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lbaevaEI\Documents\Финансовые отчеты ОРЭМ\Цены по категориям\цены по категор новыя форма коэф опл мощн\"/>
    </mc:Choice>
  </mc:AlternateContent>
  <bookViews>
    <workbookView xWindow="780" yWindow="4515" windowWidth="28530" windowHeight="5775" tabRatio="793"/>
  </bookViews>
  <sheets>
    <sheet name="июль (1 цк)" sheetId="72" r:id="rId1"/>
    <sheet name="июль (2 цк)" sheetId="98" r:id="rId2"/>
    <sheet name="июль (3 цк)" sheetId="82" r:id="rId3"/>
    <sheet name="июль(4 цк)" sheetId="85" r:id="rId4"/>
    <sheet name="июль (5 цк)" sheetId="86" r:id="rId5"/>
    <sheet name="июль(6 цк)" sheetId="96" r:id="rId6"/>
    <sheet name="цена АТС" sheetId="99" r:id="rId7"/>
    <sheet name="расчет" sheetId="100" r:id="rId8"/>
    <sheet name="цена(1,4 цк)" sheetId="101" r:id="rId9"/>
  </sheets>
  <definedNames>
    <definedName name="_xlnm.Print_Area" localSheetId="0">'июль (1 цк)'!$A$1:$F$83</definedName>
    <definedName name="_xlnm.Print_Area" localSheetId="1">'июль (2 цк)'!$A$1:$F$67</definedName>
    <definedName name="_xlnm.Print_Area" localSheetId="2">'июль (3 цк)'!$A$1:$Y$777</definedName>
    <definedName name="_xlnm.Print_Area" localSheetId="4">'июль (5 цк)'!$A$1:$Y$854</definedName>
    <definedName name="_xlnm.Print_Area" localSheetId="3">'июль(4 цк)'!$A$1:$Y$831</definedName>
    <definedName name="_xlnm.Print_Area" localSheetId="5">'июль(6 цк)'!$A$1:$Y$1030</definedName>
  </definedNames>
  <calcPr calcId="152511"/>
</workbook>
</file>

<file path=xl/calcChain.xml><?xml version="1.0" encoding="utf-8"?>
<calcChain xmlns="http://schemas.openxmlformats.org/spreadsheetml/2006/main">
  <c r="C15" i="72" l="1"/>
  <c r="F814" i="85" l="1"/>
  <c r="L814" i="85"/>
  <c r="L817" i="85" l="1"/>
  <c r="L816" i="85"/>
  <c r="L815" i="85"/>
  <c r="L813" i="85" s="1"/>
  <c r="Q813" i="85" s="1"/>
  <c r="D517" i="101" s="1"/>
  <c r="F815" i="85"/>
  <c r="F813" i="85" s="1"/>
  <c r="N813" i="85" s="1"/>
  <c r="D514" i="101" s="1"/>
  <c r="F816" i="85"/>
  <c r="F817" i="85"/>
  <c r="H814" i="85"/>
  <c r="J814" i="85"/>
  <c r="H817" i="85" l="1"/>
  <c r="H816" i="85"/>
  <c r="H815" i="85"/>
  <c r="H813" i="85" s="1"/>
  <c r="O813" i="85" s="1"/>
  <c r="D515" i="101" s="1"/>
  <c r="J817" i="85"/>
  <c r="J816" i="85"/>
  <c r="J815" i="85"/>
  <c r="J813" i="85" s="1"/>
  <c r="P813" i="85" s="1"/>
  <c r="D516" i="101" s="1"/>
  <c r="C58" i="98" l="1"/>
  <c r="C66" i="98" s="1"/>
  <c r="F18" i="98"/>
  <c r="F23" i="98"/>
  <c r="E18" i="98"/>
  <c r="E23" i="98"/>
  <c r="D18" i="98"/>
  <c r="D23" i="98"/>
  <c r="C18" i="98"/>
  <c r="C23" i="98"/>
  <c r="F34" i="72"/>
  <c r="C67" i="98"/>
  <c r="C62" i="98" l="1"/>
  <c r="C17" i="72" l="1"/>
  <c r="C11" i="72" s="1"/>
  <c r="G50" i="99"/>
  <c r="H50" i="99"/>
  <c r="I50" i="99"/>
  <c r="J50" i="99"/>
  <c r="G51" i="99"/>
  <c r="H51" i="99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G722" i="99"/>
  <c r="H722" i="99"/>
  <c r="I722" i="99"/>
  <c r="J722" i="99"/>
  <c r="G723" i="99"/>
  <c r="H723" i="99"/>
  <c r="I723" i="99"/>
  <c r="J723" i="99"/>
  <c r="G724" i="99"/>
  <c r="H724" i="99"/>
  <c r="I724" i="99"/>
  <c r="J724" i="99"/>
  <c r="G725" i="99"/>
  <c r="H725" i="99"/>
  <c r="I725" i="99"/>
  <c r="J725" i="99"/>
  <c r="G726" i="99"/>
  <c r="H726" i="99"/>
  <c r="I726" i="99"/>
  <c r="J726" i="99"/>
  <c r="G727" i="99"/>
  <c r="H727" i="99"/>
  <c r="I727" i="99"/>
  <c r="J727" i="99"/>
  <c r="G728" i="99"/>
  <c r="H728" i="99"/>
  <c r="I728" i="99"/>
  <c r="J728" i="99"/>
  <c r="G729" i="99"/>
  <c r="H729" i="99"/>
  <c r="I729" i="99"/>
  <c r="J729" i="99"/>
  <c r="G730" i="99"/>
  <c r="H730" i="99"/>
  <c r="I730" i="99"/>
  <c r="J730" i="99"/>
  <c r="G731" i="99"/>
  <c r="H731" i="99"/>
  <c r="I731" i="99"/>
  <c r="J731" i="99"/>
  <c r="G732" i="99"/>
  <c r="H732" i="99"/>
  <c r="I732" i="99"/>
  <c r="J732" i="99"/>
  <c r="G733" i="99"/>
  <c r="H733" i="99"/>
  <c r="I733" i="99"/>
  <c r="J733" i="99"/>
  <c r="G734" i="99"/>
  <c r="H734" i="99"/>
  <c r="I734" i="99"/>
  <c r="J734" i="99"/>
  <c r="G735" i="99"/>
  <c r="H735" i="99"/>
  <c r="I735" i="99"/>
  <c r="J735" i="99"/>
  <c r="G736" i="99"/>
  <c r="H736" i="99"/>
  <c r="I736" i="99"/>
  <c r="J736" i="99"/>
  <c r="G737" i="99"/>
  <c r="H737" i="99"/>
  <c r="I737" i="99"/>
  <c r="J737" i="99"/>
  <c r="G738" i="99"/>
  <c r="H738" i="99"/>
  <c r="I738" i="99"/>
  <c r="J738" i="99"/>
  <c r="G739" i="99"/>
  <c r="H739" i="99"/>
  <c r="I739" i="99"/>
  <c r="J739" i="99"/>
  <c r="G740" i="99"/>
  <c r="H740" i="99"/>
  <c r="I740" i="99"/>
  <c r="J740" i="99"/>
  <c r="G741" i="99"/>
  <c r="H741" i="99"/>
  <c r="I741" i="99"/>
  <c r="J741" i="99"/>
  <c r="G742" i="99"/>
  <c r="H742" i="99"/>
  <c r="I742" i="99"/>
  <c r="J742" i="99"/>
  <c r="G743" i="99"/>
  <c r="H743" i="99"/>
  <c r="I743" i="99"/>
  <c r="J743" i="99"/>
  <c r="G744" i="99"/>
  <c r="H744" i="99"/>
  <c r="I744" i="99"/>
  <c r="J744" i="99"/>
  <c r="G745" i="99"/>
  <c r="H745" i="99"/>
  <c r="I745" i="99"/>
  <c r="J745" i="99"/>
  <c r="G746" i="99"/>
  <c r="H746" i="99"/>
  <c r="I746" i="99"/>
  <c r="J746" i="99"/>
  <c r="G747" i="99"/>
  <c r="H747" i="99"/>
  <c r="I747" i="99"/>
  <c r="J747" i="99"/>
  <c r="G748" i="99"/>
  <c r="H748" i="99"/>
  <c r="I748" i="99"/>
  <c r="J748" i="99"/>
  <c r="G749" i="99"/>
  <c r="H749" i="99"/>
  <c r="I749" i="99"/>
  <c r="J749" i="99"/>
  <c r="G750" i="99"/>
  <c r="H750" i="99"/>
  <c r="I750" i="99"/>
  <c r="J750" i="99"/>
  <c r="G751" i="99"/>
  <c r="H751" i="99"/>
  <c r="I751" i="99"/>
  <c r="J751" i="99"/>
  <c r="G752" i="99"/>
  <c r="H752" i="99"/>
  <c r="I752" i="99"/>
  <c r="J752" i="99"/>
  <c r="G753" i="99"/>
  <c r="H753" i="99"/>
  <c r="I753" i="99"/>
  <c r="J753" i="99"/>
  <c r="G754" i="99"/>
  <c r="H754" i="99"/>
  <c r="I754" i="99"/>
  <c r="J754" i="99"/>
  <c r="G755" i="99"/>
  <c r="H755" i="99"/>
  <c r="I755" i="99"/>
  <c r="J755" i="99"/>
  <c r="G756" i="99"/>
  <c r="H756" i="99"/>
  <c r="I756" i="99"/>
  <c r="J756" i="99"/>
  <c r="G757" i="99"/>
  <c r="H757" i="99"/>
  <c r="I757" i="99"/>
  <c r="J757" i="99"/>
  <c r="G758" i="99"/>
  <c r="H758" i="99"/>
  <c r="I758" i="99"/>
  <c r="J758" i="99"/>
  <c r="G759" i="99"/>
  <c r="H759" i="99"/>
  <c r="I759" i="99"/>
  <c r="J759" i="99"/>
  <c r="G760" i="99"/>
  <c r="H760" i="99"/>
  <c r="I760" i="99"/>
  <c r="J760" i="99"/>
  <c r="G761" i="99"/>
  <c r="H761" i="99"/>
  <c r="I761" i="99"/>
  <c r="J761" i="99"/>
  <c r="G762" i="99"/>
  <c r="H762" i="99"/>
  <c r="I762" i="99"/>
  <c r="J762" i="99"/>
  <c r="G763" i="99"/>
  <c r="H763" i="99"/>
  <c r="I763" i="99"/>
  <c r="J763" i="99"/>
  <c r="G764" i="99"/>
  <c r="H764" i="99"/>
  <c r="I764" i="99"/>
  <c r="J764" i="99"/>
  <c r="G765" i="99"/>
  <c r="H765" i="99"/>
  <c r="I765" i="99"/>
  <c r="J765" i="99"/>
  <c r="G766" i="99"/>
  <c r="H766" i="99"/>
  <c r="I766" i="99"/>
  <c r="J766" i="99"/>
  <c r="G767" i="99"/>
  <c r="H767" i="99"/>
  <c r="I767" i="99"/>
  <c r="J767" i="99"/>
  <c r="G768" i="99"/>
  <c r="H768" i="99"/>
  <c r="I768" i="99"/>
  <c r="J768" i="99"/>
  <c r="G769" i="99"/>
  <c r="H769" i="99"/>
  <c r="I769" i="99"/>
  <c r="J769" i="99"/>
  <c r="G770" i="99" l="1"/>
  <c r="H770" i="99"/>
  <c r="I770" i="99"/>
  <c r="J770" i="99"/>
  <c r="G771" i="99"/>
  <c r="H771" i="99"/>
  <c r="I771" i="99"/>
  <c r="J771" i="99"/>
  <c r="G772" i="99"/>
  <c r="H772" i="99"/>
  <c r="I772" i="99"/>
  <c r="J772" i="99"/>
  <c r="G773" i="99"/>
  <c r="H773" i="99"/>
  <c r="I773" i="99"/>
  <c r="J773" i="99"/>
  <c r="G774" i="99"/>
  <c r="H774" i="99"/>
  <c r="I774" i="99"/>
  <c r="J774" i="99"/>
  <c r="G775" i="99"/>
  <c r="H775" i="99"/>
  <c r="I775" i="99"/>
  <c r="J775" i="99"/>
  <c r="G776" i="99"/>
  <c r="H776" i="99"/>
  <c r="I776" i="99"/>
  <c r="J776" i="99"/>
  <c r="G777" i="99"/>
  <c r="H777" i="99"/>
  <c r="I777" i="99"/>
  <c r="J777" i="99"/>
  <c r="G778" i="99"/>
  <c r="H778" i="99"/>
  <c r="I778" i="99"/>
  <c r="J778" i="99"/>
  <c r="G779" i="99"/>
  <c r="H779" i="99"/>
  <c r="I779" i="99"/>
  <c r="J779" i="99"/>
  <c r="G780" i="99"/>
  <c r="H780" i="99"/>
  <c r="I780" i="99"/>
  <c r="J780" i="99"/>
  <c r="G781" i="99"/>
  <c r="H781" i="99"/>
  <c r="I781" i="99"/>
  <c r="J781" i="99"/>
  <c r="G782" i="99"/>
  <c r="H782" i="99"/>
  <c r="I782" i="99"/>
  <c r="J782" i="99"/>
  <c r="G783" i="99"/>
  <c r="H783" i="99"/>
  <c r="I783" i="99"/>
  <c r="J783" i="99"/>
  <c r="G784" i="99"/>
  <c r="H784" i="99"/>
  <c r="I784" i="99"/>
  <c r="J784" i="99"/>
  <c r="G785" i="99"/>
  <c r="H785" i="99"/>
  <c r="I785" i="99"/>
  <c r="J785" i="99"/>
  <c r="G786" i="99"/>
  <c r="H786" i="99"/>
  <c r="I786" i="99"/>
  <c r="J786" i="99"/>
  <c r="G787" i="99"/>
  <c r="H787" i="99"/>
  <c r="I787" i="99"/>
  <c r="J787" i="99"/>
  <c r="G788" i="99"/>
  <c r="H788" i="99"/>
  <c r="I788" i="99"/>
  <c r="J788" i="99"/>
  <c r="G789" i="99"/>
  <c r="H789" i="99"/>
  <c r="I789" i="99"/>
  <c r="J789" i="99"/>
  <c r="G790" i="99"/>
  <c r="H790" i="99"/>
  <c r="I790" i="99"/>
  <c r="J790" i="99"/>
  <c r="G791" i="99"/>
  <c r="H791" i="99"/>
  <c r="I791" i="99"/>
  <c r="J791" i="99"/>
  <c r="G792" i="99"/>
  <c r="H792" i="99"/>
  <c r="I792" i="99"/>
  <c r="J792" i="99"/>
  <c r="G793" i="99"/>
  <c r="H793" i="99"/>
  <c r="I793" i="99"/>
  <c r="J793" i="99"/>
  <c r="F33" i="72" l="1"/>
  <c r="F32" i="72" s="1"/>
  <c r="C12" i="98" l="1"/>
  <c r="C22" i="98" l="1"/>
  <c r="C36" i="98" s="1"/>
  <c r="C65" i="98" s="1"/>
  <c r="C17" i="98"/>
  <c r="C32" i="98" s="1"/>
  <c r="C28" i="98"/>
  <c r="C57" i="98" s="1"/>
  <c r="F41" i="98" l="1"/>
  <c r="C61" i="98"/>
  <c r="F46" i="98"/>
  <c r="F51" i="98"/>
  <c r="L1016" i="96" l="1"/>
  <c r="F42" i="98" l="1"/>
  <c r="F52" i="98" s="1"/>
  <c r="F47" i="98" l="1"/>
  <c r="F15" i="72" l="1"/>
  <c r="C40" i="72"/>
  <c r="C39" i="72" s="1"/>
  <c r="E15" i="72"/>
  <c r="C26" i="72"/>
  <c r="D15" i="72"/>
  <c r="D2" i="101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C19" i="72" l="1"/>
  <c r="C13" i="72" s="1"/>
  <c r="C20" i="72"/>
  <c r="E14" i="72" s="1"/>
  <c r="D11" i="72"/>
  <c r="C18" i="72"/>
  <c r="C12" i="72" s="1"/>
  <c r="E13" i="72"/>
  <c r="E12" i="72"/>
  <c r="E11" i="72"/>
  <c r="D13" i="72"/>
  <c r="D6" i="101"/>
  <c r="F12" i="72"/>
  <c r="F11" i="72"/>
  <c r="F13" i="72"/>
  <c r="Y881" i="96"/>
  <c r="D14" i="72" l="1"/>
  <c r="F14" i="72"/>
  <c r="D14" i="101"/>
  <c r="D13" i="101"/>
  <c r="C27" i="72"/>
  <c r="C14" i="72"/>
  <c r="D15" i="101"/>
  <c r="D3" i="101"/>
  <c r="D17" i="101"/>
  <c r="D9" i="101"/>
  <c r="D12" i="101"/>
  <c r="D4" i="101"/>
  <c r="D8" i="101"/>
  <c r="D11" i="101"/>
  <c r="D16" i="101"/>
  <c r="D12" i="72"/>
  <c r="D10" i="101"/>
  <c r="F1012" i="96"/>
  <c r="F1018" i="96" s="1"/>
  <c r="F1017" i="96" s="1"/>
  <c r="N1003" i="96"/>
  <c r="N1002" i="96"/>
  <c r="D5" i="101" l="1"/>
  <c r="D7" i="101"/>
  <c r="C29" i="98"/>
  <c r="C25" i="72"/>
  <c r="J1012" i="96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C37" i="98" l="1"/>
  <c r="C33" i="98"/>
  <c r="L853" i="86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772" i="86"/>
  <c r="B933" i="96" s="1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F774" i="82"/>
  <c r="F777" i="82" s="1"/>
  <c r="L774" i="82" l="1"/>
  <c r="L776" i="82" s="1"/>
  <c r="L777" i="82"/>
  <c r="F775" i="82"/>
  <c r="H774" i="82"/>
  <c r="F776" i="82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L775" i="82" l="1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2"/>
  <c r="B11" i="85" s="1"/>
  <c r="E22" i="98"/>
  <c r="E17" i="98"/>
  <c r="E12" i="98"/>
  <c r="U669" i="82" l="1"/>
  <c r="U552" i="85" s="1"/>
  <c r="U707" i="85" s="1"/>
  <c r="M194" i="82"/>
  <c r="M158" i="85" s="1"/>
  <c r="F12" i="98"/>
  <c r="Y505" i="82"/>
  <c r="Y408" i="85" s="1"/>
  <c r="U357" i="82"/>
  <c r="U289" i="85" s="1"/>
  <c r="D12" i="98"/>
  <c r="F17" i="98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D22" i="98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D17" i="98"/>
  <c r="F22" i="98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B391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219" i="82" s="1"/>
  <c r="B178" i="85" s="1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377" i="82"/>
  <c r="B305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J238" i="96" s="1"/>
  <c r="I239" i="96"/>
  <c r="I238" i="96" s="1"/>
  <c r="H239" i="96"/>
  <c r="H238" i="96" s="1"/>
  <c r="G239" i="96"/>
  <c r="F239" i="96"/>
  <c r="E239" i="96"/>
  <c r="E238" i="96" s="1"/>
  <c r="D239" i="96"/>
  <c r="D238" i="96" s="1"/>
  <c r="C239" i="96"/>
  <c r="B239" i="96"/>
  <c r="Y234" i="96"/>
  <c r="Y233" i="96" s="1"/>
  <c r="X234" i="96"/>
  <c r="X233" i="96" s="1"/>
  <c r="W234" i="96"/>
  <c r="V234" i="96"/>
  <c r="U234" i="96"/>
  <c r="U233" i="96" s="1"/>
  <c r="T234" i="96"/>
  <c r="T233" i="96" s="1"/>
  <c r="S234" i="96"/>
  <c r="R234" i="96"/>
  <c r="Q234" i="96"/>
  <c r="Q233" i="96" s="1"/>
  <c r="P234" i="96"/>
  <c r="P233" i="96" s="1"/>
  <c r="O234" i="96"/>
  <c r="N234" i="96"/>
  <c r="M234" i="96"/>
  <c r="M233" i="96" s="1"/>
  <c r="L234" i="96"/>
  <c r="L233" i="96" s="1"/>
  <c r="K234" i="96"/>
  <c r="J234" i="96"/>
  <c r="I234" i="96"/>
  <c r="I233" i="96" s="1"/>
  <c r="H234" i="96"/>
  <c r="H233" i="96" s="1"/>
  <c r="G234" i="96"/>
  <c r="F234" i="96"/>
  <c r="E234" i="96"/>
  <c r="E233" i="96" s="1"/>
  <c r="D234" i="96"/>
  <c r="D233" i="96" s="1"/>
  <c r="C234" i="96"/>
  <c r="B234" i="96"/>
  <c r="Y229" i="96"/>
  <c r="Y228" i="96" s="1"/>
  <c r="X229" i="96"/>
  <c r="X228" i="96" s="1"/>
  <c r="W229" i="96"/>
  <c r="V229" i="96"/>
  <c r="U229" i="96"/>
  <c r="U228" i="96" s="1"/>
  <c r="T229" i="96"/>
  <c r="T228" i="96" s="1"/>
  <c r="S229" i="96"/>
  <c r="R229" i="96"/>
  <c r="Q229" i="96"/>
  <c r="Q228" i="96" s="1"/>
  <c r="P229" i="96"/>
  <c r="P228" i="96" s="1"/>
  <c r="O229" i="96"/>
  <c r="N229" i="96"/>
  <c r="M229" i="96"/>
  <c r="M228" i="96" s="1"/>
  <c r="L229" i="96"/>
  <c r="L228" i="96" s="1"/>
  <c r="K229" i="96"/>
  <c r="J229" i="96"/>
  <c r="I229" i="96"/>
  <c r="I228" i="96" s="1"/>
  <c r="H229" i="96"/>
  <c r="H228" i="96" s="1"/>
  <c r="G229" i="96"/>
  <c r="F229" i="96"/>
  <c r="E229" i="96"/>
  <c r="E228" i="96" s="1"/>
  <c r="D229" i="96"/>
  <c r="D228" i="96" s="1"/>
  <c r="C229" i="96"/>
  <c r="B229" i="96"/>
  <c r="Y224" i="96"/>
  <c r="Y223" i="96" s="1"/>
  <c r="X224" i="96"/>
  <c r="X223" i="96" s="1"/>
  <c r="W224" i="96"/>
  <c r="V224" i="96"/>
  <c r="U224" i="96"/>
  <c r="U223" i="96" s="1"/>
  <c r="T224" i="96"/>
  <c r="T223" i="96" s="1"/>
  <c r="S224" i="96"/>
  <c r="R224" i="96"/>
  <c r="Q224" i="96"/>
  <c r="Q223" i="96" s="1"/>
  <c r="P224" i="96"/>
  <c r="P223" i="96" s="1"/>
  <c r="O224" i="96"/>
  <c r="N224" i="96"/>
  <c r="M224" i="96"/>
  <c r="M223" i="96" s="1"/>
  <c r="L224" i="96"/>
  <c r="L223" i="96" s="1"/>
  <c r="K224" i="96"/>
  <c r="J224" i="96"/>
  <c r="I224" i="96"/>
  <c r="I223" i="96" s="1"/>
  <c r="H224" i="96"/>
  <c r="H223" i="96" s="1"/>
  <c r="G224" i="96"/>
  <c r="F224" i="96"/>
  <c r="E224" i="96"/>
  <c r="E223" i="96" s="1"/>
  <c r="D224" i="96"/>
  <c r="D223" i="96" s="1"/>
  <c r="C224" i="96"/>
  <c r="B224" i="96"/>
  <c r="Y219" i="96"/>
  <c r="Y218" i="96" s="1"/>
  <c r="X219" i="96"/>
  <c r="X218" i="96" s="1"/>
  <c r="W219" i="96"/>
  <c r="V219" i="96"/>
  <c r="U219" i="96"/>
  <c r="U218" i="96" s="1"/>
  <c r="T219" i="96"/>
  <c r="T218" i="96" s="1"/>
  <c r="S219" i="96"/>
  <c r="R219" i="96"/>
  <c r="Q219" i="96"/>
  <c r="Q218" i="96" s="1"/>
  <c r="P219" i="96"/>
  <c r="P218" i="96" s="1"/>
  <c r="O219" i="96"/>
  <c r="N219" i="96"/>
  <c r="M219" i="96"/>
  <c r="M218" i="96" s="1"/>
  <c r="L219" i="96"/>
  <c r="L218" i="96" s="1"/>
  <c r="K219" i="96"/>
  <c r="J219" i="96"/>
  <c r="I219" i="96"/>
  <c r="I218" i="96" s="1"/>
  <c r="H219" i="96"/>
  <c r="H218" i="96" s="1"/>
  <c r="G219" i="96"/>
  <c r="F219" i="96"/>
  <c r="E219" i="96"/>
  <c r="E218" i="96" s="1"/>
  <c r="D219" i="96"/>
  <c r="D218" i="96" s="1"/>
  <c r="C219" i="96"/>
  <c r="B219" i="96"/>
  <c r="Y214" i="96"/>
  <c r="Y213" i="96" s="1"/>
  <c r="X214" i="96"/>
  <c r="X213" i="96" s="1"/>
  <c r="W214" i="96"/>
  <c r="V214" i="96"/>
  <c r="U214" i="96"/>
  <c r="U213" i="96" s="1"/>
  <c r="T214" i="96"/>
  <c r="T213" i="96" s="1"/>
  <c r="S214" i="96"/>
  <c r="R214" i="96"/>
  <c r="Q214" i="96"/>
  <c r="Q213" i="96" s="1"/>
  <c r="P214" i="96"/>
  <c r="P213" i="96" s="1"/>
  <c r="O214" i="96"/>
  <c r="N214" i="96"/>
  <c r="M214" i="96"/>
  <c r="M213" i="96" s="1"/>
  <c r="L214" i="96"/>
  <c r="L213" i="96" s="1"/>
  <c r="K214" i="96"/>
  <c r="J214" i="96"/>
  <c r="I214" i="96"/>
  <c r="I213" i="96" s="1"/>
  <c r="H214" i="96"/>
  <c r="H213" i="96" s="1"/>
  <c r="G214" i="96"/>
  <c r="F214" i="96"/>
  <c r="E214" i="96"/>
  <c r="E213" i="96" s="1"/>
  <c r="D214" i="96"/>
  <c r="D213" i="96" s="1"/>
  <c r="C214" i="96"/>
  <c r="B214" i="96"/>
  <c r="Y209" i="96"/>
  <c r="Y208" i="96" s="1"/>
  <c r="X209" i="96"/>
  <c r="X208" i="96" s="1"/>
  <c r="W209" i="96"/>
  <c r="V209" i="96"/>
  <c r="U209" i="96"/>
  <c r="U208" i="96" s="1"/>
  <c r="T209" i="96"/>
  <c r="T208" i="96" s="1"/>
  <c r="S209" i="96"/>
  <c r="R209" i="96"/>
  <c r="Q209" i="96"/>
  <c r="Q208" i="96" s="1"/>
  <c r="P209" i="96"/>
  <c r="P208" i="96" s="1"/>
  <c r="O209" i="96"/>
  <c r="N209" i="96"/>
  <c r="M209" i="96"/>
  <c r="M208" i="96" s="1"/>
  <c r="L209" i="96"/>
  <c r="L208" i="96" s="1"/>
  <c r="K209" i="96"/>
  <c r="J209" i="96"/>
  <c r="I209" i="96"/>
  <c r="I208" i="96" s="1"/>
  <c r="H209" i="96"/>
  <c r="H208" i="96" s="1"/>
  <c r="G209" i="96"/>
  <c r="F209" i="96"/>
  <c r="E209" i="96"/>
  <c r="E208" i="96" s="1"/>
  <c r="D209" i="96"/>
  <c r="D208" i="96" s="1"/>
  <c r="C209" i="96"/>
  <c r="B209" i="96"/>
  <c r="Y204" i="96"/>
  <c r="Y203" i="96" s="1"/>
  <c r="X204" i="96"/>
  <c r="X203" i="96" s="1"/>
  <c r="W204" i="96"/>
  <c r="V204" i="96"/>
  <c r="U204" i="96"/>
  <c r="U203" i="96" s="1"/>
  <c r="T204" i="96"/>
  <c r="T203" i="96" s="1"/>
  <c r="S204" i="96"/>
  <c r="R204" i="96"/>
  <c r="Q204" i="96"/>
  <c r="Q203" i="96" s="1"/>
  <c r="P204" i="96"/>
  <c r="P203" i="96" s="1"/>
  <c r="O204" i="96"/>
  <c r="N204" i="96"/>
  <c r="M204" i="96"/>
  <c r="M203" i="96" s="1"/>
  <c r="L204" i="96"/>
  <c r="L203" i="96" s="1"/>
  <c r="K204" i="96"/>
  <c r="J204" i="96"/>
  <c r="I204" i="96"/>
  <c r="I203" i="96" s="1"/>
  <c r="H204" i="96"/>
  <c r="H203" i="96" s="1"/>
  <c r="G204" i="96"/>
  <c r="F204" i="96"/>
  <c r="E204" i="96"/>
  <c r="E203" i="96" s="1"/>
  <c r="D204" i="96"/>
  <c r="D203" i="96" s="1"/>
  <c r="C204" i="96"/>
  <c r="B204" i="96"/>
  <c r="Y199" i="96"/>
  <c r="Y198" i="96" s="1"/>
  <c r="X199" i="96"/>
  <c r="X198" i="96" s="1"/>
  <c r="W199" i="96"/>
  <c r="V199" i="96"/>
  <c r="U199" i="96"/>
  <c r="U198" i="96" s="1"/>
  <c r="T199" i="96"/>
  <c r="T198" i="96" s="1"/>
  <c r="S199" i="96"/>
  <c r="R199" i="96"/>
  <c r="Q199" i="96"/>
  <c r="Q198" i="96" s="1"/>
  <c r="P199" i="96"/>
  <c r="P198" i="96" s="1"/>
  <c r="O199" i="96"/>
  <c r="N199" i="96"/>
  <c r="M199" i="96"/>
  <c r="M198" i="96" s="1"/>
  <c r="L199" i="96"/>
  <c r="L198" i="96" s="1"/>
  <c r="K199" i="96"/>
  <c r="J199" i="96"/>
  <c r="I199" i="96"/>
  <c r="I198" i="96" s="1"/>
  <c r="H199" i="96"/>
  <c r="H198" i="96" s="1"/>
  <c r="G199" i="96"/>
  <c r="F199" i="96"/>
  <c r="E199" i="96"/>
  <c r="D199" i="96"/>
  <c r="D198" i="96" s="1"/>
  <c r="C199" i="96"/>
  <c r="B199" i="96"/>
  <c r="Y194" i="96"/>
  <c r="Y193" i="96" s="1"/>
  <c r="X194" i="96"/>
  <c r="X193" i="96" s="1"/>
  <c r="W194" i="96"/>
  <c r="V194" i="96"/>
  <c r="U194" i="96"/>
  <c r="T194" i="96"/>
  <c r="T193" i="96" s="1"/>
  <c r="S194" i="96"/>
  <c r="R194" i="96"/>
  <c r="Q194" i="96"/>
  <c r="Q193" i="96" s="1"/>
  <c r="P194" i="96"/>
  <c r="P193" i="96" s="1"/>
  <c r="O194" i="96"/>
  <c r="N194" i="96"/>
  <c r="M194" i="96"/>
  <c r="M193" i="96" s="1"/>
  <c r="L194" i="96"/>
  <c r="L193" i="96" s="1"/>
  <c r="K194" i="96"/>
  <c r="J194" i="96"/>
  <c r="I194" i="96"/>
  <c r="H194" i="96"/>
  <c r="H193" i="96" s="1"/>
  <c r="G194" i="96"/>
  <c r="F194" i="96"/>
  <c r="E194" i="96"/>
  <c r="D194" i="96"/>
  <c r="D193" i="96" s="1"/>
  <c r="C194" i="96"/>
  <c r="B194" i="96"/>
  <c r="Y189" i="96"/>
  <c r="Y188" i="96" s="1"/>
  <c r="X189" i="96"/>
  <c r="X188" i="96" s="1"/>
  <c r="W189" i="96"/>
  <c r="V189" i="96"/>
  <c r="U189" i="96"/>
  <c r="T189" i="96"/>
  <c r="T188" i="96" s="1"/>
  <c r="S189" i="96"/>
  <c r="R189" i="96"/>
  <c r="Q189" i="96"/>
  <c r="P189" i="96"/>
  <c r="P188" i="96" s="1"/>
  <c r="O189" i="96"/>
  <c r="N189" i="96"/>
  <c r="M189" i="96"/>
  <c r="L189" i="96"/>
  <c r="L188" i="96" s="1"/>
  <c r="K189" i="96"/>
  <c r="J189" i="96"/>
  <c r="I189" i="96"/>
  <c r="I188" i="96" s="1"/>
  <c r="H189" i="96"/>
  <c r="H188" i="96" s="1"/>
  <c r="G189" i="96"/>
  <c r="F189" i="96"/>
  <c r="E189" i="96"/>
  <c r="D189" i="96"/>
  <c r="D188" i="96" s="1"/>
  <c r="C189" i="96"/>
  <c r="B189" i="96"/>
  <c r="Y184" i="96"/>
  <c r="X184" i="96"/>
  <c r="X183" i="96" s="1"/>
  <c r="W184" i="96"/>
  <c r="V184" i="96"/>
  <c r="U184" i="96"/>
  <c r="U183" i="96" s="1"/>
  <c r="T184" i="96"/>
  <c r="T183" i="96" s="1"/>
  <c r="S184" i="96"/>
  <c r="S183" i="96" s="1"/>
  <c r="R184" i="96"/>
  <c r="Q184" i="96"/>
  <c r="P184" i="96"/>
  <c r="P183" i="96" s="1"/>
  <c r="O184" i="96"/>
  <c r="N184" i="96"/>
  <c r="M184" i="96"/>
  <c r="L184" i="96"/>
  <c r="L183" i="96" s="1"/>
  <c r="K184" i="96"/>
  <c r="J184" i="96"/>
  <c r="I184" i="96"/>
  <c r="I183" i="96" s="1"/>
  <c r="H184" i="96"/>
  <c r="H183" i="96" s="1"/>
  <c r="G184" i="96"/>
  <c r="F184" i="96"/>
  <c r="E184" i="96"/>
  <c r="E183" i="96" s="1"/>
  <c r="D184" i="96"/>
  <c r="D183" i="96" s="1"/>
  <c r="C184" i="96"/>
  <c r="B184" i="96"/>
  <c r="Y179" i="96"/>
  <c r="X179" i="96"/>
  <c r="X178" i="96" s="1"/>
  <c r="W179" i="96"/>
  <c r="V179" i="96"/>
  <c r="U179" i="96"/>
  <c r="U178" i="96" s="1"/>
  <c r="T179" i="96"/>
  <c r="T178" i="96" s="1"/>
  <c r="S179" i="96"/>
  <c r="R179" i="96"/>
  <c r="Q179" i="96"/>
  <c r="P179" i="96"/>
  <c r="P178" i="96" s="1"/>
  <c r="O179" i="96"/>
  <c r="N179" i="96"/>
  <c r="M179" i="96"/>
  <c r="M178" i="96" s="1"/>
  <c r="L179" i="96"/>
  <c r="L178" i="96" s="1"/>
  <c r="K179" i="96"/>
  <c r="J179" i="96"/>
  <c r="I179" i="96"/>
  <c r="I178" i="96" s="1"/>
  <c r="H179" i="96"/>
  <c r="H178" i="96" s="1"/>
  <c r="G179" i="96"/>
  <c r="F179" i="96"/>
  <c r="E179" i="96"/>
  <c r="E178" i="96" s="1"/>
  <c r="D179" i="96"/>
  <c r="D178" i="96" s="1"/>
  <c r="C179" i="96"/>
  <c r="B179" i="96"/>
  <c r="Y174" i="96"/>
  <c r="X174" i="96"/>
  <c r="X173" i="96" s="1"/>
  <c r="W174" i="96"/>
  <c r="V174" i="96"/>
  <c r="U174" i="96"/>
  <c r="U173" i="96" s="1"/>
  <c r="T174" i="96"/>
  <c r="T173" i="96" s="1"/>
  <c r="S174" i="96"/>
  <c r="R174" i="96"/>
  <c r="Q174" i="96"/>
  <c r="Q173" i="96" s="1"/>
  <c r="P174" i="96"/>
  <c r="P173" i="96" s="1"/>
  <c r="O174" i="96"/>
  <c r="N174" i="96"/>
  <c r="M174" i="96"/>
  <c r="L174" i="96"/>
  <c r="L173" i="96" s="1"/>
  <c r="K174" i="96"/>
  <c r="J174" i="96"/>
  <c r="I174" i="96"/>
  <c r="I173" i="96" s="1"/>
  <c r="H174" i="96"/>
  <c r="H173" i="96" s="1"/>
  <c r="G174" i="96"/>
  <c r="F174" i="96"/>
  <c r="E174" i="96"/>
  <c r="E173" i="96" s="1"/>
  <c r="D174" i="96"/>
  <c r="D173" i="96" s="1"/>
  <c r="C174" i="96"/>
  <c r="B174" i="96"/>
  <c r="Y169" i="96"/>
  <c r="X169" i="96"/>
  <c r="X168" i="96" s="1"/>
  <c r="W169" i="96"/>
  <c r="V169" i="96"/>
  <c r="U169" i="96"/>
  <c r="T169" i="96"/>
  <c r="T168" i="96" s="1"/>
  <c r="S169" i="96"/>
  <c r="R169" i="96"/>
  <c r="Q169" i="96"/>
  <c r="Q168" i="96" s="1"/>
  <c r="P169" i="96"/>
  <c r="P168" i="96" s="1"/>
  <c r="O169" i="96"/>
  <c r="N169" i="96"/>
  <c r="M169" i="96"/>
  <c r="M168" i="96" s="1"/>
  <c r="L169" i="96"/>
  <c r="L168" i="96" s="1"/>
  <c r="K169" i="96"/>
  <c r="J169" i="96"/>
  <c r="I169" i="96"/>
  <c r="I168" i="96" s="1"/>
  <c r="H169" i="96"/>
  <c r="H168" i="96" s="1"/>
  <c r="G169" i="96"/>
  <c r="F169" i="96"/>
  <c r="E169" i="96"/>
  <c r="D169" i="96"/>
  <c r="D168" i="96" s="1"/>
  <c r="C169" i="96"/>
  <c r="C168" i="96" s="1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G238" i="96"/>
  <c r="F238" i="96"/>
  <c r="C238" i="96"/>
  <c r="B238" i="96"/>
  <c r="W233" i="96"/>
  <c r="V233" i="96"/>
  <c r="S233" i="96"/>
  <c r="R233" i="96"/>
  <c r="O233" i="96"/>
  <c r="N233" i="96"/>
  <c r="K233" i="96"/>
  <c r="J233" i="96"/>
  <c r="G233" i="96"/>
  <c r="F233" i="96"/>
  <c r="C233" i="96"/>
  <c r="B233" i="96"/>
  <c r="W228" i="96"/>
  <c r="V228" i="96"/>
  <c r="S228" i="96"/>
  <c r="R228" i="96"/>
  <c r="O228" i="96"/>
  <c r="N228" i="96"/>
  <c r="K228" i="96"/>
  <c r="J228" i="96"/>
  <c r="G228" i="96"/>
  <c r="F228" i="96"/>
  <c r="C228" i="96"/>
  <c r="B228" i="96"/>
  <c r="W223" i="96"/>
  <c r="V223" i="96"/>
  <c r="S223" i="96"/>
  <c r="R223" i="96"/>
  <c r="O223" i="96"/>
  <c r="N223" i="96"/>
  <c r="K223" i="96"/>
  <c r="J223" i="96"/>
  <c r="G223" i="96"/>
  <c r="F223" i="96"/>
  <c r="C223" i="96"/>
  <c r="B223" i="96"/>
  <c r="W218" i="96"/>
  <c r="V218" i="96"/>
  <c r="S218" i="96"/>
  <c r="R218" i="96"/>
  <c r="O218" i="96"/>
  <c r="N218" i="96"/>
  <c r="K218" i="96"/>
  <c r="J218" i="96"/>
  <c r="G218" i="96"/>
  <c r="F218" i="96"/>
  <c r="C218" i="96"/>
  <c r="B218" i="96"/>
  <c r="W213" i="96"/>
  <c r="V213" i="96"/>
  <c r="S213" i="96"/>
  <c r="R213" i="96"/>
  <c r="O213" i="96"/>
  <c r="N213" i="96"/>
  <c r="K213" i="96"/>
  <c r="J213" i="96"/>
  <c r="G213" i="96"/>
  <c r="F213" i="96"/>
  <c r="C213" i="96"/>
  <c r="B213" i="96"/>
  <c r="W208" i="96"/>
  <c r="V208" i="96"/>
  <c r="S208" i="96"/>
  <c r="R208" i="96"/>
  <c r="O208" i="96"/>
  <c r="N208" i="96"/>
  <c r="K208" i="96"/>
  <c r="J208" i="96"/>
  <c r="G208" i="96"/>
  <c r="F208" i="96"/>
  <c r="C208" i="96"/>
  <c r="B208" i="96"/>
  <c r="W203" i="96"/>
  <c r="V203" i="96"/>
  <c r="S203" i="96"/>
  <c r="R203" i="96"/>
  <c r="O203" i="96"/>
  <c r="N203" i="96"/>
  <c r="K203" i="96"/>
  <c r="J203" i="96"/>
  <c r="G203" i="96"/>
  <c r="F203" i="96"/>
  <c r="C203" i="96"/>
  <c r="B203" i="96"/>
  <c r="W198" i="96"/>
  <c r="V198" i="96"/>
  <c r="S198" i="96"/>
  <c r="R198" i="96"/>
  <c r="O198" i="96"/>
  <c r="N198" i="96"/>
  <c r="K198" i="96"/>
  <c r="J198" i="96"/>
  <c r="G198" i="96"/>
  <c r="F198" i="96"/>
  <c r="E198" i="96"/>
  <c r="C198" i="96"/>
  <c r="B198" i="96"/>
  <c r="W193" i="96"/>
  <c r="V193" i="96"/>
  <c r="U193" i="96"/>
  <c r="S193" i="96"/>
  <c r="R193" i="96"/>
  <c r="O193" i="96"/>
  <c r="N193" i="96"/>
  <c r="K193" i="96"/>
  <c r="J193" i="96"/>
  <c r="I193" i="96"/>
  <c r="G193" i="96"/>
  <c r="F193" i="96"/>
  <c r="E193" i="96"/>
  <c r="C193" i="96"/>
  <c r="B193" i="96"/>
  <c r="W188" i="96"/>
  <c r="V188" i="96"/>
  <c r="U188" i="96"/>
  <c r="S188" i="96"/>
  <c r="R188" i="96"/>
  <c r="Q188" i="96"/>
  <c r="O188" i="96"/>
  <c r="N188" i="96"/>
  <c r="M188" i="96"/>
  <c r="K188" i="96"/>
  <c r="J188" i="96"/>
  <c r="G188" i="96"/>
  <c r="F188" i="96"/>
  <c r="E188" i="96"/>
  <c r="C188" i="96"/>
  <c r="B188" i="96"/>
  <c r="Y183" i="96"/>
  <c r="W183" i="96"/>
  <c r="V183" i="96"/>
  <c r="R183" i="96"/>
  <c r="Q183" i="96"/>
  <c r="O183" i="96"/>
  <c r="N183" i="96"/>
  <c r="M183" i="96"/>
  <c r="K183" i="96"/>
  <c r="J183" i="96"/>
  <c r="G183" i="96"/>
  <c r="F183" i="96"/>
  <c r="C183" i="96"/>
  <c r="B183" i="96"/>
  <c r="Y178" i="96"/>
  <c r="W178" i="96"/>
  <c r="V178" i="96"/>
  <c r="S178" i="96"/>
  <c r="R178" i="96"/>
  <c r="Q178" i="96"/>
  <c r="O178" i="96"/>
  <c r="N178" i="96"/>
  <c r="K178" i="96"/>
  <c r="J178" i="96"/>
  <c r="G178" i="96"/>
  <c r="F178" i="96"/>
  <c r="C178" i="96"/>
  <c r="B178" i="96"/>
  <c r="Y173" i="96"/>
  <c r="W173" i="96"/>
  <c r="V173" i="96"/>
  <c r="S173" i="96"/>
  <c r="R173" i="96"/>
  <c r="O173" i="96"/>
  <c r="N173" i="96"/>
  <c r="M173" i="96"/>
  <c r="K173" i="96"/>
  <c r="J173" i="96"/>
  <c r="G173" i="96"/>
  <c r="F173" i="96"/>
  <c r="C173" i="96"/>
  <c r="B173" i="96"/>
  <c r="Y168" i="96"/>
  <c r="W168" i="96"/>
  <c r="V168" i="96"/>
  <c r="U168" i="96"/>
  <c r="S168" i="96"/>
  <c r="R168" i="96"/>
  <c r="O168" i="96"/>
  <c r="N168" i="96"/>
  <c r="K168" i="96"/>
  <c r="J168" i="96"/>
  <c r="G168" i="96"/>
  <c r="F168" i="96"/>
  <c r="E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B535" i="82" l="1"/>
  <c r="B432" i="85" s="1"/>
  <c r="B51" i="85"/>
  <c r="B685" i="82"/>
  <c r="B572" i="85" s="1"/>
  <c r="B723" i="85" s="1"/>
  <c r="V372" i="101"/>
  <c r="V310" i="101"/>
  <c r="V341" i="101"/>
  <c r="V279" i="101"/>
  <c r="Y370" i="101"/>
  <c r="Y339" i="101"/>
  <c r="Y277" i="101"/>
  <c r="Y308" i="101"/>
  <c r="K711" i="85"/>
  <c r="K710" i="85" s="1"/>
  <c r="K719" i="85"/>
  <c r="K718" i="85" s="1"/>
  <c r="F719" i="85"/>
  <c r="F718" i="85" s="1"/>
  <c r="F711" i="85"/>
  <c r="F710" i="85" s="1"/>
  <c r="T711" i="85"/>
  <c r="T719" i="85"/>
  <c r="T718" i="85" s="1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I710" i="85" s="1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N710" i="85" s="1"/>
  <c r="M719" i="85"/>
  <c r="M718" i="85" s="1"/>
  <c r="M711" i="85"/>
  <c r="M710" i="85" s="1"/>
  <c r="I203" i="82"/>
  <c r="I166" i="85"/>
  <c r="C711" i="85"/>
  <c r="C719" i="85"/>
  <c r="C718" i="85" s="1"/>
  <c r="I208" i="82"/>
  <c r="I170" i="85"/>
  <c r="I169" i="85" s="1"/>
  <c r="Y719" i="85"/>
  <c r="Y718" i="85" s="1"/>
  <c r="Y711" i="85"/>
  <c r="Y710" i="85" s="1"/>
  <c r="E719" i="85"/>
  <c r="E718" i="85" s="1"/>
  <c r="E711" i="85"/>
  <c r="E710" i="85" s="1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P711" i="85"/>
  <c r="P710" i="85" s="1"/>
  <c r="P719" i="85"/>
  <c r="P718" i="85" s="1"/>
  <c r="H719" i="85"/>
  <c r="H711" i="85"/>
  <c r="D711" i="85"/>
  <c r="D710" i="85" s="1"/>
  <c r="D719" i="85"/>
  <c r="D718" i="85" s="1"/>
  <c r="G711" i="85"/>
  <c r="G710" i="85" s="1"/>
  <c r="G719" i="85"/>
  <c r="G718" i="85" s="1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336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N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Q718" i="85"/>
  <c r="H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X710" i="85"/>
  <c r="T710" i="85"/>
  <c r="H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E513" i="101" s="1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B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B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B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B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T30" i="101" s="1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E18" i="101" s="1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C64" i="98"/>
  <c r="C60" i="98"/>
  <c r="C56" i="98"/>
  <c r="F50" i="98"/>
  <c r="F45" i="98"/>
  <c r="F40" i="98"/>
  <c r="C35" i="98"/>
  <c r="C31" i="98"/>
  <c r="C27" i="98"/>
  <c r="F21" i="98"/>
  <c r="E21" i="98"/>
  <c r="D21" i="98"/>
  <c r="C21" i="98"/>
  <c r="F16" i="98"/>
  <c r="E16" i="98"/>
  <c r="D16" i="98"/>
  <c r="C16" i="98"/>
  <c r="F11" i="98"/>
  <c r="E11" i="98"/>
  <c r="D11" i="98"/>
  <c r="C11" i="98"/>
  <c r="AB454" i="101" l="1"/>
  <c r="AB423" i="101"/>
  <c r="AB392" i="101"/>
  <c r="AB485" i="101"/>
  <c r="F500" i="101"/>
  <c r="F469" i="101"/>
  <c r="F438" i="101"/>
  <c r="F407" i="101"/>
  <c r="J500" i="101"/>
  <c r="J469" i="101"/>
  <c r="J438" i="101"/>
  <c r="J407" i="101"/>
  <c r="N500" i="101"/>
  <c r="N469" i="101"/>
  <c r="N438" i="101"/>
  <c r="N407" i="101"/>
  <c r="R500" i="101"/>
  <c r="R469" i="101"/>
  <c r="R438" i="101"/>
  <c r="R407" i="101"/>
  <c r="V500" i="101"/>
  <c r="V469" i="101"/>
  <c r="V438" i="101"/>
  <c r="V407" i="101"/>
  <c r="Z500" i="101"/>
  <c r="Z469" i="101"/>
  <c r="Z438" i="101"/>
  <c r="Z407" i="101"/>
  <c r="G500" i="101"/>
  <c r="G469" i="101"/>
  <c r="G438" i="101"/>
  <c r="G407" i="101"/>
  <c r="K500" i="101"/>
  <c r="K469" i="101"/>
  <c r="K438" i="101"/>
  <c r="K407" i="101"/>
  <c r="O500" i="101"/>
  <c r="O469" i="101"/>
  <c r="O438" i="101"/>
  <c r="O407" i="101"/>
  <c r="S500" i="101"/>
  <c r="S469" i="101"/>
  <c r="S438" i="101"/>
  <c r="S407" i="101"/>
  <c r="W500" i="101"/>
  <c r="W469" i="101"/>
  <c r="W438" i="101"/>
  <c r="W407" i="101"/>
  <c r="AA500" i="101"/>
  <c r="AA469" i="101"/>
  <c r="AA438" i="101"/>
  <c r="AA407" i="101"/>
  <c r="H500" i="101"/>
  <c r="H469" i="101"/>
  <c r="H438" i="101"/>
  <c r="H407" i="101"/>
  <c r="L500" i="101"/>
  <c r="L469" i="101"/>
  <c r="L438" i="101"/>
  <c r="L407" i="101"/>
  <c r="P500" i="101"/>
  <c r="P469" i="101"/>
  <c r="P438" i="101"/>
  <c r="P407" i="101"/>
  <c r="T500" i="101"/>
  <c r="T469" i="101"/>
  <c r="T438" i="101"/>
  <c r="T407" i="101"/>
  <c r="X500" i="101"/>
  <c r="X469" i="101"/>
  <c r="X438" i="101"/>
  <c r="X407" i="101"/>
  <c r="AB500" i="101"/>
  <c r="AB469" i="101"/>
  <c r="AB438" i="101"/>
  <c r="AB407" i="101"/>
  <c r="I500" i="101"/>
  <c r="I469" i="101"/>
  <c r="I438" i="101"/>
  <c r="I407" i="101"/>
  <c r="M500" i="101"/>
  <c r="M469" i="101"/>
  <c r="M438" i="101"/>
  <c r="M407" i="101"/>
  <c r="Q500" i="101"/>
  <c r="Q469" i="101"/>
  <c r="Q438" i="101"/>
  <c r="Q407" i="101"/>
  <c r="U500" i="101"/>
  <c r="U469" i="101"/>
  <c r="U438" i="101"/>
  <c r="U407" i="101"/>
  <c r="Y500" i="101"/>
  <c r="Y469" i="101"/>
  <c r="Y438" i="101"/>
  <c r="Y407" i="101"/>
  <c r="H359" i="101"/>
  <c r="H328" i="101"/>
  <c r="H297" i="101"/>
  <c r="H266" i="101"/>
  <c r="L359" i="101"/>
  <c r="L328" i="101"/>
  <c r="L297" i="101"/>
  <c r="L266" i="101"/>
  <c r="P359" i="101"/>
  <c r="P328" i="101"/>
  <c r="P297" i="101"/>
  <c r="P266" i="101"/>
  <c r="T359" i="101"/>
  <c r="T328" i="101"/>
  <c r="T297" i="101"/>
  <c r="T266" i="101"/>
  <c r="X359" i="101"/>
  <c r="X328" i="101"/>
  <c r="X297" i="101"/>
  <c r="X266" i="101"/>
  <c r="AB359" i="101"/>
  <c r="AB328" i="101"/>
  <c r="AB297" i="101"/>
  <c r="AB266" i="101"/>
  <c r="H360" i="101"/>
  <c r="H298" i="101"/>
  <c r="H329" i="101"/>
  <c r="H267" i="101"/>
  <c r="L360" i="101"/>
  <c r="L298" i="101"/>
  <c r="L329" i="101"/>
  <c r="L267" i="101"/>
  <c r="P360" i="101"/>
  <c r="P298" i="101"/>
  <c r="P329" i="101"/>
  <c r="P267" i="101"/>
  <c r="T360" i="101"/>
  <c r="T298" i="101"/>
  <c r="T329" i="101"/>
  <c r="T267" i="101"/>
  <c r="X360" i="101"/>
  <c r="X298" i="101"/>
  <c r="X329" i="101"/>
  <c r="X267" i="101"/>
  <c r="AB360" i="101"/>
  <c r="AB298" i="101"/>
  <c r="AB329" i="101"/>
  <c r="AB267" i="101"/>
  <c r="H361" i="101"/>
  <c r="H330" i="101"/>
  <c r="H268" i="101"/>
  <c r="H299" i="101"/>
  <c r="L361" i="101"/>
  <c r="L330" i="101"/>
  <c r="L268" i="101"/>
  <c r="L299" i="101"/>
  <c r="P361" i="101"/>
  <c r="P330" i="101"/>
  <c r="P299" i="101"/>
  <c r="P268" i="101"/>
  <c r="T361" i="101"/>
  <c r="T330" i="101"/>
  <c r="T299" i="101"/>
  <c r="T268" i="101"/>
  <c r="X361" i="101"/>
  <c r="X330" i="101"/>
  <c r="X268" i="101"/>
  <c r="X299" i="101"/>
  <c r="AB361" i="101"/>
  <c r="AB330" i="101"/>
  <c r="AB268" i="101"/>
  <c r="AB299" i="101"/>
  <c r="H362" i="101"/>
  <c r="H300" i="101"/>
  <c r="H331" i="101"/>
  <c r="H269" i="101"/>
  <c r="L362" i="101"/>
  <c r="L300" i="101"/>
  <c r="L331" i="101"/>
  <c r="L269" i="101"/>
  <c r="P362" i="101"/>
  <c r="P300" i="101"/>
  <c r="P331" i="101"/>
  <c r="P269" i="101"/>
  <c r="T362" i="101"/>
  <c r="T300" i="101"/>
  <c r="T331" i="101"/>
  <c r="T269" i="101"/>
  <c r="X362" i="101"/>
  <c r="X300" i="101"/>
  <c r="X331" i="101"/>
  <c r="X269" i="101"/>
  <c r="AB362" i="101"/>
  <c r="AB300" i="101"/>
  <c r="AB331" i="101"/>
  <c r="AB269" i="101"/>
  <c r="H363" i="101"/>
  <c r="H332" i="101"/>
  <c r="H301" i="101"/>
  <c r="H270" i="101"/>
  <c r="L363" i="101"/>
  <c r="L332" i="101"/>
  <c r="L301" i="101"/>
  <c r="L270" i="101"/>
  <c r="P363" i="101"/>
  <c r="P332" i="101"/>
  <c r="P301" i="101"/>
  <c r="P270" i="101"/>
  <c r="T363" i="101"/>
  <c r="T332" i="101"/>
  <c r="T301" i="101"/>
  <c r="T270" i="101"/>
  <c r="X363" i="101"/>
  <c r="X332" i="101"/>
  <c r="X301" i="101"/>
  <c r="X270" i="101"/>
  <c r="AB363" i="101"/>
  <c r="AB332" i="101"/>
  <c r="AB301" i="101"/>
  <c r="AB270" i="101"/>
  <c r="H364" i="101"/>
  <c r="H302" i="101"/>
  <c r="H333" i="101"/>
  <c r="H271" i="101"/>
  <c r="L364" i="101"/>
  <c r="L302" i="101"/>
  <c r="L333" i="101"/>
  <c r="L271" i="101"/>
  <c r="P364" i="101"/>
  <c r="P302" i="101"/>
  <c r="P333" i="101"/>
  <c r="P271" i="101"/>
  <c r="T364" i="101"/>
  <c r="T302" i="101"/>
  <c r="T333" i="101"/>
  <c r="T271" i="101"/>
  <c r="X364" i="101"/>
  <c r="X302" i="101"/>
  <c r="X333" i="101"/>
  <c r="X271" i="101"/>
  <c r="AB364" i="101"/>
  <c r="AB302" i="101"/>
  <c r="AB333" i="101"/>
  <c r="AB271" i="101"/>
  <c r="H365" i="101"/>
  <c r="H334" i="101"/>
  <c r="H303" i="101"/>
  <c r="H272" i="101"/>
  <c r="L365" i="101"/>
  <c r="L334" i="101"/>
  <c r="L272" i="101"/>
  <c r="L303" i="101"/>
  <c r="P365" i="101"/>
  <c r="P334" i="101"/>
  <c r="P272" i="101"/>
  <c r="P303" i="101"/>
  <c r="T365" i="101"/>
  <c r="T334" i="101"/>
  <c r="T303" i="101"/>
  <c r="T272" i="101"/>
  <c r="X365" i="101"/>
  <c r="X334" i="101"/>
  <c r="X303" i="101"/>
  <c r="X272" i="101"/>
  <c r="AB365" i="101"/>
  <c r="AB334" i="101"/>
  <c r="AB272" i="101"/>
  <c r="AB303" i="101"/>
  <c r="H366" i="101"/>
  <c r="H304" i="101"/>
  <c r="H335" i="101"/>
  <c r="H273" i="101"/>
  <c r="L366" i="101"/>
  <c r="L304" i="101"/>
  <c r="L335" i="101"/>
  <c r="L273" i="101"/>
  <c r="P366" i="101"/>
  <c r="P304" i="101"/>
  <c r="P335" i="101"/>
  <c r="P273" i="101"/>
  <c r="T366" i="101"/>
  <c r="T304" i="101"/>
  <c r="T335" i="101"/>
  <c r="T273" i="101"/>
  <c r="X366" i="101"/>
  <c r="X304" i="101"/>
  <c r="X335" i="101"/>
  <c r="X273" i="101"/>
  <c r="AB366" i="101"/>
  <c r="AB304" i="101"/>
  <c r="AB335" i="101"/>
  <c r="AB273" i="101"/>
  <c r="H367" i="101"/>
  <c r="H336" i="101"/>
  <c r="H305" i="101"/>
  <c r="H274" i="101"/>
  <c r="L367" i="101"/>
  <c r="L336" i="101"/>
  <c r="L305" i="101"/>
  <c r="L274" i="101"/>
  <c r="P367" i="101"/>
  <c r="P336" i="101"/>
  <c r="P305" i="101"/>
  <c r="P274" i="101"/>
  <c r="T367" i="101"/>
  <c r="T336" i="101"/>
  <c r="T305" i="101"/>
  <c r="T274" i="101"/>
  <c r="X367" i="101"/>
  <c r="X336" i="101"/>
  <c r="X305" i="101"/>
  <c r="X274" i="101"/>
  <c r="AB367" i="101"/>
  <c r="AB336" i="101"/>
  <c r="AB305" i="101"/>
  <c r="AB274" i="101"/>
  <c r="H368" i="101"/>
  <c r="H306" i="101"/>
  <c r="H337" i="101"/>
  <c r="H275" i="101"/>
  <c r="L368" i="101"/>
  <c r="L306" i="101"/>
  <c r="L337" i="101"/>
  <c r="L275" i="101"/>
  <c r="P368" i="101"/>
  <c r="P306" i="101"/>
  <c r="P337" i="101"/>
  <c r="P275" i="101"/>
  <c r="T368" i="101"/>
  <c r="T306" i="101"/>
  <c r="T337" i="101"/>
  <c r="T275" i="101"/>
  <c r="X368" i="101"/>
  <c r="X306" i="101"/>
  <c r="X337" i="101"/>
  <c r="X275" i="101"/>
  <c r="AB368" i="101"/>
  <c r="AB306" i="101"/>
  <c r="AB337" i="101"/>
  <c r="AB275" i="101"/>
  <c r="H369" i="101"/>
  <c r="H338" i="101"/>
  <c r="H307" i="101"/>
  <c r="H276" i="101"/>
  <c r="L369" i="101"/>
  <c r="L338" i="101"/>
  <c r="L307" i="101"/>
  <c r="L276" i="101"/>
  <c r="P369" i="101"/>
  <c r="P338" i="101"/>
  <c r="P276" i="101"/>
  <c r="P307" i="101"/>
  <c r="T369" i="101"/>
  <c r="T338" i="101"/>
  <c r="T276" i="101"/>
  <c r="T307" i="101"/>
  <c r="X369" i="101"/>
  <c r="X338" i="101"/>
  <c r="X307" i="101"/>
  <c r="X276" i="101"/>
  <c r="AB369" i="101"/>
  <c r="AB338" i="101"/>
  <c r="AB307" i="101"/>
  <c r="AB276" i="101"/>
  <c r="H370" i="101"/>
  <c r="H308" i="101"/>
  <c r="H339" i="101"/>
  <c r="H277" i="101"/>
  <c r="L370" i="101"/>
  <c r="L308" i="101"/>
  <c r="L339" i="101"/>
  <c r="L277" i="101"/>
  <c r="P370" i="101"/>
  <c r="P308" i="101"/>
  <c r="P339" i="101"/>
  <c r="P277" i="101"/>
  <c r="T370" i="101"/>
  <c r="T308" i="101"/>
  <c r="T339" i="101"/>
  <c r="T277" i="101"/>
  <c r="X370" i="101"/>
  <c r="X308" i="101"/>
  <c r="X339" i="101"/>
  <c r="X277" i="101"/>
  <c r="E371" i="101"/>
  <c r="E278" i="101"/>
  <c r="E309" i="101"/>
  <c r="E340" i="101"/>
  <c r="I371" i="101"/>
  <c r="I309" i="101"/>
  <c r="I340" i="101"/>
  <c r="I278" i="101"/>
  <c r="M371" i="101"/>
  <c r="M309" i="101"/>
  <c r="M340" i="101"/>
  <c r="M278" i="101"/>
  <c r="Q371" i="101"/>
  <c r="Q309" i="101"/>
  <c r="Q340" i="101"/>
  <c r="Q278" i="101"/>
  <c r="U371" i="101"/>
  <c r="U309" i="101"/>
  <c r="U340" i="101"/>
  <c r="U278" i="101"/>
  <c r="Y371" i="101"/>
  <c r="Y309" i="101"/>
  <c r="Y340" i="101"/>
  <c r="Y278" i="101"/>
  <c r="E372" i="101"/>
  <c r="E341" i="101"/>
  <c r="E310" i="101"/>
  <c r="E279" i="101"/>
  <c r="I372" i="101"/>
  <c r="I341" i="101"/>
  <c r="I310" i="101"/>
  <c r="I279" i="101"/>
  <c r="M372" i="101"/>
  <c r="M341" i="101"/>
  <c r="M310" i="101"/>
  <c r="M279" i="101"/>
  <c r="Q372" i="101"/>
  <c r="Q341" i="101"/>
  <c r="Q310" i="101"/>
  <c r="Q279" i="101"/>
  <c r="U372" i="101"/>
  <c r="U341" i="101"/>
  <c r="U310" i="101"/>
  <c r="U279" i="101"/>
  <c r="Z372" i="101"/>
  <c r="Z310" i="101"/>
  <c r="Z341" i="101"/>
  <c r="Z279" i="101"/>
  <c r="F373" i="101"/>
  <c r="F342" i="101"/>
  <c r="F311" i="101"/>
  <c r="F280" i="101"/>
  <c r="J373" i="101"/>
  <c r="J342" i="101"/>
  <c r="J311" i="101"/>
  <c r="J280" i="101"/>
  <c r="N373" i="101"/>
  <c r="N342" i="101"/>
  <c r="N311" i="101"/>
  <c r="N280" i="101"/>
  <c r="R373" i="101"/>
  <c r="R342" i="101"/>
  <c r="R311" i="101"/>
  <c r="R280" i="101"/>
  <c r="V373" i="101"/>
  <c r="V342" i="101"/>
  <c r="V311" i="101"/>
  <c r="V280" i="101"/>
  <c r="Z373" i="101"/>
  <c r="Z342" i="101"/>
  <c r="Z311" i="101"/>
  <c r="Z280" i="101"/>
  <c r="F374" i="101"/>
  <c r="F312" i="101"/>
  <c r="F343" i="101"/>
  <c r="F281" i="101"/>
  <c r="J374" i="101"/>
  <c r="J312" i="101"/>
  <c r="J343" i="101"/>
  <c r="J281" i="101"/>
  <c r="N374" i="101"/>
  <c r="N312" i="101"/>
  <c r="N343" i="101"/>
  <c r="N281" i="101"/>
  <c r="R374" i="101"/>
  <c r="R312" i="101"/>
  <c r="R343" i="101"/>
  <c r="R281" i="101"/>
  <c r="V374" i="101"/>
  <c r="V312" i="101"/>
  <c r="V343" i="101"/>
  <c r="V281" i="101"/>
  <c r="Z374" i="101"/>
  <c r="Z312" i="101"/>
  <c r="Z343" i="101"/>
  <c r="Z281" i="101"/>
  <c r="F375" i="101"/>
  <c r="F344" i="101"/>
  <c r="F282" i="101"/>
  <c r="F313" i="101"/>
  <c r="J375" i="101"/>
  <c r="J344" i="101"/>
  <c r="J282" i="101"/>
  <c r="J313" i="101"/>
  <c r="N375" i="101"/>
  <c r="N344" i="101"/>
  <c r="N313" i="101"/>
  <c r="N282" i="101"/>
  <c r="R375" i="101"/>
  <c r="R344" i="101"/>
  <c r="R313" i="101"/>
  <c r="R282" i="101"/>
  <c r="V375" i="101"/>
  <c r="V344" i="101"/>
  <c r="V282" i="101"/>
  <c r="V313" i="101"/>
  <c r="Z375" i="101"/>
  <c r="Z344" i="101"/>
  <c r="Z282" i="101"/>
  <c r="Z313" i="101"/>
  <c r="F376" i="101"/>
  <c r="F314" i="101"/>
  <c r="F345" i="101"/>
  <c r="F283" i="101"/>
  <c r="J376" i="101"/>
  <c r="J314" i="101"/>
  <c r="J345" i="101"/>
  <c r="J283" i="101"/>
  <c r="N376" i="101"/>
  <c r="N314" i="101"/>
  <c r="N345" i="101"/>
  <c r="N283" i="101"/>
  <c r="R376" i="101"/>
  <c r="R314" i="101"/>
  <c r="R345" i="101"/>
  <c r="R283" i="101"/>
  <c r="V376" i="101"/>
  <c r="V314" i="101"/>
  <c r="V345" i="101"/>
  <c r="V283" i="101"/>
  <c r="Z376" i="101"/>
  <c r="Z314" i="101"/>
  <c r="Z345" i="101"/>
  <c r="Z283" i="101"/>
  <c r="F377" i="101"/>
  <c r="F346" i="101"/>
  <c r="F315" i="101"/>
  <c r="F284" i="101"/>
  <c r="J377" i="101"/>
  <c r="J346" i="101"/>
  <c r="J315" i="101"/>
  <c r="J284" i="101"/>
  <c r="N377" i="101"/>
  <c r="N346" i="101"/>
  <c r="N315" i="101"/>
  <c r="N284" i="101"/>
  <c r="R377" i="101"/>
  <c r="R346" i="101"/>
  <c r="R315" i="101"/>
  <c r="R284" i="101"/>
  <c r="V377" i="101"/>
  <c r="V346" i="101"/>
  <c r="V315" i="101"/>
  <c r="V284" i="101"/>
  <c r="Z377" i="101"/>
  <c r="Z346" i="101"/>
  <c r="Z315" i="101"/>
  <c r="Z284" i="101"/>
  <c r="F378" i="101"/>
  <c r="F316" i="101"/>
  <c r="F347" i="101"/>
  <c r="F285" i="101"/>
  <c r="J378" i="101"/>
  <c r="J316" i="101"/>
  <c r="J347" i="101"/>
  <c r="J285" i="101"/>
  <c r="N378" i="101"/>
  <c r="N316" i="101"/>
  <c r="N347" i="101"/>
  <c r="N285" i="101"/>
  <c r="R378" i="101"/>
  <c r="R316" i="101"/>
  <c r="R347" i="101"/>
  <c r="R285" i="101"/>
  <c r="V378" i="101"/>
  <c r="V316" i="101"/>
  <c r="V347" i="101"/>
  <c r="V285" i="101"/>
  <c r="Z378" i="101"/>
  <c r="Z316" i="101"/>
  <c r="Z347" i="101"/>
  <c r="Z285" i="101"/>
  <c r="F379" i="101"/>
  <c r="F348" i="101"/>
  <c r="F317" i="101"/>
  <c r="F286" i="101"/>
  <c r="J379" i="101"/>
  <c r="J348" i="101"/>
  <c r="J286" i="101"/>
  <c r="J317" i="101"/>
  <c r="N379" i="101"/>
  <c r="N348" i="101"/>
  <c r="N317" i="101"/>
  <c r="N286" i="101"/>
  <c r="R379" i="101"/>
  <c r="R348" i="101"/>
  <c r="R286" i="101"/>
  <c r="R317" i="101"/>
  <c r="V379" i="101"/>
  <c r="V348" i="101"/>
  <c r="V317" i="101"/>
  <c r="V286" i="101"/>
  <c r="Z379" i="101"/>
  <c r="Z348" i="101"/>
  <c r="Z286" i="101"/>
  <c r="Z317" i="101"/>
  <c r="F380" i="101"/>
  <c r="F318" i="101"/>
  <c r="F349" i="101"/>
  <c r="F287" i="101"/>
  <c r="J380" i="101"/>
  <c r="J318" i="101"/>
  <c r="J349" i="101"/>
  <c r="J287" i="101"/>
  <c r="N380" i="101"/>
  <c r="N349" i="101"/>
  <c r="N287" i="101"/>
  <c r="N318" i="101"/>
  <c r="R380" i="101"/>
  <c r="R349" i="101"/>
  <c r="R318" i="101"/>
  <c r="R287" i="101"/>
  <c r="V380" i="101"/>
  <c r="V349" i="101"/>
  <c r="V287" i="101"/>
  <c r="V318" i="101"/>
  <c r="Z380" i="101"/>
  <c r="Z349" i="101"/>
  <c r="Z287" i="101"/>
  <c r="Z318" i="101"/>
  <c r="F381" i="101"/>
  <c r="F350" i="101"/>
  <c r="F319" i="101"/>
  <c r="F288" i="101"/>
  <c r="J381" i="101"/>
  <c r="J350" i="101"/>
  <c r="J319" i="101"/>
  <c r="J288" i="101"/>
  <c r="N381" i="101"/>
  <c r="N350" i="101"/>
  <c r="N319" i="101"/>
  <c r="N288" i="101"/>
  <c r="R381" i="101"/>
  <c r="R350" i="101"/>
  <c r="R319" i="101"/>
  <c r="R288" i="101"/>
  <c r="V381" i="101"/>
  <c r="V350" i="101"/>
  <c r="V319" i="101"/>
  <c r="V288" i="101"/>
  <c r="Z381" i="101"/>
  <c r="Z350" i="101"/>
  <c r="Z319" i="101"/>
  <c r="Z288" i="101"/>
  <c r="F382" i="101"/>
  <c r="F351" i="101"/>
  <c r="F320" i="101"/>
  <c r="F289" i="101"/>
  <c r="J382" i="101"/>
  <c r="J351" i="101"/>
  <c r="J320" i="101"/>
  <c r="J289" i="101"/>
  <c r="N382" i="101"/>
  <c r="N351" i="101"/>
  <c r="N320" i="101"/>
  <c r="N289" i="101"/>
  <c r="R382" i="101"/>
  <c r="R351" i="101"/>
  <c r="R289" i="101"/>
  <c r="R320" i="101"/>
  <c r="V382" i="101"/>
  <c r="V351" i="101"/>
  <c r="V320" i="101"/>
  <c r="V289" i="101"/>
  <c r="Z382" i="101"/>
  <c r="Z351" i="101"/>
  <c r="Z320" i="101"/>
  <c r="Z289" i="101"/>
  <c r="F383" i="101"/>
  <c r="F352" i="101"/>
  <c r="F290" i="101"/>
  <c r="F321" i="101"/>
  <c r="J383" i="101"/>
  <c r="J352" i="101"/>
  <c r="J290" i="101"/>
  <c r="J321" i="101"/>
  <c r="N383" i="101"/>
  <c r="N352" i="101"/>
  <c r="N321" i="101"/>
  <c r="N290" i="101"/>
  <c r="R383" i="101"/>
  <c r="R352" i="101"/>
  <c r="R321" i="101"/>
  <c r="R290" i="101"/>
  <c r="V383" i="101"/>
  <c r="V352" i="101"/>
  <c r="V290" i="101"/>
  <c r="V321" i="101"/>
  <c r="Z383" i="101"/>
  <c r="Z352" i="101"/>
  <c r="Z290" i="101"/>
  <c r="Z321" i="101"/>
  <c r="F384" i="101"/>
  <c r="F353" i="101"/>
  <c r="F322" i="101"/>
  <c r="F291" i="101"/>
  <c r="J384" i="101"/>
  <c r="J353" i="101"/>
  <c r="J291" i="101"/>
  <c r="J322" i="101"/>
  <c r="N384" i="101"/>
  <c r="N353" i="101"/>
  <c r="N291" i="101"/>
  <c r="N322" i="101"/>
  <c r="R384" i="101"/>
  <c r="R353" i="101"/>
  <c r="R291" i="101"/>
  <c r="R322" i="101"/>
  <c r="V384" i="101"/>
  <c r="V353" i="101"/>
  <c r="V322" i="101"/>
  <c r="V291" i="101"/>
  <c r="Z384" i="101"/>
  <c r="Z353" i="101"/>
  <c r="Z291" i="101"/>
  <c r="Z322" i="101"/>
  <c r="F385" i="101"/>
  <c r="F354" i="101"/>
  <c r="F323" i="101"/>
  <c r="F292" i="101"/>
  <c r="J385" i="101"/>
  <c r="J354" i="101"/>
  <c r="J323" i="101"/>
  <c r="J292" i="101"/>
  <c r="N385" i="101"/>
  <c r="N354" i="101"/>
  <c r="N323" i="101"/>
  <c r="N292" i="101"/>
  <c r="R385" i="101"/>
  <c r="R354" i="101"/>
  <c r="R323" i="101"/>
  <c r="R292" i="101"/>
  <c r="V385" i="101"/>
  <c r="V354" i="101"/>
  <c r="V323" i="101"/>
  <c r="V292" i="101"/>
  <c r="Z385" i="101"/>
  <c r="Z354" i="101"/>
  <c r="Z323" i="101"/>
  <c r="Z292" i="101"/>
  <c r="F386" i="101"/>
  <c r="F355" i="101"/>
  <c r="F293" i="101"/>
  <c r="F324" i="101"/>
  <c r="J386" i="101"/>
  <c r="J355" i="101"/>
  <c r="J293" i="101"/>
  <c r="J324" i="101"/>
  <c r="N386" i="101"/>
  <c r="N355" i="101"/>
  <c r="N293" i="101"/>
  <c r="N324" i="101"/>
  <c r="R386" i="101"/>
  <c r="R355" i="101"/>
  <c r="R293" i="101"/>
  <c r="R324" i="101"/>
  <c r="V386" i="101"/>
  <c r="V355" i="101"/>
  <c r="V293" i="101"/>
  <c r="V324" i="101"/>
  <c r="Z386" i="101"/>
  <c r="Z355" i="101"/>
  <c r="Z293" i="101"/>
  <c r="Z324" i="101"/>
  <c r="F387" i="101"/>
  <c r="F356" i="101"/>
  <c r="F294" i="101"/>
  <c r="F325" i="101"/>
  <c r="J387" i="101"/>
  <c r="J356" i="101"/>
  <c r="J294" i="101"/>
  <c r="J325" i="101"/>
  <c r="N387" i="101"/>
  <c r="N356" i="101"/>
  <c r="N294" i="101"/>
  <c r="N325" i="101"/>
  <c r="R387" i="101"/>
  <c r="R356" i="101"/>
  <c r="R294" i="101"/>
  <c r="R325" i="101"/>
  <c r="V387" i="101"/>
  <c r="V356" i="101"/>
  <c r="V294" i="101"/>
  <c r="V325" i="101"/>
  <c r="Z387" i="101"/>
  <c r="Z356" i="101"/>
  <c r="Z294" i="101"/>
  <c r="Z325" i="101"/>
  <c r="F388" i="101"/>
  <c r="F357" i="101"/>
  <c r="F295" i="101"/>
  <c r="F326" i="101"/>
  <c r="J388" i="101"/>
  <c r="J357" i="101"/>
  <c r="J295" i="101"/>
  <c r="J326" i="101"/>
  <c r="N388" i="101"/>
  <c r="N295" i="101"/>
  <c r="N357" i="101"/>
  <c r="N326" i="101"/>
  <c r="R388" i="101"/>
  <c r="R295" i="101"/>
  <c r="R326" i="101"/>
  <c r="R357" i="101"/>
  <c r="V388" i="101"/>
  <c r="V295" i="101"/>
  <c r="V326" i="101"/>
  <c r="V357" i="101"/>
  <c r="Z388" i="101"/>
  <c r="Z357" i="101"/>
  <c r="Z295" i="101"/>
  <c r="Z326" i="101"/>
  <c r="F389" i="101"/>
  <c r="F358" i="101"/>
  <c r="F327" i="101"/>
  <c r="F296" i="101"/>
  <c r="J389" i="101"/>
  <c r="J358" i="101"/>
  <c r="J327" i="101"/>
  <c r="J296" i="101"/>
  <c r="N389" i="101"/>
  <c r="N358" i="101"/>
  <c r="N327" i="101"/>
  <c r="N296" i="101"/>
  <c r="R389" i="101"/>
  <c r="R358" i="101"/>
  <c r="R327" i="101"/>
  <c r="R296" i="101"/>
  <c r="V389" i="101"/>
  <c r="V358" i="101"/>
  <c r="V327" i="101"/>
  <c r="V296" i="101"/>
  <c r="Z389" i="101"/>
  <c r="Z358" i="101"/>
  <c r="Z327" i="101"/>
  <c r="Z296" i="101"/>
  <c r="F483" i="101"/>
  <c r="F452" i="101"/>
  <c r="F421" i="101"/>
  <c r="F390" i="101"/>
  <c r="J483" i="101"/>
  <c r="J452" i="101"/>
  <c r="J421" i="101"/>
  <c r="J390" i="101"/>
  <c r="N483" i="101"/>
  <c r="N452" i="101"/>
  <c r="N421" i="101"/>
  <c r="N390" i="101"/>
  <c r="R483" i="101"/>
  <c r="R452" i="101"/>
  <c r="R421" i="101"/>
  <c r="R390" i="101"/>
  <c r="V483" i="101"/>
  <c r="V452" i="101"/>
  <c r="V421" i="101"/>
  <c r="V390" i="101"/>
  <c r="Z483" i="101"/>
  <c r="Z452" i="101"/>
  <c r="Z421" i="101"/>
  <c r="Z390" i="101"/>
  <c r="F484" i="101"/>
  <c r="F453" i="101"/>
  <c r="F422" i="101"/>
  <c r="F391" i="101"/>
  <c r="J484" i="101"/>
  <c r="J453" i="101"/>
  <c r="J422" i="101"/>
  <c r="J391" i="101"/>
  <c r="N484" i="101"/>
  <c r="N453" i="101"/>
  <c r="N422" i="101"/>
  <c r="N391" i="101"/>
  <c r="R484" i="101"/>
  <c r="R453" i="101"/>
  <c r="R422" i="101"/>
  <c r="R391" i="101"/>
  <c r="V484" i="101"/>
  <c r="V453" i="101"/>
  <c r="V422" i="101"/>
  <c r="V391" i="101"/>
  <c r="Z484" i="101"/>
  <c r="Z453" i="101"/>
  <c r="Z422" i="101"/>
  <c r="Z391" i="101"/>
  <c r="F485" i="101"/>
  <c r="F454" i="101"/>
  <c r="F423" i="101"/>
  <c r="F392" i="101"/>
  <c r="J485" i="101"/>
  <c r="J454" i="101"/>
  <c r="J423" i="101"/>
  <c r="J392" i="101"/>
  <c r="N485" i="101"/>
  <c r="N454" i="101"/>
  <c r="N423" i="101"/>
  <c r="N392" i="101"/>
  <c r="R485" i="101"/>
  <c r="R454" i="101"/>
  <c r="R423" i="101"/>
  <c r="R392" i="101"/>
  <c r="V485" i="101"/>
  <c r="V454" i="101"/>
  <c r="V423" i="101"/>
  <c r="V392" i="101"/>
  <c r="Z485" i="101"/>
  <c r="Z454" i="101"/>
  <c r="Z423" i="101"/>
  <c r="Z392" i="101"/>
  <c r="F486" i="101"/>
  <c r="F455" i="101"/>
  <c r="F424" i="101"/>
  <c r="F393" i="101"/>
  <c r="J486" i="101"/>
  <c r="J455" i="101"/>
  <c r="J424" i="101"/>
  <c r="J393" i="101"/>
  <c r="N486" i="101"/>
  <c r="N455" i="101"/>
  <c r="N424" i="101"/>
  <c r="N393" i="101"/>
  <c r="R486" i="101"/>
  <c r="R455" i="101"/>
  <c r="R424" i="101"/>
  <c r="R393" i="101"/>
  <c r="V486" i="101"/>
  <c r="V455" i="101"/>
  <c r="V424" i="101"/>
  <c r="V393" i="101"/>
  <c r="Z486" i="101"/>
  <c r="Z455" i="101"/>
  <c r="Z424" i="101"/>
  <c r="Z393" i="101"/>
  <c r="F487" i="101"/>
  <c r="F456" i="101"/>
  <c r="F425" i="101"/>
  <c r="F394" i="101"/>
  <c r="J487" i="101"/>
  <c r="J456" i="101"/>
  <c r="J425" i="101"/>
  <c r="J394" i="101"/>
  <c r="N487" i="101"/>
  <c r="N456" i="101"/>
  <c r="N425" i="101"/>
  <c r="N394" i="101"/>
  <c r="R487" i="101"/>
  <c r="R456" i="101"/>
  <c r="R425" i="101"/>
  <c r="R394" i="101"/>
  <c r="V487" i="101"/>
  <c r="V456" i="101"/>
  <c r="V425" i="101"/>
  <c r="V394" i="101"/>
  <c r="Z487" i="101"/>
  <c r="Z456" i="101"/>
  <c r="Z425" i="101"/>
  <c r="Z394" i="101"/>
  <c r="F488" i="101"/>
  <c r="F457" i="101"/>
  <c r="F426" i="101"/>
  <c r="F395" i="101"/>
  <c r="J488" i="101"/>
  <c r="J457" i="101"/>
  <c r="J426" i="101"/>
  <c r="J395" i="101"/>
  <c r="N488" i="101"/>
  <c r="N457" i="101"/>
  <c r="N426" i="101"/>
  <c r="N395" i="101"/>
  <c r="R488" i="101"/>
  <c r="R457" i="101"/>
  <c r="R426" i="101"/>
  <c r="R395" i="101"/>
  <c r="V488" i="101"/>
  <c r="V457" i="101"/>
  <c r="V426" i="101"/>
  <c r="V395" i="101"/>
  <c r="Z488" i="101"/>
  <c r="Z457" i="101"/>
  <c r="Z426" i="101"/>
  <c r="Z395" i="101"/>
  <c r="F489" i="101"/>
  <c r="F458" i="101"/>
  <c r="F427" i="101"/>
  <c r="F396" i="101"/>
  <c r="J489" i="101"/>
  <c r="J458" i="101"/>
  <c r="J427" i="101"/>
  <c r="J396" i="101"/>
  <c r="N489" i="101"/>
  <c r="N458" i="101"/>
  <c r="N427" i="101"/>
  <c r="N396" i="101"/>
  <c r="R489" i="101"/>
  <c r="R458" i="101"/>
  <c r="R427" i="101"/>
  <c r="R396" i="101"/>
  <c r="V489" i="101"/>
  <c r="V458" i="101"/>
  <c r="V427" i="101"/>
  <c r="V396" i="101"/>
  <c r="Z489" i="101"/>
  <c r="Z458" i="101"/>
  <c r="Z427" i="101"/>
  <c r="Z396" i="101"/>
  <c r="F490" i="101"/>
  <c r="F459" i="101"/>
  <c r="F428" i="101"/>
  <c r="F397" i="101"/>
  <c r="J490" i="101"/>
  <c r="J459" i="101"/>
  <c r="J428" i="101"/>
  <c r="J397" i="101"/>
  <c r="N490" i="101"/>
  <c r="N459" i="101"/>
  <c r="N428" i="101"/>
  <c r="N397" i="101"/>
  <c r="R490" i="101"/>
  <c r="R459" i="101"/>
  <c r="R428" i="101"/>
  <c r="R397" i="101"/>
  <c r="V490" i="101"/>
  <c r="V459" i="101"/>
  <c r="V428" i="101"/>
  <c r="V397" i="101"/>
  <c r="Z490" i="101"/>
  <c r="Z459" i="101"/>
  <c r="Z428" i="101"/>
  <c r="Z397" i="101"/>
  <c r="F491" i="101"/>
  <c r="F460" i="101"/>
  <c r="F429" i="101"/>
  <c r="F398" i="101"/>
  <c r="J491" i="101"/>
  <c r="J460" i="101"/>
  <c r="J429" i="101"/>
  <c r="J398" i="101"/>
  <c r="N491" i="101"/>
  <c r="N460" i="101"/>
  <c r="N429" i="101"/>
  <c r="N398" i="101"/>
  <c r="R491" i="101"/>
  <c r="R460" i="101"/>
  <c r="R429" i="101"/>
  <c r="R398" i="101"/>
  <c r="V491" i="101"/>
  <c r="V460" i="101"/>
  <c r="V429" i="101"/>
  <c r="V398" i="101"/>
  <c r="Z491" i="101"/>
  <c r="Z460" i="101"/>
  <c r="Z429" i="101"/>
  <c r="Z398" i="101"/>
  <c r="F492" i="101"/>
  <c r="F461" i="101"/>
  <c r="F430" i="101"/>
  <c r="F399" i="101"/>
  <c r="J492" i="101"/>
  <c r="J461" i="101"/>
  <c r="J430" i="101"/>
  <c r="J399" i="101"/>
  <c r="N492" i="101"/>
  <c r="N461" i="101"/>
  <c r="N430" i="101"/>
  <c r="N399" i="101"/>
  <c r="R492" i="101"/>
  <c r="R461" i="101"/>
  <c r="R430" i="101"/>
  <c r="R399" i="101"/>
  <c r="V492" i="101"/>
  <c r="V461" i="101"/>
  <c r="V430" i="101"/>
  <c r="V399" i="101"/>
  <c r="Z492" i="101"/>
  <c r="Z461" i="101"/>
  <c r="Z430" i="101"/>
  <c r="Z399" i="101"/>
  <c r="F493" i="101"/>
  <c r="F462" i="101"/>
  <c r="F431" i="101"/>
  <c r="F400" i="101"/>
  <c r="J493" i="101"/>
  <c r="J462" i="101"/>
  <c r="J431" i="101"/>
  <c r="J400" i="101"/>
  <c r="N493" i="101"/>
  <c r="N462" i="101"/>
  <c r="N431" i="101"/>
  <c r="N400" i="101"/>
  <c r="R493" i="101"/>
  <c r="R462" i="101"/>
  <c r="R431" i="101"/>
  <c r="R400" i="101"/>
  <c r="V493" i="101"/>
  <c r="V462" i="101"/>
  <c r="V431" i="101"/>
  <c r="V400" i="101"/>
  <c r="Z493" i="101"/>
  <c r="Z462" i="101"/>
  <c r="Z431" i="101"/>
  <c r="Z400" i="101"/>
  <c r="F494" i="101"/>
  <c r="F463" i="101"/>
  <c r="F432" i="101"/>
  <c r="F401" i="101"/>
  <c r="J494" i="101"/>
  <c r="J463" i="101"/>
  <c r="J432" i="101"/>
  <c r="J401" i="101"/>
  <c r="N494" i="101"/>
  <c r="N463" i="101"/>
  <c r="N432" i="101"/>
  <c r="N401" i="101"/>
  <c r="R494" i="101"/>
  <c r="R463" i="101"/>
  <c r="R432" i="101"/>
  <c r="R401" i="101"/>
  <c r="V494" i="101"/>
  <c r="V463" i="101"/>
  <c r="V432" i="101"/>
  <c r="V401" i="101"/>
  <c r="Z494" i="101"/>
  <c r="Z463" i="101"/>
  <c r="Z432" i="101"/>
  <c r="Z401" i="101"/>
  <c r="F495" i="101"/>
  <c r="F464" i="101"/>
  <c r="F433" i="101"/>
  <c r="F402" i="101"/>
  <c r="J495" i="101"/>
  <c r="J464" i="101"/>
  <c r="J433" i="101"/>
  <c r="J402" i="101"/>
  <c r="N495" i="101"/>
  <c r="N464" i="101"/>
  <c r="N433" i="101"/>
  <c r="N402" i="101"/>
  <c r="R495" i="101"/>
  <c r="R464" i="101"/>
  <c r="R433" i="101"/>
  <c r="R402" i="101"/>
  <c r="V495" i="101"/>
  <c r="V464" i="101"/>
  <c r="V433" i="101"/>
  <c r="V402" i="101"/>
  <c r="Z495" i="101"/>
  <c r="Z464" i="101"/>
  <c r="Z433" i="101"/>
  <c r="Z402" i="101"/>
  <c r="F496" i="101"/>
  <c r="F465" i="101"/>
  <c r="F434" i="101"/>
  <c r="F403" i="101"/>
  <c r="J496" i="101"/>
  <c r="J465" i="101"/>
  <c r="J434" i="101"/>
  <c r="J403" i="101"/>
  <c r="N496" i="101"/>
  <c r="N465" i="101"/>
  <c r="N434" i="101"/>
  <c r="N403" i="101"/>
  <c r="R496" i="101"/>
  <c r="R465" i="101"/>
  <c r="R434" i="101"/>
  <c r="R403" i="101"/>
  <c r="V496" i="101"/>
  <c r="V465" i="101"/>
  <c r="V434" i="101"/>
  <c r="V403" i="101"/>
  <c r="Z496" i="101"/>
  <c r="Z465" i="101"/>
  <c r="Z434" i="101"/>
  <c r="Z403" i="101"/>
  <c r="F497" i="101"/>
  <c r="F466" i="101"/>
  <c r="F435" i="101"/>
  <c r="F404" i="101"/>
  <c r="J497" i="101"/>
  <c r="J466" i="101"/>
  <c r="J435" i="101"/>
  <c r="J404" i="101"/>
  <c r="N497" i="101"/>
  <c r="N466" i="101"/>
  <c r="N435" i="101"/>
  <c r="N404" i="101"/>
  <c r="R497" i="101"/>
  <c r="R466" i="101"/>
  <c r="R435" i="101"/>
  <c r="R404" i="101"/>
  <c r="V497" i="101"/>
  <c r="V466" i="101"/>
  <c r="V435" i="101"/>
  <c r="V404" i="101"/>
  <c r="Z497" i="101"/>
  <c r="Z466" i="101"/>
  <c r="Z435" i="101"/>
  <c r="Z404" i="101"/>
  <c r="F498" i="101"/>
  <c r="F467" i="101"/>
  <c r="F436" i="101"/>
  <c r="F405" i="101"/>
  <c r="J498" i="101"/>
  <c r="J467" i="101"/>
  <c r="J436" i="101"/>
  <c r="J405" i="101"/>
  <c r="N498" i="101"/>
  <c r="N467" i="101"/>
  <c r="N436" i="101"/>
  <c r="N405" i="101"/>
  <c r="R498" i="101"/>
  <c r="R467" i="101"/>
  <c r="R436" i="101"/>
  <c r="R405" i="101"/>
  <c r="V498" i="101"/>
  <c r="V467" i="101"/>
  <c r="V436" i="101"/>
  <c r="V405" i="101"/>
  <c r="Z498" i="101"/>
  <c r="Z467" i="101"/>
  <c r="Z436" i="101"/>
  <c r="Z405" i="101"/>
  <c r="F499" i="101"/>
  <c r="F468" i="101"/>
  <c r="F437" i="101"/>
  <c r="F406" i="101"/>
  <c r="J499" i="101"/>
  <c r="J468" i="101"/>
  <c r="J437" i="101"/>
  <c r="J406" i="101"/>
  <c r="N499" i="101"/>
  <c r="N468" i="101"/>
  <c r="N437" i="101"/>
  <c r="N406" i="101"/>
  <c r="R499" i="101"/>
  <c r="R468" i="101"/>
  <c r="R437" i="101"/>
  <c r="R406" i="101"/>
  <c r="V499" i="101"/>
  <c r="V468" i="101"/>
  <c r="V437" i="101"/>
  <c r="V406" i="101"/>
  <c r="Z499" i="101"/>
  <c r="Z468" i="101"/>
  <c r="Z437" i="101"/>
  <c r="Z406" i="101"/>
  <c r="F501" i="101"/>
  <c r="F470" i="101"/>
  <c r="F439" i="101"/>
  <c r="F408" i="101"/>
  <c r="J501" i="101"/>
  <c r="J470" i="101"/>
  <c r="J439" i="101"/>
  <c r="J408" i="101"/>
  <c r="N501" i="101"/>
  <c r="N470" i="101"/>
  <c r="N439" i="101"/>
  <c r="N408" i="101"/>
  <c r="R501" i="101"/>
  <c r="R470" i="101"/>
  <c r="R439" i="101"/>
  <c r="R408" i="101"/>
  <c r="V501" i="101"/>
  <c r="V470" i="101"/>
  <c r="V439" i="101"/>
  <c r="V408" i="101"/>
  <c r="Z501" i="101"/>
  <c r="Z470" i="101"/>
  <c r="Z439" i="101"/>
  <c r="Z408" i="101"/>
  <c r="F502" i="101"/>
  <c r="F471" i="101"/>
  <c r="F440" i="101"/>
  <c r="F409" i="101"/>
  <c r="J502" i="101"/>
  <c r="J471" i="101"/>
  <c r="J440" i="101"/>
  <c r="J409" i="101"/>
  <c r="N502" i="101"/>
  <c r="N471" i="101"/>
  <c r="N440" i="101"/>
  <c r="N409" i="101"/>
  <c r="R502" i="101"/>
  <c r="R471" i="101"/>
  <c r="R440" i="101"/>
  <c r="R409" i="101"/>
  <c r="V502" i="101"/>
  <c r="V471" i="101"/>
  <c r="V440" i="101"/>
  <c r="V409" i="101"/>
  <c r="Z502" i="101"/>
  <c r="Z471" i="101"/>
  <c r="Z440" i="101"/>
  <c r="Z409" i="101"/>
  <c r="F503" i="101"/>
  <c r="F472" i="101"/>
  <c r="F441" i="101"/>
  <c r="F410" i="101"/>
  <c r="J503" i="101"/>
  <c r="J472" i="101"/>
  <c r="J441" i="101"/>
  <c r="J410" i="101"/>
  <c r="N503" i="101"/>
  <c r="N472" i="101"/>
  <c r="N441" i="101"/>
  <c r="N410" i="101"/>
  <c r="R503" i="101"/>
  <c r="R472" i="101"/>
  <c r="R441" i="101"/>
  <c r="R410" i="101"/>
  <c r="V503" i="101"/>
  <c r="V472" i="101"/>
  <c r="V441" i="101"/>
  <c r="V410" i="101"/>
  <c r="Z503" i="101"/>
  <c r="Z472" i="101"/>
  <c r="Z441" i="101"/>
  <c r="Z410" i="101"/>
  <c r="F504" i="101"/>
  <c r="F473" i="101"/>
  <c r="F442" i="101"/>
  <c r="F411" i="101"/>
  <c r="J504" i="101"/>
  <c r="J473" i="101"/>
  <c r="J442" i="101"/>
  <c r="J411" i="101"/>
  <c r="N504" i="101"/>
  <c r="N473" i="101"/>
  <c r="N442" i="101"/>
  <c r="N411" i="101"/>
  <c r="R504" i="101"/>
  <c r="R473" i="101"/>
  <c r="R442" i="101"/>
  <c r="R411" i="101"/>
  <c r="V504" i="101"/>
  <c r="V473" i="101"/>
  <c r="V442" i="101"/>
  <c r="V411" i="101"/>
  <c r="Z504" i="101"/>
  <c r="Z473" i="101"/>
  <c r="Z442" i="101"/>
  <c r="Z411" i="101"/>
  <c r="F505" i="101"/>
  <c r="F474" i="101"/>
  <c r="F443" i="101"/>
  <c r="F412" i="101"/>
  <c r="J505" i="101"/>
  <c r="J474" i="101"/>
  <c r="J443" i="101"/>
  <c r="J412" i="101"/>
  <c r="N505" i="101"/>
  <c r="N474" i="101"/>
  <c r="N443" i="101"/>
  <c r="N412" i="101"/>
  <c r="R505" i="101"/>
  <c r="R474" i="101"/>
  <c r="R443" i="101"/>
  <c r="R412" i="101"/>
  <c r="V505" i="101"/>
  <c r="V474" i="101"/>
  <c r="V443" i="101"/>
  <c r="V412" i="101"/>
  <c r="Z505" i="101"/>
  <c r="Z474" i="101"/>
  <c r="Z443" i="101"/>
  <c r="Z412" i="101"/>
  <c r="F506" i="101"/>
  <c r="F475" i="101"/>
  <c r="F444" i="101"/>
  <c r="F413" i="101"/>
  <c r="J506" i="101"/>
  <c r="J475" i="101"/>
  <c r="J444" i="101"/>
  <c r="J413" i="101"/>
  <c r="N506" i="101"/>
  <c r="N475" i="101"/>
  <c r="N444" i="101"/>
  <c r="N413" i="101"/>
  <c r="R506" i="101"/>
  <c r="R475" i="101"/>
  <c r="R444" i="101"/>
  <c r="R413" i="101"/>
  <c r="V506" i="101"/>
  <c r="V475" i="101"/>
  <c r="V444" i="101"/>
  <c r="V413" i="101"/>
  <c r="Z506" i="101"/>
  <c r="Z475" i="101"/>
  <c r="Z444" i="101"/>
  <c r="Z413" i="101"/>
  <c r="F507" i="101"/>
  <c r="F476" i="101"/>
  <c r="F445" i="101"/>
  <c r="F414" i="101"/>
  <c r="J507" i="101"/>
  <c r="J476" i="101"/>
  <c r="J445" i="101"/>
  <c r="J414" i="101"/>
  <c r="N507" i="101"/>
  <c r="N476" i="101"/>
  <c r="N445" i="101"/>
  <c r="N414" i="101"/>
  <c r="R507" i="101"/>
  <c r="R476" i="101"/>
  <c r="R445" i="101"/>
  <c r="R414" i="101"/>
  <c r="V507" i="101"/>
  <c r="V476" i="101"/>
  <c r="V445" i="101"/>
  <c r="V414" i="101"/>
  <c r="Z507" i="101"/>
  <c r="Z476" i="101"/>
  <c r="Z445" i="101"/>
  <c r="Z414" i="101"/>
  <c r="F508" i="101"/>
  <c r="F477" i="101"/>
  <c r="F446" i="101"/>
  <c r="F415" i="101"/>
  <c r="J508" i="101"/>
  <c r="J477" i="101"/>
  <c r="J446" i="101"/>
  <c r="J415" i="101"/>
  <c r="N508" i="101"/>
  <c r="N477" i="101"/>
  <c r="N446" i="101"/>
  <c r="N415" i="101"/>
  <c r="R508" i="101"/>
  <c r="R477" i="101"/>
  <c r="R446" i="101"/>
  <c r="R415" i="101"/>
  <c r="V508" i="101"/>
  <c r="V477" i="101"/>
  <c r="V446" i="101"/>
  <c r="V415" i="101"/>
  <c r="Z508" i="101"/>
  <c r="Z477" i="101"/>
  <c r="Z446" i="101"/>
  <c r="Z415" i="101"/>
  <c r="F509" i="101"/>
  <c r="F478" i="101"/>
  <c r="F447" i="101"/>
  <c r="F416" i="101"/>
  <c r="J509" i="101"/>
  <c r="J478" i="101"/>
  <c r="J447" i="101"/>
  <c r="J416" i="101"/>
  <c r="N509" i="101"/>
  <c r="N478" i="101"/>
  <c r="N447" i="101"/>
  <c r="N416" i="101"/>
  <c r="R509" i="101"/>
  <c r="R478" i="101"/>
  <c r="R447" i="101"/>
  <c r="R416" i="101"/>
  <c r="V509" i="101"/>
  <c r="V478" i="101"/>
  <c r="V447" i="101"/>
  <c r="V416" i="101"/>
  <c r="Z509" i="101"/>
  <c r="Z478" i="101"/>
  <c r="Z447" i="101"/>
  <c r="Z416" i="101"/>
  <c r="F510" i="101"/>
  <c r="F479" i="101"/>
  <c r="F448" i="101"/>
  <c r="F417" i="101"/>
  <c r="J510" i="101"/>
  <c r="J479" i="101"/>
  <c r="J448" i="101"/>
  <c r="J417" i="101"/>
  <c r="N510" i="101"/>
  <c r="N479" i="101"/>
  <c r="N448" i="101"/>
  <c r="N417" i="101"/>
  <c r="R510" i="101"/>
  <c r="R479" i="101"/>
  <c r="R448" i="101"/>
  <c r="R417" i="101"/>
  <c r="V510" i="101"/>
  <c r="V479" i="101"/>
  <c r="V448" i="101"/>
  <c r="V417" i="101"/>
  <c r="Z510" i="101"/>
  <c r="Z479" i="101"/>
  <c r="Z448" i="101"/>
  <c r="Z417" i="101"/>
  <c r="F511" i="101"/>
  <c r="F480" i="101"/>
  <c r="F449" i="101"/>
  <c r="F418" i="101"/>
  <c r="J511" i="101"/>
  <c r="J480" i="101"/>
  <c r="J449" i="101"/>
  <c r="J418" i="101"/>
  <c r="N511" i="101"/>
  <c r="N480" i="101"/>
  <c r="N449" i="101"/>
  <c r="N418" i="101"/>
  <c r="R511" i="101"/>
  <c r="R480" i="101"/>
  <c r="R449" i="101"/>
  <c r="R418" i="101"/>
  <c r="V511" i="101"/>
  <c r="V480" i="101"/>
  <c r="V449" i="101"/>
  <c r="V418" i="101"/>
  <c r="Z511" i="101"/>
  <c r="Z480" i="101"/>
  <c r="Z449" i="101"/>
  <c r="Z418" i="101"/>
  <c r="F512" i="101"/>
  <c r="F481" i="101"/>
  <c r="F450" i="101"/>
  <c r="F419" i="101"/>
  <c r="J512" i="101"/>
  <c r="J481" i="101"/>
  <c r="J450" i="101"/>
  <c r="J419" i="101"/>
  <c r="N512" i="101"/>
  <c r="N481" i="101"/>
  <c r="N450" i="101"/>
  <c r="N419" i="101"/>
  <c r="R512" i="101"/>
  <c r="R481" i="101"/>
  <c r="R450" i="101"/>
  <c r="R419" i="101"/>
  <c r="V512" i="101"/>
  <c r="V481" i="101"/>
  <c r="V450" i="101"/>
  <c r="V419" i="101"/>
  <c r="Z512" i="101"/>
  <c r="Z481" i="101"/>
  <c r="Z450" i="101"/>
  <c r="Z419" i="101"/>
  <c r="F513" i="101"/>
  <c r="F482" i="101"/>
  <c r="F451" i="101"/>
  <c r="F420" i="101"/>
  <c r="J513" i="101"/>
  <c r="J482" i="101"/>
  <c r="J451" i="101"/>
  <c r="J420" i="101"/>
  <c r="N513" i="101"/>
  <c r="N482" i="101"/>
  <c r="N451" i="101"/>
  <c r="N420" i="101"/>
  <c r="R513" i="101"/>
  <c r="R482" i="101"/>
  <c r="R451" i="101"/>
  <c r="R420" i="101"/>
  <c r="V513" i="101"/>
  <c r="V482" i="101"/>
  <c r="V451" i="101"/>
  <c r="V420" i="101"/>
  <c r="Z513" i="101"/>
  <c r="Z482" i="101"/>
  <c r="Z451" i="101"/>
  <c r="Z420" i="101"/>
  <c r="I359" i="101"/>
  <c r="I297" i="101"/>
  <c r="I328" i="101"/>
  <c r="I266" i="101"/>
  <c r="M359" i="101"/>
  <c r="M297" i="101"/>
  <c r="M328" i="101"/>
  <c r="M266" i="101"/>
  <c r="Q359" i="101"/>
  <c r="Q297" i="101"/>
  <c r="Q328" i="101"/>
  <c r="Q266" i="101"/>
  <c r="U359" i="101"/>
  <c r="U297" i="101"/>
  <c r="U328" i="101"/>
  <c r="U266" i="101"/>
  <c r="Y359" i="101"/>
  <c r="Y297" i="101"/>
  <c r="Y328" i="101"/>
  <c r="Y266" i="101"/>
  <c r="E329" i="101"/>
  <c r="E360" i="101"/>
  <c r="E298" i="101"/>
  <c r="E267" i="101"/>
  <c r="I360" i="101"/>
  <c r="I329" i="101"/>
  <c r="I298" i="101"/>
  <c r="I267" i="101"/>
  <c r="M360" i="101"/>
  <c r="M329" i="101"/>
  <c r="M298" i="101"/>
  <c r="M267" i="101"/>
  <c r="Q360" i="101"/>
  <c r="Q329" i="101"/>
  <c r="Q298" i="101"/>
  <c r="Q267" i="101"/>
  <c r="U360" i="101"/>
  <c r="U329" i="101"/>
  <c r="U298" i="101"/>
  <c r="U267" i="101"/>
  <c r="Y360" i="101"/>
  <c r="Y329" i="101"/>
  <c r="Y298" i="101"/>
  <c r="Y267" i="101"/>
  <c r="E361" i="101"/>
  <c r="E330" i="101"/>
  <c r="E268" i="101"/>
  <c r="E299" i="101"/>
  <c r="I361" i="101"/>
  <c r="I299" i="101"/>
  <c r="I330" i="101"/>
  <c r="I268" i="101"/>
  <c r="M361" i="101"/>
  <c r="M299" i="101"/>
  <c r="M330" i="101"/>
  <c r="M268" i="101"/>
  <c r="Q361" i="101"/>
  <c r="Q299" i="101"/>
  <c r="Q330" i="101"/>
  <c r="Q268" i="101"/>
  <c r="U361" i="101"/>
  <c r="U299" i="101"/>
  <c r="U330" i="101"/>
  <c r="U268" i="101"/>
  <c r="Y361" i="101"/>
  <c r="Y299" i="101"/>
  <c r="Y330" i="101"/>
  <c r="Y268" i="101"/>
  <c r="E362" i="101"/>
  <c r="E331" i="101"/>
  <c r="E269" i="101"/>
  <c r="E300" i="101"/>
  <c r="I362" i="101"/>
  <c r="I331" i="101"/>
  <c r="I300" i="101"/>
  <c r="I269" i="101"/>
  <c r="M362" i="101"/>
  <c r="M331" i="101"/>
  <c r="M300" i="101"/>
  <c r="M269" i="101"/>
  <c r="Q362" i="101"/>
  <c r="Q331" i="101"/>
  <c r="Q269" i="101"/>
  <c r="Q300" i="101"/>
  <c r="U362" i="101"/>
  <c r="U331" i="101"/>
  <c r="U269" i="101"/>
  <c r="U300" i="101"/>
  <c r="Y362" i="101"/>
  <c r="Y331" i="101"/>
  <c r="Y300" i="101"/>
  <c r="Y269" i="101"/>
  <c r="E363" i="101"/>
  <c r="E270" i="101"/>
  <c r="E332" i="101"/>
  <c r="E301" i="101"/>
  <c r="I363" i="101"/>
  <c r="I301" i="101"/>
  <c r="I332" i="101"/>
  <c r="I270" i="101"/>
  <c r="M363" i="101"/>
  <c r="M301" i="101"/>
  <c r="M332" i="101"/>
  <c r="M270" i="101"/>
  <c r="Q363" i="101"/>
  <c r="Q301" i="101"/>
  <c r="Q332" i="101"/>
  <c r="Q270" i="101"/>
  <c r="U363" i="101"/>
  <c r="U301" i="101"/>
  <c r="U332" i="101"/>
  <c r="U270" i="101"/>
  <c r="Y363" i="101"/>
  <c r="Y301" i="101"/>
  <c r="Y332" i="101"/>
  <c r="Y270" i="101"/>
  <c r="E364" i="101"/>
  <c r="E333" i="101"/>
  <c r="E302" i="101"/>
  <c r="E271" i="101"/>
  <c r="I364" i="101"/>
  <c r="I333" i="101"/>
  <c r="I302" i="101"/>
  <c r="I271" i="101"/>
  <c r="M364" i="101"/>
  <c r="M333" i="101"/>
  <c r="M302" i="101"/>
  <c r="M271" i="101"/>
  <c r="Q364" i="101"/>
  <c r="Q333" i="101"/>
  <c r="Q302" i="101"/>
  <c r="Q271" i="101"/>
  <c r="U364" i="101"/>
  <c r="U333" i="101"/>
  <c r="U302" i="101"/>
  <c r="U271" i="101"/>
  <c r="Y364" i="101"/>
  <c r="Y333" i="101"/>
  <c r="Y302" i="101"/>
  <c r="Y271" i="101"/>
  <c r="E365" i="101"/>
  <c r="E334" i="101"/>
  <c r="E272" i="101"/>
  <c r="E303" i="101"/>
  <c r="I365" i="101"/>
  <c r="I303" i="101"/>
  <c r="I334" i="101"/>
  <c r="I272" i="101"/>
  <c r="M365" i="101"/>
  <c r="M303" i="101"/>
  <c r="M334" i="101"/>
  <c r="M272" i="101"/>
  <c r="Q365" i="101"/>
  <c r="Q303" i="101"/>
  <c r="Q334" i="101"/>
  <c r="Q272" i="101"/>
  <c r="U365" i="101"/>
  <c r="U303" i="101"/>
  <c r="U334" i="101"/>
  <c r="U272" i="101"/>
  <c r="Y365" i="101"/>
  <c r="Y303" i="101"/>
  <c r="Y334" i="101"/>
  <c r="Y272" i="101"/>
  <c r="E366" i="101"/>
  <c r="E335" i="101"/>
  <c r="E273" i="101"/>
  <c r="E304" i="101"/>
  <c r="I366" i="101"/>
  <c r="I335" i="101"/>
  <c r="I273" i="101"/>
  <c r="I304" i="101"/>
  <c r="M366" i="101"/>
  <c r="M335" i="101"/>
  <c r="M304" i="101"/>
  <c r="M273" i="101"/>
  <c r="Q366" i="101"/>
  <c r="Q335" i="101"/>
  <c r="Q304" i="101"/>
  <c r="Q273" i="101"/>
  <c r="U366" i="101"/>
  <c r="U335" i="101"/>
  <c r="U273" i="101"/>
  <c r="U304" i="101"/>
  <c r="Y366" i="101"/>
  <c r="Y335" i="101"/>
  <c r="Y273" i="101"/>
  <c r="Y304" i="101"/>
  <c r="E367" i="101"/>
  <c r="E336" i="101"/>
  <c r="E274" i="101"/>
  <c r="E305" i="101"/>
  <c r="I367" i="101"/>
  <c r="I305" i="101"/>
  <c r="I336" i="101"/>
  <c r="I274" i="101"/>
  <c r="M367" i="101"/>
  <c r="M305" i="101"/>
  <c r="M336" i="101"/>
  <c r="M274" i="101"/>
  <c r="Q367" i="101"/>
  <c r="Q305" i="101"/>
  <c r="Q336" i="101"/>
  <c r="Q274" i="101"/>
  <c r="U367" i="101"/>
  <c r="U305" i="101"/>
  <c r="U336" i="101"/>
  <c r="U274" i="101"/>
  <c r="Y367" i="101"/>
  <c r="Y305" i="101"/>
  <c r="Y336" i="101"/>
  <c r="Y274" i="101"/>
  <c r="E368" i="101"/>
  <c r="E337" i="101"/>
  <c r="E306" i="101"/>
  <c r="E275" i="101"/>
  <c r="I368" i="101"/>
  <c r="I337" i="101"/>
  <c r="I306" i="101"/>
  <c r="I275" i="101"/>
  <c r="M368" i="101"/>
  <c r="M337" i="101"/>
  <c r="M306" i="101"/>
  <c r="M275" i="101"/>
  <c r="Q368" i="101"/>
  <c r="Q337" i="101"/>
  <c r="Q306" i="101"/>
  <c r="Q275" i="101"/>
  <c r="U368" i="101"/>
  <c r="U337" i="101"/>
  <c r="U306" i="101"/>
  <c r="U275" i="101"/>
  <c r="Y368" i="101"/>
  <c r="Y337" i="101"/>
  <c r="Y306" i="101"/>
  <c r="Y275" i="101"/>
  <c r="E369" i="101"/>
  <c r="E338" i="101"/>
  <c r="E276" i="101"/>
  <c r="E307" i="101"/>
  <c r="I369" i="101"/>
  <c r="I307" i="101"/>
  <c r="I338" i="101"/>
  <c r="I276" i="101"/>
  <c r="M369" i="101"/>
  <c r="M307" i="101"/>
  <c r="M338" i="101"/>
  <c r="M276" i="101"/>
  <c r="Q369" i="101"/>
  <c r="Q307" i="101"/>
  <c r="Q338" i="101"/>
  <c r="Q276" i="101"/>
  <c r="U369" i="101"/>
  <c r="U307" i="101"/>
  <c r="U338" i="101"/>
  <c r="U276" i="101"/>
  <c r="Y369" i="101"/>
  <c r="Y307" i="101"/>
  <c r="Y338" i="101"/>
  <c r="Y276" i="101"/>
  <c r="E370" i="101"/>
  <c r="E339" i="101"/>
  <c r="E277" i="101"/>
  <c r="E308" i="101"/>
  <c r="I370" i="101"/>
  <c r="I339" i="101"/>
  <c r="I277" i="101"/>
  <c r="I308" i="101"/>
  <c r="M370" i="101"/>
  <c r="M339" i="101"/>
  <c r="M277" i="101"/>
  <c r="M308" i="101"/>
  <c r="Q370" i="101"/>
  <c r="Q339" i="101"/>
  <c r="Q308" i="101"/>
  <c r="Q277" i="101"/>
  <c r="U370" i="101"/>
  <c r="U339" i="101"/>
  <c r="U308" i="101"/>
  <c r="U277" i="101"/>
  <c r="Z370" i="101"/>
  <c r="Z308" i="101"/>
  <c r="Z339" i="101"/>
  <c r="Z277" i="101"/>
  <c r="F371" i="101"/>
  <c r="F340" i="101"/>
  <c r="F278" i="101"/>
  <c r="F309" i="101"/>
  <c r="J371" i="101"/>
  <c r="J340" i="101"/>
  <c r="J309" i="101"/>
  <c r="J278" i="101"/>
  <c r="N371" i="101"/>
  <c r="N340" i="101"/>
  <c r="N309" i="101"/>
  <c r="N278" i="101"/>
  <c r="R371" i="101"/>
  <c r="R340" i="101"/>
  <c r="R278" i="101"/>
  <c r="R309" i="101"/>
  <c r="V371" i="101"/>
  <c r="V340" i="101"/>
  <c r="V278" i="101"/>
  <c r="V309" i="101"/>
  <c r="Z371" i="101"/>
  <c r="Z340" i="101"/>
  <c r="Z309" i="101"/>
  <c r="Z278" i="101"/>
  <c r="F372" i="101"/>
  <c r="F310" i="101"/>
  <c r="F341" i="101"/>
  <c r="F279" i="101"/>
  <c r="J372" i="101"/>
  <c r="J310" i="101"/>
  <c r="J341" i="101"/>
  <c r="J279" i="101"/>
  <c r="N372" i="101"/>
  <c r="N310" i="101"/>
  <c r="N341" i="101"/>
  <c r="N279" i="101"/>
  <c r="R372" i="101"/>
  <c r="R310" i="101"/>
  <c r="R341" i="101"/>
  <c r="R279" i="101"/>
  <c r="W372" i="101"/>
  <c r="W341" i="101"/>
  <c r="W310" i="101"/>
  <c r="W279" i="101"/>
  <c r="AA372" i="101"/>
  <c r="AA341" i="101"/>
  <c r="AA279" i="101"/>
  <c r="AA310" i="101"/>
  <c r="G373" i="101"/>
  <c r="G311" i="101"/>
  <c r="G342" i="101"/>
  <c r="G280" i="101"/>
  <c r="K373" i="101"/>
  <c r="K311" i="101"/>
  <c r="K342" i="101"/>
  <c r="K280" i="101"/>
  <c r="O373" i="101"/>
  <c r="O311" i="101"/>
  <c r="O342" i="101"/>
  <c r="O280" i="101"/>
  <c r="S373" i="101"/>
  <c r="S311" i="101"/>
  <c r="S342" i="101"/>
  <c r="S280" i="101"/>
  <c r="W373" i="101"/>
  <c r="W311" i="101"/>
  <c r="W342" i="101"/>
  <c r="W280" i="101"/>
  <c r="AA373" i="101"/>
  <c r="AA311" i="101"/>
  <c r="AA342" i="101"/>
  <c r="AA280" i="101"/>
  <c r="G374" i="101"/>
  <c r="G343" i="101"/>
  <c r="G312" i="101"/>
  <c r="G281" i="101"/>
  <c r="K374" i="101"/>
  <c r="K343" i="101"/>
  <c r="K312" i="101"/>
  <c r="K281" i="101"/>
  <c r="O374" i="101"/>
  <c r="O343" i="101"/>
  <c r="O312" i="101"/>
  <c r="O281" i="101"/>
  <c r="S374" i="101"/>
  <c r="S343" i="101"/>
  <c r="S312" i="101"/>
  <c r="S281" i="101"/>
  <c r="W374" i="101"/>
  <c r="W343" i="101"/>
  <c r="W312" i="101"/>
  <c r="W281" i="101"/>
  <c r="AA374" i="101"/>
  <c r="AA343" i="101"/>
  <c r="AA312" i="101"/>
  <c r="AA281" i="101"/>
  <c r="G375" i="101"/>
  <c r="G313" i="101"/>
  <c r="G344" i="101"/>
  <c r="G282" i="101"/>
  <c r="K375" i="101"/>
  <c r="K313" i="101"/>
  <c r="K344" i="101"/>
  <c r="K282" i="101"/>
  <c r="O375" i="101"/>
  <c r="O313" i="101"/>
  <c r="O344" i="101"/>
  <c r="O282" i="101"/>
  <c r="S375" i="101"/>
  <c r="S313" i="101"/>
  <c r="S344" i="101"/>
  <c r="S282" i="101"/>
  <c r="W375" i="101"/>
  <c r="W313" i="101"/>
  <c r="W344" i="101"/>
  <c r="W282" i="101"/>
  <c r="AA375" i="101"/>
  <c r="AA313" i="101"/>
  <c r="AA344" i="101"/>
  <c r="AA282" i="101"/>
  <c r="G376" i="101"/>
  <c r="G345" i="101"/>
  <c r="G314" i="101"/>
  <c r="G283" i="101"/>
  <c r="K376" i="101"/>
  <c r="K345" i="101"/>
  <c r="K314" i="101"/>
  <c r="K283" i="101"/>
  <c r="O376" i="101"/>
  <c r="O345" i="101"/>
  <c r="O283" i="101"/>
  <c r="O314" i="101"/>
  <c r="S376" i="101"/>
  <c r="S345" i="101"/>
  <c r="S283" i="101"/>
  <c r="S314" i="101"/>
  <c r="W376" i="101"/>
  <c r="W345" i="101"/>
  <c r="W314" i="101"/>
  <c r="W283" i="101"/>
  <c r="AA376" i="101"/>
  <c r="AA345" i="101"/>
  <c r="AA314" i="101"/>
  <c r="AA283" i="101"/>
  <c r="G377" i="101"/>
  <c r="G315" i="101"/>
  <c r="G346" i="101"/>
  <c r="G284" i="101"/>
  <c r="K377" i="101"/>
  <c r="K315" i="101"/>
  <c r="K346" i="101"/>
  <c r="K284" i="101"/>
  <c r="O377" i="101"/>
  <c r="O315" i="101"/>
  <c r="O346" i="101"/>
  <c r="O284" i="101"/>
  <c r="S377" i="101"/>
  <c r="S315" i="101"/>
  <c r="S346" i="101"/>
  <c r="S284" i="101"/>
  <c r="W377" i="101"/>
  <c r="W315" i="101"/>
  <c r="W346" i="101"/>
  <c r="W284" i="101"/>
  <c r="AA377" i="101"/>
  <c r="AA315" i="101"/>
  <c r="AA346" i="101"/>
  <c r="AA284" i="101"/>
  <c r="G378" i="101"/>
  <c r="G347" i="101"/>
  <c r="G316" i="101"/>
  <c r="G285" i="101"/>
  <c r="K378" i="101"/>
  <c r="K347" i="101"/>
  <c r="K316" i="101"/>
  <c r="K285" i="101"/>
  <c r="O378" i="101"/>
  <c r="O347" i="101"/>
  <c r="O316" i="101"/>
  <c r="O285" i="101"/>
  <c r="S378" i="101"/>
  <c r="S347" i="101"/>
  <c r="S316" i="101"/>
  <c r="S285" i="101"/>
  <c r="W378" i="101"/>
  <c r="W347" i="101"/>
  <c r="W316" i="101"/>
  <c r="W285" i="101"/>
  <c r="AA378" i="101"/>
  <c r="AA347" i="101"/>
  <c r="AA316" i="101"/>
  <c r="AA285" i="101"/>
  <c r="G379" i="101"/>
  <c r="G348" i="101"/>
  <c r="G317" i="101"/>
  <c r="G286" i="101"/>
  <c r="K379" i="101"/>
  <c r="K348" i="101"/>
  <c r="K317" i="101"/>
  <c r="K286" i="101"/>
  <c r="O379" i="101"/>
  <c r="O348" i="101"/>
  <c r="O317" i="101"/>
  <c r="O286" i="101"/>
  <c r="S379" i="101"/>
  <c r="S348" i="101"/>
  <c r="S317" i="101"/>
  <c r="S286" i="101"/>
  <c r="W379" i="101"/>
  <c r="W348" i="101"/>
  <c r="W317" i="101"/>
  <c r="W286" i="101"/>
  <c r="AA379" i="101"/>
  <c r="AA348" i="101"/>
  <c r="AA317" i="101"/>
  <c r="AA286" i="101"/>
  <c r="G380" i="101"/>
  <c r="G349" i="101"/>
  <c r="G318" i="101"/>
  <c r="G287" i="101"/>
  <c r="K380" i="101"/>
  <c r="K349" i="101"/>
  <c r="K287" i="101"/>
  <c r="K318" i="101"/>
  <c r="O380" i="101"/>
  <c r="O349" i="101"/>
  <c r="O287" i="101"/>
  <c r="O318" i="101"/>
  <c r="S380" i="101"/>
  <c r="S349" i="101"/>
  <c r="S318" i="101"/>
  <c r="S287" i="101"/>
  <c r="W380" i="101"/>
  <c r="W349" i="101"/>
  <c r="W318" i="101"/>
  <c r="W287" i="101"/>
  <c r="AA380" i="101"/>
  <c r="AA349" i="101"/>
  <c r="AA287" i="101"/>
  <c r="AA318" i="101"/>
  <c r="G381" i="101"/>
  <c r="G350" i="101"/>
  <c r="G288" i="101"/>
  <c r="G319" i="101"/>
  <c r="K381" i="101"/>
  <c r="K350" i="101"/>
  <c r="K319" i="101"/>
  <c r="K288" i="101"/>
  <c r="O381" i="101"/>
  <c r="O350" i="101"/>
  <c r="O288" i="101"/>
  <c r="O319" i="101"/>
  <c r="S381" i="101"/>
  <c r="S350" i="101"/>
  <c r="S288" i="101"/>
  <c r="S319" i="101"/>
  <c r="W381" i="101"/>
  <c r="W350" i="101"/>
  <c r="W288" i="101"/>
  <c r="W319" i="101"/>
  <c r="AA381" i="101"/>
  <c r="AA350" i="101"/>
  <c r="AA319" i="101"/>
  <c r="AA288" i="101"/>
  <c r="G382" i="101"/>
  <c r="G351" i="101"/>
  <c r="G320" i="101"/>
  <c r="G289" i="101"/>
  <c r="K382" i="101"/>
  <c r="K351" i="101"/>
  <c r="K320" i="101"/>
  <c r="K289" i="101"/>
  <c r="O382" i="101"/>
  <c r="O351" i="101"/>
  <c r="O320" i="101"/>
  <c r="O289" i="101"/>
  <c r="S382" i="101"/>
  <c r="S351" i="101"/>
  <c r="S320" i="101"/>
  <c r="S289" i="101"/>
  <c r="W382" i="101"/>
  <c r="W351" i="101"/>
  <c r="W320" i="101"/>
  <c r="W289" i="101"/>
  <c r="AA382" i="101"/>
  <c r="AA351" i="101"/>
  <c r="AA320" i="101"/>
  <c r="AA289" i="101"/>
  <c r="G383" i="101"/>
  <c r="G352" i="101"/>
  <c r="G321" i="101"/>
  <c r="G290" i="101"/>
  <c r="K383" i="101"/>
  <c r="K352" i="101"/>
  <c r="K290" i="101"/>
  <c r="K321" i="101"/>
  <c r="O383" i="101"/>
  <c r="O352" i="101"/>
  <c r="O321" i="101"/>
  <c r="O290" i="101"/>
  <c r="S383" i="101"/>
  <c r="S352" i="101"/>
  <c r="S321" i="101"/>
  <c r="S290" i="101"/>
  <c r="W383" i="101"/>
  <c r="W352" i="101"/>
  <c r="W321" i="101"/>
  <c r="W290" i="101"/>
  <c r="AA383" i="101"/>
  <c r="AA352" i="101"/>
  <c r="AA290" i="101"/>
  <c r="AA321" i="101"/>
  <c r="G384" i="101"/>
  <c r="G353" i="101"/>
  <c r="G322" i="101"/>
  <c r="G291" i="101"/>
  <c r="K384" i="101"/>
  <c r="K353" i="101"/>
  <c r="K322" i="101"/>
  <c r="K291" i="101"/>
  <c r="O384" i="101"/>
  <c r="O353" i="101"/>
  <c r="O291" i="101"/>
  <c r="O322" i="101"/>
  <c r="S384" i="101"/>
  <c r="S353" i="101"/>
  <c r="S291" i="101"/>
  <c r="S322" i="101"/>
  <c r="W384" i="101"/>
  <c r="W353" i="101"/>
  <c r="W322" i="101"/>
  <c r="W291" i="101"/>
  <c r="AA384" i="101"/>
  <c r="AA353" i="101"/>
  <c r="AA322" i="101"/>
  <c r="AA291" i="101"/>
  <c r="G385" i="101"/>
  <c r="G354" i="101"/>
  <c r="G292" i="101"/>
  <c r="G323" i="101"/>
  <c r="K385" i="101"/>
  <c r="K354" i="101"/>
  <c r="K292" i="101"/>
  <c r="K323" i="101"/>
  <c r="O385" i="101"/>
  <c r="O354" i="101"/>
  <c r="O323" i="101"/>
  <c r="O292" i="101"/>
  <c r="S385" i="101"/>
  <c r="S354" i="101"/>
  <c r="S292" i="101"/>
  <c r="S323" i="101"/>
  <c r="W385" i="101"/>
  <c r="W354" i="101"/>
  <c r="W292" i="101"/>
  <c r="W323" i="101"/>
  <c r="AA385" i="101"/>
  <c r="AA354" i="101"/>
  <c r="AA292" i="101"/>
  <c r="AA323" i="101"/>
  <c r="G386" i="101"/>
  <c r="G355" i="101"/>
  <c r="G324" i="101"/>
  <c r="G293" i="101"/>
  <c r="K386" i="101"/>
  <c r="K355" i="101"/>
  <c r="K324" i="101"/>
  <c r="K293" i="101"/>
  <c r="O386" i="101"/>
  <c r="O355" i="101"/>
  <c r="O324" i="101"/>
  <c r="O293" i="101"/>
  <c r="S386" i="101"/>
  <c r="S355" i="101"/>
  <c r="S324" i="101"/>
  <c r="S293" i="101"/>
  <c r="W386" i="101"/>
  <c r="W355" i="101"/>
  <c r="W324" i="101"/>
  <c r="W293" i="101"/>
  <c r="AA386" i="101"/>
  <c r="AA355" i="101"/>
  <c r="AA324" i="101"/>
  <c r="AA293" i="101"/>
  <c r="G387" i="101"/>
  <c r="G356" i="101"/>
  <c r="G294" i="101"/>
  <c r="G325" i="101"/>
  <c r="K387" i="101"/>
  <c r="K356" i="101"/>
  <c r="K294" i="101"/>
  <c r="K325" i="101"/>
  <c r="O387" i="101"/>
  <c r="O356" i="101"/>
  <c r="O294" i="101"/>
  <c r="O325" i="101"/>
  <c r="S387" i="101"/>
  <c r="S356" i="101"/>
  <c r="S294" i="101"/>
  <c r="S325" i="101"/>
  <c r="W387" i="101"/>
  <c r="W356" i="101"/>
  <c r="W294" i="101"/>
  <c r="W325" i="101"/>
  <c r="AA387" i="101"/>
  <c r="AA356" i="101"/>
  <c r="AA294" i="101"/>
  <c r="AA325" i="101"/>
  <c r="G388" i="101"/>
  <c r="G357" i="101"/>
  <c r="G295" i="101"/>
  <c r="G326" i="101"/>
  <c r="K388" i="101"/>
  <c r="K357" i="101"/>
  <c r="K295" i="101"/>
  <c r="K326" i="101"/>
  <c r="O388" i="101"/>
  <c r="O357" i="101"/>
  <c r="O295" i="101"/>
  <c r="O326" i="101"/>
  <c r="S388" i="101"/>
  <c r="S357" i="101"/>
  <c r="S295" i="101"/>
  <c r="S326" i="101"/>
  <c r="W388" i="101"/>
  <c r="W357" i="101"/>
  <c r="W295" i="101"/>
  <c r="W326" i="101"/>
  <c r="AA388" i="101"/>
  <c r="AA357" i="101"/>
  <c r="AA295" i="101"/>
  <c r="AA326" i="101"/>
  <c r="G389" i="101"/>
  <c r="G296" i="101"/>
  <c r="G358" i="101"/>
  <c r="G327" i="101"/>
  <c r="K389" i="101"/>
  <c r="K296" i="101"/>
  <c r="K327" i="101"/>
  <c r="K358" i="101"/>
  <c r="O389" i="101"/>
  <c r="O296" i="101"/>
  <c r="O327" i="101"/>
  <c r="O358" i="101"/>
  <c r="S389" i="101"/>
  <c r="S358" i="101"/>
  <c r="S296" i="101"/>
  <c r="S327" i="101"/>
  <c r="W389" i="101"/>
  <c r="W296" i="101"/>
  <c r="W358" i="101"/>
  <c r="W327" i="101"/>
  <c r="AA389" i="101"/>
  <c r="AA296" i="101"/>
  <c r="AA327" i="101"/>
  <c r="AA358" i="101"/>
  <c r="G483" i="101"/>
  <c r="G452" i="101"/>
  <c r="G421" i="101"/>
  <c r="G390" i="101"/>
  <c r="K483" i="101"/>
  <c r="K452" i="101"/>
  <c r="K421" i="101"/>
  <c r="K390" i="101"/>
  <c r="O483" i="101"/>
  <c r="O452" i="101"/>
  <c r="O421" i="101"/>
  <c r="O390" i="101"/>
  <c r="S483" i="101"/>
  <c r="S452" i="101"/>
  <c r="S421" i="101"/>
  <c r="S390" i="101"/>
  <c r="W483" i="101"/>
  <c r="W452" i="101"/>
  <c r="W421" i="101"/>
  <c r="W390" i="101"/>
  <c r="AA483" i="101"/>
  <c r="AA452" i="101"/>
  <c r="AA421" i="101"/>
  <c r="AA390" i="101"/>
  <c r="G484" i="101"/>
  <c r="G453" i="101"/>
  <c r="G422" i="101"/>
  <c r="G391" i="101"/>
  <c r="K484" i="101"/>
  <c r="K453" i="101"/>
  <c r="K422" i="101"/>
  <c r="K391" i="101"/>
  <c r="O484" i="101"/>
  <c r="O453" i="101"/>
  <c r="O422" i="101"/>
  <c r="O391" i="101"/>
  <c r="S484" i="101"/>
  <c r="S453" i="101"/>
  <c r="S422" i="101"/>
  <c r="S391" i="101"/>
  <c r="W484" i="101"/>
  <c r="W453" i="101"/>
  <c r="W391" i="101"/>
  <c r="W422" i="101"/>
  <c r="AA484" i="101"/>
  <c r="AA453" i="101"/>
  <c r="AA422" i="101"/>
  <c r="AA391" i="101"/>
  <c r="G485" i="101"/>
  <c r="G454" i="101"/>
  <c r="G423" i="101"/>
  <c r="G392" i="101"/>
  <c r="K485" i="101"/>
  <c r="K454" i="101"/>
  <c r="K423" i="101"/>
  <c r="K392" i="101"/>
  <c r="O485" i="101"/>
  <c r="O454" i="101"/>
  <c r="O423" i="101"/>
  <c r="O392" i="101"/>
  <c r="S485" i="101"/>
  <c r="S454" i="101"/>
  <c r="S423" i="101"/>
  <c r="S392" i="101"/>
  <c r="W485" i="101"/>
  <c r="W454" i="101"/>
  <c r="W423" i="101"/>
  <c r="W392" i="101"/>
  <c r="AA485" i="101"/>
  <c r="AA454" i="101"/>
  <c r="AA423" i="101"/>
  <c r="AA392" i="101"/>
  <c r="G486" i="101"/>
  <c r="G455" i="101"/>
  <c r="G424" i="101"/>
  <c r="G393" i="101"/>
  <c r="K486" i="101"/>
  <c r="K455" i="101"/>
  <c r="K424" i="101"/>
  <c r="K393" i="101"/>
  <c r="O486" i="101"/>
  <c r="O455" i="101"/>
  <c r="O424" i="101"/>
  <c r="O393" i="101"/>
  <c r="S486" i="101"/>
  <c r="S455" i="101"/>
  <c r="S424" i="101"/>
  <c r="S393" i="101"/>
  <c r="W486" i="101"/>
  <c r="W455" i="101"/>
  <c r="W424" i="101"/>
  <c r="W393" i="101"/>
  <c r="AA486" i="101"/>
  <c r="AA455" i="101"/>
  <c r="AA424" i="101"/>
  <c r="AA393" i="101"/>
  <c r="G487" i="101"/>
  <c r="G456" i="101"/>
  <c r="G425" i="101"/>
  <c r="G394" i="101"/>
  <c r="K487" i="101"/>
  <c r="K456" i="101"/>
  <c r="K425" i="101"/>
  <c r="K394" i="101"/>
  <c r="O487" i="101"/>
  <c r="O456" i="101"/>
  <c r="O425" i="101"/>
  <c r="O394" i="101"/>
  <c r="S487" i="101"/>
  <c r="S456" i="101"/>
  <c r="S425" i="101"/>
  <c r="S394" i="101"/>
  <c r="W487" i="101"/>
  <c r="W456" i="101"/>
  <c r="W425" i="101"/>
  <c r="W394" i="101"/>
  <c r="AA487" i="101"/>
  <c r="AA456" i="101"/>
  <c r="AA425" i="101"/>
  <c r="AA394" i="101"/>
  <c r="G488" i="101"/>
  <c r="G457" i="101"/>
  <c r="G426" i="101"/>
  <c r="G395" i="101"/>
  <c r="K488" i="101"/>
  <c r="K457" i="101"/>
  <c r="K426" i="101"/>
  <c r="K395" i="101"/>
  <c r="O488" i="101"/>
  <c r="O457" i="101"/>
  <c r="O426" i="101"/>
  <c r="O395" i="101"/>
  <c r="S488" i="101"/>
  <c r="S457" i="101"/>
  <c r="S426" i="101"/>
  <c r="S395" i="101"/>
  <c r="W488" i="101"/>
  <c r="W457" i="101"/>
  <c r="W426" i="101"/>
  <c r="W395" i="101"/>
  <c r="AA488" i="101"/>
  <c r="AA457" i="101"/>
  <c r="AA426" i="101"/>
  <c r="AA395" i="101"/>
  <c r="G489" i="101"/>
  <c r="G458" i="101"/>
  <c r="G427" i="101"/>
  <c r="G396" i="101"/>
  <c r="K489" i="101"/>
  <c r="K458" i="101"/>
  <c r="K427" i="101"/>
  <c r="K396" i="101"/>
  <c r="O489" i="101"/>
  <c r="O458" i="101"/>
  <c r="O427" i="101"/>
  <c r="O396" i="101"/>
  <c r="S489" i="101"/>
  <c r="S458" i="101"/>
  <c r="S427" i="101"/>
  <c r="S396" i="101"/>
  <c r="W489" i="101"/>
  <c r="W458" i="101"/>
  <c r="W427" i="101"/>
  <c r="W396" i="101"/>
  <c r="AA489" i="101"/>
  <c r="AA458" i="101"/>
  <c r="AA427" i="101"/>
  <c r="AA396" i="101"/>
  <c r="G490" i="101"/>
  <c r="G459" i="101"/>
  <c r="G428" i="101"/>
  <c r="G397" i="101"/>
  <c r="K490" i="101"/>
  <c r="K459" i="101"/>
  <c r="K428" i="101"/>
  <c r="K397" i="101"/>
  <c r="O490" i="101"/>
  <c r="O459" i="101"/>
  <c r="O428" i="101"/>
  <c r="O397" i="101"/>
  <c r="S490" i="101"/>
  <c r="S459" i="101"/>
  <c r="S428" i="101"/>
  <c r="S397" i="101"/>
  <c r="W490" i="101"/>
  <c r="W459" i="101"/>
  <c r="W428" i="101"/>
  <c r="W397" i="101"/>
  <c r="AA490" i="101"/>
  <c r="AA459" i="101"/>
  <c r="AA428" i="101"/>
  <c r="AA397" i="101"/>
  <c r="G491" i="101"/>
  <c r="G460" i="101"/>
  <c r="G429" i="101"/>
  <c r="G398" i="101"/>
  <c r="K491" i="101"/>
  <c r="K460" i="101"/>
  <c r="K429" i="101"/>
  <c r="K398" i="101"/>
  <c r="O491" i="101"/>
  <c r="O460" i="101"/>
  <c r="O429" i="101"/>
  <c r="O398" i="101"/>
  <c r="S491" i="101"/>
  <c r="S460" i="101"/>
  <c r="S429" i="101"/>
  <c r="S398" i="101"/>
  <c r="W491" i="101"/>
  <c r="W460" i="101"/>
  <c r="W429" i="101"/>
  <c r="W398" i="101"/>
  <c r="AA491" i="101"/>
  <c r="AA460" i="101"/>
  <c r="AA429" i="101"/>
  <c r="AA398" i="101"/>
  <c r="G492" i="101"/>
  <c r="G461" i="101"/>
  <c r="G430" i="101"/>
  <c r="G399" i="101"/>
  <c r="K492" i="101"/>
  <c r="K461" i="101"/>
  <c r="K430" i="101"/>
  <c r="K399" i="101"/>
  <c r="O492" i="101"/>
  <c r="O461" i="101"/>
  <c r="O430" i="101"/>
  <c r="O399" i="101"/>
  <c r="S492" i="101"/>
  <c r="S461" i="101"/>
  <c r="S430" i="101"/>
  <c r="S399" i="101"/>
  <c r="W492" i="101"/>
  <c r="W461" i="101"/>
  <c r="W430" i="101"/>
  <c r="W399" i="101"/>
  <c r="AA492" i="101"/>
  <c r="AA461" i="101"/>
  <c r="AA430" i="101"/>
  <c r="AA399" i="101"/>
  <c r="G493" i="101"/>
  <c r="G462" i="101"/>
  <c r="G431" i="101"/>
  <c r="G400" i="101"/>
  <c r="K493" i="101"/>
  <c r="K462" i="101"/>
  <c r="K431" i="101"/>
  <c r="K400" i="101"/>
  <c r="O493" i="101"/>
  <c r="O462" i="101"/>
  <c r="O431" i="101"/>
  <c r="O400" i="101"/>
  <c r="S493" i="101"/>
  <c r="S462" i="101"/>
  <c r="S431" i="101"/>
  <c r="S400" i="101"/>
  <c r="W493" i="101"/>
  <c r="W462" i="101"/>
  <c r="W431" i="101"/>
  <c r="W400" i="101"/>
  <c r="AA493" i="101"/>
  <c r="AA462" i="101"/>
  <c r="AA431" i="101"/>
  <c r="AA400" i="101"/>
  <c r="G494" i="101"/>
  <c r="G463" i="101"/>
  <c r="G432" i="101"/>
  <c r="G401" i="101"/>
  <c r="K494" i="101"/>
  <c r="K463" i="101"/>
  <c r="K432" i="101"/>
  <c r="K401" i="101"/>
  <c r="O494" i="101"/>
  <c r="O463" i="101"/>
  <c r="O432" i="101"/>
  <c r="O401" i="101"/>
  <c r="S494" i="101"/>
  <c r="S463" i="101"/>
  <c r="S432" i="101"/>
  <c r="S401" i="101"/>
  <c r="W494" i="101"/>
  <c r="W463" i="101"/>
  <c r="W432" i="101"/>
  <c r="W401" i="101"/>
  <c r="AA494" i="101"/>
  <c r="AA463" i="101"/>
  <c r="AA432" i="101"/>
  <c r="AA401" i="101"/>
  <c r="G495" i="101"/>
  <c r="G464" i="101"/>
  <c r="G433" i="101"/>
  <c r="G402" i="101"/>
  <c r="K495" i="101"/>
  <c r="K464" i="101"/>
  <c r="K433" i="101"/>
  <c r="K402" i="101"/>
  <c r="O495" i="101"/>
  <c r="O464" i="101"/>
  <c r="O433" i="101"/>
  <c r="O402" i="101"/>
  <c r="S495" i="101"/>
  <c r="S464" i="101"/>
  <c r="S433" i="101"/>
  <c r="S402" i="101"/>
  <c r="W495" i="101"/>
  <c r="W464" i="101"/>
  <c r="W433" i="101"/>
  <c r="W402" i="101"/>
  <c r="AA495" i="101"/>
  <c r="AA464" i="101"/>
  <c r="AA433" i="101"/>
  <c r="AA402" i="101"/>
  <c r="G496" i="101"/>
  <c r="G465" i="101"/>
  <c r="G434" i="101"/>
  <c r="G403" i="101"/>
  <c r="K496" i="101"/>
  <c r="K465" i="101"/>
  <c r="K434" i="101"/>
  <c r="K403" i="101"/>
  <c r="O496" i="101"/>
  <c r="O465" i="101"/>
  <c r="O434" i="101"/>
  <c r="O403" i="101"/>
  <c r="S496" i="101"/>
  <c r="S465" i="101"/>
  <c r="S434" i="101"/>
  <c r="S403" i="101"/>
  <c r="W496" i="101"/>
  <c r="W465" i="101"/>
  <c r="W434" i="101"/>
  <c r="W403" i="101"/>
  <c r="AA496" i="101"/>
  <c r="AA465" i="101"/>
  <c r="AA434" i="101"/>
  <c r="AA403" i="101"/>
  <c r="G497" i="101"/>
  <c r="G466" i="101"/>
  <c r="G435" i="101"/>
  <c r="G404" i="101"/>
  <c r="K497" i="101"/>
  <c r="K466" i="101"/>
  <c r="K435" i="101"/>
  <c r="K404" i="101"/>
  <c r="O497" i="101"/>
  <c r="O466" i="101"/>
  <c r="O435" i="101"/>
  <c r="O404" i="101"/>
  <c r="S497" i="101"/>
  <c r="S466" i="101"/>
  <c r="S435" i="101"/>
  <c r="S404" i="101"/>
  <c r="W497" i="101"/>
  <c r="W466" i="101"/>
  <c r="W435" i="101"/>
  <c r="W404" i="101"/>
  <c r="AA497" i="101"/>
  <c r="AA466" i="101"/>
  <c r="AA435" i="101"/>
  <c r="AA404" i="101"/>
  <c r="G498" i="101"/>
  <c r="G467" i="101"/>
  <c r="G436" i="101"/>
  <c r="G405" i="101"/>
  <c r="K498" i="101"/>
  <c r="K467" i="101"/>
  <c r="K436" i="101"/>
  <c r="K405" i="101"/>
  <c r="O498" i="101"/>
  <c r="O467" i="101"/>
  <c r="O436" i="101"/>
  <c r="O405" i="101"/>
  <c r="S498" i="101"/>
  <c r="S467" i="101"/>
  <c r="S436" i="101"/>
  <c r="S405" i="101"/>
  <c r="W498" i="101"/>
  <c r="W467" i="101"/>
  <c r="W436" i="101"/>
  <c r="W405" i="101"/>
  <c r="AA498" i="101"/>
  <c r="AA467" i="101"/>
  <c r="AA436" i="101"/>
  <c r="AA405" i="101"/>
  <c r="G499" i="101"/>
  <c r="G468" i="101"/>
  <c r="G437" i="101"/>
  <c r="G406" i="101"/>
  <c r="K499" i="101"/>
  <c r="K468" i="101"/>
  <c r="K437" i="101"/>
  <c r="K406" i="101"/>
  <c r="O499" i="101"/>
  <c r="O468" i="101"/>
  <c r="O437" i="101"/>
  <c r="O406" i="101"/>
  <c r="S499" i="101"/>
  <c r="S468" i="101"/>
  <c r="S437" i="101"/>
  <c r="S406" i="101"/>
  <c r="W499" i="101"/>
  <c r="W468" i="101"/>
  <c r="W437" i="101"/>
  <c r="W406" i="101"/>
  <c r="AA499" i="101"/>
  <c r="AA468" i="101"/>
  <c r="AA437" i="101"/>
  <c r="AA406" i="101"/>
  <c r="G501" i="101"/>
  <c r="G470" i="101"/>
  <c r="G439" i="101"/>
  <c r="G408" i="101"/>
  <c r="K501" i="101"/>
  <c r="K470" i="101"/>
  <c r="K439" i="101"/>
  <c r="K408" i="101"/>
  <c r="O501" i="101"/>
  <c r="O470" i="101"/>
  <c r="O439" i="101"/>
  <c r="O408" i="101"/>
  <c r="S501" i="101"/>
  <c r="S470" i="101"/>
  <c r="S439" i="101"/>
  <c r="S408" i="101"/>
  <c r="W501" i="101"/>
  <c r="W470" i="101"/>
  <c r="W439" i="101"/>
  <c r="W408" i="101"/>
  <c r="AA501" i="101"/>
  <c r="AA470" i="101"/>
  <c r="AA439" i="101"/>
  <c r="AA408" i="101"/>
  <c r="G502" i="101"/>
  <c r="G471" i="101"/>
  <c r="G440" i="101"/>
  <c r="G409" i="101"/>
  <c r="K502" i="101"/>
  <c r="K471" i="101"/>
  <c r="K440" i="101"/>
  <c r="K409" i="101"/>
  <c r="O502" i="101"/>
  <c r="O471" i="101"/>
  <c r="O440" i="101"/>
  <c r="O409" i="101"/>
  <c r="S502" i="101"/>
  <c r="S471" i="101"/>
  <c r="S440" i="101"/>
  <c r="S409" i="101"/>
  <c r="W502" i="101"/>
  <c r="W471" i="101"/>
  <c r="W440" i="101"/>
  <c r="W409" i="101"/>
  <c r="AA502" i="101"/>
  <c r="AA471" i="101"/>
  <c r="AA440" i="101"/>
  <c r="AA409" i="101"/>
  <c r="G503" i="101"/>
  <c r="G472" i="101"/>
  <c r="G441" i="101"/>
  <c r="G410" i="101"/>
  <c r="K503" i="101"/>
  <c r="K472" i="101"/>
  <c r="K441" i="101"/>
  <c r="K410" i="101"/>
  <c r="O503" i="101"/>
  <c r="O472" i="101"/>
  <c r="O441" i="101"/>
  <c r="O410" i="101"/>
  <c r="S503" i="101"/>
  <c r="S472" i="101"/>
  <c r="S441" i="101"/>
  <c r="S410" i="101"/>
  <c r="W503" i="101"/>
  <c r="W472" i="101"/>
  <c r="W441" i="101"/>
  <c r="W410" i="101"/>
  <c r="AA503" i="101"/>
  <c r="AA472" i="101"/>
  <c r="AA441" i="101"/>
  <c r="AA410" i="101"/>
  <c r="G504" i="101"/>
  <c r="G473" i="101"/>
  <c r="G442" i="101"/>
  <c r="G411" i="101"/>
  <c r="K504" i="101"/>
  <c r="K473" i="101"/>
  <c r="K442" i="101"/>
  <c r="K411" i="101"/>
  <c r="O504" i="101"/>
  <c r="O473" i="101"/>
  <c r="O442" i="101"/>
  <c r="O411" i="101"/>
  <c r="S504" i="101"/>
  <c r="S473" i="101"/>
  <c r="S442" i="101"/>
  <c r="S411" i="101"/>
  <c r="W504" i="101"/>
  <c r="W473" i="101"/>
  <c r="W442" i="101"/>
  <c r="W411" i="101"/>
  <c r="AA504" i="101"/>
  <c r="AA473" i="101"/>
  <c r="AA442" i="101"/>
  <c r="AA411" i="101"/>
  <c r="G505" i="101"/>
  <c r="G474" i="101"/>
  <c r="G443" i="101"/>
  <c r="G412" i="101"/>
  <c r="K505" i="101"/>
  <c r="K474" i="101"/>
  <c r="K443" i="101"/>
  <c r="K412" i="101"/>
  <c r="O505" i="101"/>
  <c r="O474" i="101"/>
  <c r="O443" i="101"/>
  <c r="O412" i="101"/>
  <c r="S505" i="101"/>
  <c r="S474" i="101"/>
  <c r="S443" i="101"/>
  <c r="S412" i="101"/>
  <c r="W505" i="101"/>
  <c r="W474" i="101"/>
  <c r="W443" i="101"/>
  <c r="W412" i="101"/>
  <c r="AA505" i="101"/>
  <c r="AA474" i="101"/>
  <c r="AA443" i="101"/>
  <c r="AA412" i="101"/>
  <c r="G506" i="101"/>
  <c r="G475" i="101"/>
  <c r="G444" i="101"/>
  <c r="G413" i="101"/>
  <c r="K506" i="101"/>
  <c r="K475" i="101"/>
  <c r="K444" i="101"/>
  <c r="K413" i="101"/>
  <c r="O506" i="101"/>
  <c r="O475" i="101"/>
  <c r="O444" i="101"/>
  <c r="O413" i="101"/>
  <c r="S506" i="101"/>
  <c r="S475" i="101"/>
  <c r="S444" i="101"/>
  <c r="S413" i="101"/>
  <c r="W506" i="101"/>
  <c r="W475" i="101"/>
  <c r="W444" i="101"/>
  <c r="W413" i="101"/>
  <c r="AA506" i="101"/>
  <c r="AA475" i="101"/>
  <c r="AA444" i="101"/>
  <c r="AA413" i="101"/>
  <c r="G507" i="101"/>
  <c r="G476" i="101"/>
  <c r="G445" i="101"/>
  <c r="G414" i="101"/>
  <c r="K507" i="101"/>
  <c r="K476" i="101"/>
  <c r="K445" i="101"/>
  <c r="K414" i="101"/>
  <c r="O507" i="101"/>
  <c r="O476" i="101"/>
  <c r="O445" i="101"/>
  <c r="O414" i="101"/>
  <c r="S507" i="101"/>
  <c r="S476" i="101"/>
  <c r="S445" i="101"/>
  <c r="S414" i="101"/>
  <c r="W507" i="101"/>
  <c r="W476" i="101"/>
  <c r="W445" i="101"/>
  <c r="W414" i="101"/>
  <c r="AA507" i="101"/>
  <c r="AA476" i="101"/>
  <c r="AA445" i="101"/>
  <c r="AA414" i="101"/>
  <c r="G508" i="101"/>
  <c r="G477" i="101"/>
  <c r="G446" i="101"/>
  <c r="G415" i="101"/>
  <c r="K508" i="101"/>
  <c r="K477" i="101"/>
  <c r="K446" i="101"/>
  <c r="K415" i="101"/>
  <c r="O508" i="101"/>
  <c r="O477" i="101"/>
  <c r="O446" i="101"/>
  <c r="O415" i="101"/>
  <c r="S508" i="101"/>
  <c r="S477" i="101"/>
  <c r="S446" i="101"/>
  <c r="S415" i="101"/>
  <c r="W508" i="101"/>
  <c r="W477" i="101"/>
  <c r="W446" i="101"/>
  <c r="W415" i="101"/>
  <c r="AA508" i="101"/>
  <c r="AA477" i="101"/>
  <c r="AA446" i="101"/>
  <c r="AA415" i="101"/>
  <c r="G509" i="101"/>
  <c r="G478" i="101"/>
  <c r="G447" i="101"/>
  <c r="G416" i="101"/>
  <c r="K509" i="101"/>
  <c r="K478" i="101"/>
  <c r="K447" i="101"/>
  <c r="K416" i="101"/>
  <c r="O509" i="101"/>
  <c r="O478" i="101"/>
  <c r="O447" i="101"/>
  <c r="O416" i="101"/>
  <c r="S509" i="101"/>
  <c r="S478" i="101"/>
  <c r="S447" i="101"/>
  <c r="S416" i="101"/>
  <c r="W509" i="101"/>
  <c r="W478" i="101"/>
  <c r="W447" i="101"/>
  <c r="W416" i="101"/>
  <c r="AA509" i="101"/>
  <c r="AA478" i="101"/>
  <c r="AA447" i="101"/>
  <c r="AA416" i="101"/>
  <c r="G510" i="101"/>
  <c r="G479" i="101"/>
  <c r="G448" i="101"/>
  <c r="G417" i="101"/>
  <c r="K510" i="101"/>
  <c r="K479" i="101"/>
  <c r="K448" i="101"/>
  <c r="K417" i="101"/>
  <c r="O510" i="101"/>
  <c r="O479" i="101"/>
  <c r="O448" i="101"/>
  <c r="O417" i="101"/>
  <c r="S510" i="101"/>
  <c r="S479" i="101"/>
  <c r="S448" i="101"/>
  <c r="S417" i="101"/>
  <c r="W510" i="101"/>
  <c r="W479" i="101"/>
  <c r="W448" i="101"/>
  <c r="W417" i="101"/>
  <c r="AA510" i="101"/>
  <c r="AA479" i="101"/>
  <c r="AA448" i="101"/>
  <c r="AA417" i="101"/>
  <c r="G511" i="101"/>
  <c r="G480" i="101"/>
  <c r="G449" i="101"/>
  <c r="G418" i="101"/>
  <c r="K511" i="101"/>
  <c r="K480" i="101"/>
  <c r="K449" i="101"/>
  <c r="K418" i="101"/>
  <c r="O511" i="101"/>
  <c r="O480" i="101"/>
  <c r="O449" i="101"/>
  <c r="O418" i="101"/>
  <c r="S511" i="101"/>
  <c r="S480" i="101"/>
  <c r="S449" i="101"/>
  <c r="S418" i="101"/>
  <c r="W511" i="101"/>
  <c r="W480" i="101"/>
  <c r="W449" i="101"/>
  <c r="W418" i="101"/>
  <c r="AA511" i="101"/>
  <c r="AA480" i="101"/>
  <c r="AA449" i="101"/>
  <c r="AA418" i="101"/>
  <c r="G512" i="101"/>
  <c r="G481" i="101"/>
  <c r="G450" i="101"/>
  <c r="G419" i="101"/>
  <c r="K512" i="101"/>
  <c r="K481" i="101"/>
  <c r="K450" i="101"/>
  <c r="K419" i="101"/>
  <c r="O512" i="101"/>
  <c r="O481" i="101"/>
  <c r="O450" i="101"/>
  <c r="O419" i="101"/>
  <c r="S512" i="101"/>
  <c r="S481" i="101"/>
  <c r="S450" i="101"/>
  <c r="S419" i="101"/>
  <c r="W512" i="101"/>
  <c r="W481" i="101"/>
  <c r="W450" i="101"/>
  <c r="W419" i="101"/>
  <c r="AA512" i="101"/>
  <c r="AA481" i="101"/>
  <c r="AA450" i="101"/>
  <c r="AA419" i="101"/>
  <c r="G513" i="101"/>
  <c r="G482" i="101"/>
  <c r="G451" i="101"/>
  <c r="G420" i="101"/>
  <c r="K513" i="101"/>
  <c r="K482" i="101"/>
  <c r="K451" i="101"/>
  <c r="K420" i="101"/>
  <c r="O513" i="101"/>
  <c r="O482" i="101"/>
  <c r="O451" i="101"/>
  <c r="O420" i="101"/>
  <c r="S513" i="101"/>
  <c r="S482" i="101"/>
  <c r="S451" i="101"/>
  <c r="S420" i="101"/>
  <c r="W513" i="101"/>
  <c r="W482" i="101"/>
  <c r="W451" i="101"/>
  <c r="W420" i="101"/>
  <c r="AA513" i="101"/>
  <c r="AA482" i="101"/>
  <c r="AA451" i="101"/>
  <c r="AA420" i="101"/>
  <c r="F359" i="101"/>
  <c r="F328" i="101"/>
  <c r="F266" i="101"/>
  <c r="F297" i="101"/>
  <c r="J359" i="101"/>
  <c r="J328" i="101"/>
  <c r="J266" i="101"/>
  <c r="J297" i="101"/>
  <c r="N359" i="101"/>
  <c r="N328" i="101"/>
  <c r="N297" i="101"/>
  <c r="N266" i="101"/>
  <c r="R359" i="101"/>
  <c r="R328" i="101"/>
  <c r="R297" i="101"/>
  <c r="R266" i="101"/>
  <c r="V359" i="101"/>
  <c r="V328" i="101"/>
  <c r="V266" i="101"/>
  <c r="V297" i="101"/>
  <c r="Z359" i="101"/>
  <c r="Z328" i="101"/>
  <c r="Z266" i="101"/>
  <c r="Z297" i="101"/>
  <c r="F360" i="101"/>
  <c r="F298" i="101"/>
  <c r="F329" i="101"/>
  <c r="F267" i="101"/>
  <c r="J360" i="101"/>
  <c r="J298" i="101"/>
  <c r="J329" i="101"/>
  <c r="J267" i="101"/>
  <c r="N360" i="101"/>
  <c r="N298" i="101"/>
  <c r="N329" i="101"/>
  <c r="N267" i="101"/>
  <c r="R360" i="101"/>
  <c r="R298" i="101"/>
  <c r="R329" i="101"/>
  <c r="R267" i="101"/>
  <c r="V360" i="101"/>
  <c r="V298" i="101"/>
  <c r="V329" i="101"/>
  <c r="V267" i="101"/>
  <c r="Z360" i="101"/>
  <c r="Z298" i="101"/>
  <c r="Z329" i="101"/>
  <c r="Z267" i="101"/>
  <c r="F361" i="101"/>
  <c r="F330" i="101"/>
  <c r="F299" i="101"/>
  <c r="F268" i="101"/>
  <c r="J361" i="101"/>
  <c r="J330" i="101"/>
  <c r="J299" i="101"/>
  <c r="J268" i="101"/>
  <c r="N361" i="101"/>
  <c r="N330" i="101"/>
  <c r="N299" i="101"/>
  <c r="N268" i="101"/>
  <c r="R361" i="101"/>
  <c r="R330" i="101"/>
  <c r="R299" i="101"/>
  <c r="R268" i="101"/>
  <c r="V361" i="101"/>
  <c r="V330" i="101"/>
  <c r="V299" i="101"/>
  <c r="V268" i="101"/>
  <c r="Z361" i="101"/>
  <c r="Z330" i="101"/>
  <c r="Z299" i="101"/>
  <c r="Z268" i="101"/>
  <c r="F362" i="101"/>
  <c r="F300" i="101"/>
  <c r="F331" i="101"/>
  <c r="F269" i="101"/>
  <c r="J362" i="101"/>
  <c r="J300" i="101"/>
  <c r="J331" i="101"/>
  <c r="J269" i="101"/>
  <c r="N362" i="101"/>
  <c r="N300" i="101"/>
  <c r="N331" i="101"/>
  <c r="N269" i="101"/>
  <c r="R362" i="101"/>
  <c r="R300" i="101"/>
  <c r="R331" i="101"/>
  <c r="R269" i="101"/>
  <c r="V362" i="101"/>
  <c r="V300" i="101"/>
  <c r="V331" i="101"/>
  <c r="V269" i="101"/>
  <c r="Z362" i="101"/>
  <c r="Z300" i="101"/>
  <c r="Z331" i="101"/>
  <c r="Z269" i="101"/>
  <c r="F363" i="101"/>
  <c r="F332" i="101"/>
  <c r="F301" i="101"/>
  <c r="F270" i="101"/>
  <c r="J363" i="101"/>
  <c r="J332" i="101"/>
  <c r="J270" i="101"/>
  <c r="J301" i="101"/>
  <c r="N363" i="101"/>
  <c r="N332" i="101"/>
  <c r="N270" i="101"/>
  <c r="N301" i="101"/>
  <c r="R363" i="101"/>
  <c r="R332" i="101"/>
  <c r="R301" i="101"/>
  <c r="R270" i="101"/>
  <c r="V363" i="101"/>
  <c r="V332" i="101"/>
  <c r="V301" i="101"/>
  <c r="V270" i="101"/>
  <c r="Z363" i="101"/>
  <c r="Z332" i="101"/>
  <c r="Z270" i="101"/>
  <c r="Z301" i="101"/>
  <c r="F364" i="101"/>
  <c r="F302" i="101"/>
  <c r="F333" i="101"/>
  <c r="F271" i="101"/>
  <c r="J364" i="101"/>
  <c r="J302" i="101"/>
  <c r="J333" i="101"/>
  <c r="J271" i="101"/>
  <c r="N364" i="101"/>
  <c r="N302" i="101"/>
  <c r="N333" i="101"/>
  <c r="N271" i="101"/>
  <c r="R364" i="101"/>
  <c r="R302" i="101"/>
  <c r="R333" i="101"/>
  <c r="R271" i="101"/>
  <c r="V364" i="101"/>
  <c r="V302" i="101"/>
  <c r="V333" i="101"/>
  <c r="V271" i="101"/>
  <c r="Z364" i="101"/>
  <c r="Z302" i="101"/>
  <c r="Z333" i="101"/>
  <c r="Z271" i="101"/>
  <c r="F365" i="101"/>
  <c r="F334" i="101"/>
  <c r="F303" i="101"/>
  <c r="F272" i="101"/>
  <c r="J365" i="101"/>
  <c r="J334" i="101"/>
  <c r="J303" i="101"/>
  <c r="J272" i="101"/>
  <c r="N365" i="101"/>
  <c r="N334" i="101"/>
  <c r="N303" i="101"/>
  <c r="N272" i="101"/>
  <c r="R365" i="101"/>
  <c r="R334" i="101"/>
  <c r="R303" i="101"/>
  <c r="R272" i="101"/>
  <c r="V365" i="101"/>
  <c r="V334" i="101"/>
  <c r="V303" i="101"/>
  <c r="V272" i="101"/>
  <c r="Z365" i="101"/>
  <c r="Z334" i="101"/>
  <c r="Z303" i="101"/>
  <c r="Z272" i="101"/>
  <c r="F366" i="101"/>
  <c r="F304" i="101"/>
  <c r="F335" i="101"/>
  <c r="F273" i="101"/>
  <c r="J366" i="101"/>
  <c r="J304" i="101"/>
  <c r="J335" i="101"/>
  <c r="J273" i="101"/>
  <c r="N366" i="101"/>
  <c r="N304" i="101"/>
  <c r="N335" i="101"/>
  <c r="N273" i="101"/>
  <c r="R366" i="101"/>
  <c r="R304" i="101"/>
  <c r="R335" i="101"/>
  <c r="R273" i="101"/>
  <c r="V366" i="101"/>
  <c r="V304" i="101"/>
  <c r="V335" i="101"/>
  <c r="V273" i="101"/>
  <c r="Z366" i="101"/>
  <c r="Z304" i="101"/>
  <c r="Z335" i="101"/>
  <c r="Z273" i="101"/>
  <c r="F367" i="101"/>
  <c r="F336" i="101"/>
  <c r="F305" i="101"/>
  <c r="F274" i="101"/>
  <c r="J367" i="101"/>
  <c r="J336" i="101"/>
  <c r="J305" i="101"/>
  <c r="J274" i="101"/>
  <c r="N367" i="101"/>
  <c r="N336" i="101"/>
  <c r="N274" i="101"/>
  <c r="N305" i="101"/>
  <c r="R367" i="101"/>
  <c r="R336" i="101"/>
  <c r="R274" i="101"/>
  <c r="R305" i="101"/>
  <c r="V367" i="101"/>
  <c r="V336" i="101"/>
  <c r="V305" i="101"/>
  <c r="V274" i="101"/>
  <c r="Z367" i="101"/>
  <c r="Z336" i="101"/>
  <c r="Z305" i="101"/>
  <c r="Z274" i="101"/>
  <c r="F368" i="101"/>
  <c r="F306" i="101"/>
  <c r="F337" i="101"/>
  <c r="F275" i="101"/>
  <c r="J368" i="101"/>
  <c r="J306" i="101"/>
  <c r="J337" i="101"/>
  <c r="J275" i="101"/>
  <c r="N368" i="101"/>
  <c r="N306" i="101"/>
  <c r="N337" i="101"/>
  <c r="N275" i="101"/>
  <c r="R368" i="101"/>
  <c r="R306" i="101"/>
  <c r="R337" i="101"/>
  <c r="R275" i="101"/>
  <c r="V368" i="101"/>
  <c r="V306" i="101"/>
  <c r="V337" i="101"/>
  <c r="V275" i="101"/>
  <c r="Z368" i="101"/>
  <c r="Z306" i="101"/>
  <c r="Z337" i="101"/>
  <c r="Z275" i="101"/>
  <c r="F369" i="101"/>
  <c r="F338" i="101"/>
  <c r="F307" i="101"/>
  <c r="F276" i="101"/>
  <c r="J369" i="101"/>
  <c r="J338" i="101"/>
  <c r="J307" i="101"/>
  <c r="J276" i="101"/>
  <c r="N369" i="101"/>
  <c r="N338" i="101"/>
  <c r="N307" i="101"/>
  <c r="N276" i="101"/>
  <c r="R369" i="101"/>
  <c r="R338" i="101"/>
  <c r="R307" i="101"/>
  <c r="R276" i="101"/>
  <c r="V369" i="101"/>
  <c r="V338" i="101"/>
  <c r="V307" i="101"/>
  <c r="V276" i="101"/>
  <c r="Z369" i="101"/>
  <c r="Z338" i="101"/>
  <c r="Z307" i="101"/>
  <c r="Z276" i="101"/>
  <c r="F370" i="101"/>
  <c r="F308" i="101"/>
  <c r="F339" i="101"/>
  <c r="F277" i="101"/>
  <c r="J370" i="101"/>
  <c r="J308" i="101"/>
  <c r="J339" i="101"/>
  <c r="J277" i="101"/>
  <c r="N370" i="101"/>
  <c r="N308" i="101"/>
  <c r="N339" i="101"/>
  <c r="N277" i="101"/>
  <c r="R370" i="101"/>
  <c r="R308" i="101"/>
  <c r="R339" i="101"/>
  <c r="R277" i="101"/>
  <c r="V370" i="101"/>
  <c r="V308" i="101"/>
  <c r="V339" i="101"/>
  <c r="V277" i="101"/>
  <c r="AA370" i="101"/>
  <c r="AA339" i="101"/>
  <c r="AA308" i="101"/>
  <c r="AA277" i="101"/>
  <c r="G371" i="101"/>
  <c r="G309" i="101"/>
  <c r="G340" i="101"/>
  <c r="G278" i="101"/>
  <c r="K371" i="101"/>
  <c r="K309" i="101"/>
  <c r="K340" i="101"/>
  <c r="K278" i="101"/>
  <c r="O371" i="101"/>
  <c r="O309" i="101"/>
  <c r="O340" i="101"/>
  <c r="O278" i="101"/>
  <c r="S371" i="101"/>
  <c r="S309" i="101"/>
  <c r="S340" i="101"/>
  <c r="S278" i="101"/>
  <c r="W371" i="101"/>
  <c r="W309" i="101"/>
  <c r="W340" i="101"/>
  <c r="W278" i="101"/>
  <c r="AA371" i="101"/>
  <c r="AA309" i="101"/>
  <c r="AA340" i="101"/>
  <c r="AA278" i="101"/>
  <c r="G372" i="101"/>
  <c r="G341" i="101"/>
  <c r="G310" i="101"/>
  <c r="G279" i="101"/>
  <c r="K372" i="101"/>
  <c r="K341" i="101"/>
  <c r="K279" i="101"/>
  <c r="K310" i="101"/>
  <c r="O372" i="101"/>
  <c r="O341" i="101"/>
  <c r="O279" i="101"/>
  <c r="O310" i="101"/>
  <c r="S372" i="101"/>
  <c r="S341" i="101"/>
  <c r="S310" i="101"/>
  <c r="S279" i="101"/>
  <c r="X372" i="101"/>
  <c r="X310" i="101"/>
  <c r="X341" i="101"/>
  <c r="X279" i="101"/>
  <c r="AB372" i="101"/>
  <c r="AB310" i="101"/>
  <c r="AB341" i="101"/>
  <c r="AB279" i="101"/>
  <c r="H373" i="101"/>
  <c r="H342" i="101"/>
  <c r="H280" i="101"/>
  <c r="H311" i="101"/>
  <c r="L373" i="101"/>
  <c r="L342" i="101"/>
  <c r="L311" i="101"/>
  <c r="L280" i="101"/>
  <c r="P373" i="101"/>
  <c r="P342" i="101"/>
  <c r="P311" i="101"/>
  <c r="P280" i="101"/>
  <c r="T373" i="101"/>
  <c r="T342" i="101"/>
  <c r="T280" i="101"/>
  <c r="T311" i="101"/>
  <c r="X373" i="101"/>
  <c r="X342" i="101"/>
  <c r="X280" i="101"/>
  <c r="X311" i="101"/>
  <c r="AB373" i="101"/>
  <c r="AB342" i="101"/>
  <c r="AB311" i="101"/>
  <c r="AB280" i="101"/>
  <c r="H374" i="101"/>
  <c r="H312" i="101"/>
  <c r="H343" i="101"/>
  <c r="H281" i="101"/>
  <c r="L374" i="101"/>
  <c r="L312" i="101"/>
  <c r="L343" i="101"/>
  <c r="L281" i="101"/>
  <c r="P374" i="101"/>
  <c r="P312" i="101"/>
  <c r="P343" i="101"/>
  <c r="P281" i="101"/>
  <c r="T374" i="101"/>
  <c r="T312" i="101"/>
  <c r="T343" i="101"/>
  <c r="T281" i="101"/>
  <c r="X374" i="101"/>
  <c r="X312" i="101"/>
  <c r="X343" i="101"/>
  <c r="X281" i="101"/>
  <c r="AB374" i="101"/>
  <c r="AB312" i="101"/>
  <c r="AB343" i="101"/>
  <c r="AB281" i="101"/>
  <c r="H375" i="101"/>
  <c r="H344" i="101"/>
  <c r="H313" i="101"/>
  <c r="H282" i="101"/>
  <c r="L375" i="101"/>
  <c r="L344" i="101"/>
  <c r="L313" i="101"/>
  <c r="L282" i="101"/>
  <c r="P375" i="101"/>
  <c r="P344" i="101"/>
  <c r="P313" i="101"/>
  <c r="P282" i="101"/>
  <c r="T375" i="101"/>
  <c r="T344" i="101"/>
  <c r="T313" i="101"/>
  <c r="T282" i="101"/>
  <c r="X375" i="101"/>
  <c r="X344" i="101"/>
  <c r="X313" i="101"/>
  <c r="X282" i="101"/>
  <c r="AB375" i="101"/>
  <c r="AB344" i="101"/>
  <c r="AB313" i="101"/>
  <c r="AB282" i="101"/>
  <c r="H376" i="101"/>
  <c r="H314" i="101"/>
  <c r="H345" i="101"/>
  <c r="H283" i="101"/>
  <c r="L376" i="101"/>
  <c r="L314" i="101"/>
  <c r="L345" i="101"/>
  <c r="L283" i="101"/>
  <c r="P376" i="101"/>
  <c r="P314" i="101"/>
  <c r="P345" i="101"/>
  <c r="P283" i="101"/>
  <c r="T376" i="101"/>
  <c r="T314" i="101"/>
  <c r="T345" i="101"/>
  <c r="T283" i="101"/>
  <c r="X376" i="101"/>
  <c r="X314" i="101"/>
  <c r="X345" i="101"/>
  <c r="X283" i="101"/>
  <c r="AB376" i="101"/>
  <c r="AB314" i="101"/>
  <c r="AB345" i="101"/>
  <c r="AB283" i="101"/>
  <c r="H377" i="101"/>
  <c r="H346" i="101"/>
  <c r="H284" i="101"/>
  <c r="H315" i="101"/>
  <c r="L377" i="101"/>
  <c r="L346" i="101"/>
  <c r="L284" i="101"/>
  <c r="L315" i="101"/>
  <c r="P377" i="101"/>
  <c r="P346" i="101"/>
  <c r="P315" i="101"/>
  <c r="P284" i="101"/>
  <c r="T377" i="101"/>
  <c r="T346" i="101"/>
  <c r="T315" i="101"/>
  <c r="T284" i="101"/>
  <c r="X377" i="101"/>
  <c r="X346" i="101"/>
  <c r="X284" i="101"/>
  <c r="X315" i="101"/>
  <c r="AB377" i="101"/>
  <c r="AB346" i="101"/>
  <c r="AB284" i="101"/>
  <c r="AB315" i="101"/>
  <c r="H378" i="101"/>
  <c r="H316" i="101"/>
  <c r="H347" i="101"/>
  <c r="H285" i="101"/>
  <c r="L378" i="101"/>
  <c r="L316" i="101"/>
  <c r="L347" i="101"/>
  <c r="L285" i="101"/>
  <c r="P378" i="101"/>
  <c r="P316" i="101"/>
  <c r="P347" i="101"/>
  <c r="P285" i="101"/>
  <c r="T378" i="101"/>
  <c r="T316" i="101"/>
  <c r="T347" i="101"/>
  <c r="T285" i="101"/>
  <c r="X378" i="101"/>
  <c r="X316" i="101"/>
  <c r="X347" i="101"/>
  <c r="X285" i="101"/>
  <c r="AB378" i="101"/>
  <c r="AB316" i="101"/>
  <c r="AB347" i="101"/>
  <c r="AB285" i="101"/>
  <c r="H379" i="101"/>
  <c r="H348" i="101"/>
  <c r="H317" i="101"/>
  <c r="H286" i="101"/>
  <c r="L379" i="101"/>
  <c r="L348" i="101"/>
  <c r="L317" i="101"/>
  <c r="L286" i="101"/>
  <c r="P379" i="101"/>
  <c r="P348" i="101"/>
  <c r="P317" i="101"/>
  <c r="P286" i="101"/>
  <c r="T379" i="101"/>
  <c r="T348" i="101"/>
  <c r="T317" i="101"/>
  <c r="T286" i="101"/>
  <c r="X379" i="101"/>
  <c r="X348" i="101"/>
  <c r="X317" i="101"/>
  <c r="X286" i="101"/>
  <c r="AB379" i="101"/>
  <c r="AB348" i="101"/>
  <c r="AB317" i="101"/>
  <c r="AB286" i="101"/>
  <c r="H380" i="101"/>
  <c r="H349" i="101"/>
  <c r="H318" i="101"/>
  <c r="H287" i="101"/>
  <c r="L380" i="101"/>
  <c r="L349" i="101"/>
  <c r="L318" i="101"/>
  <c r="L287" i="101"/>
  <c r="P380" i="101"/>
  <c r="P349" i="101"/>
  <c r="P287" i="101"/>
  <c r="P318" i="101"/>
  <c r="T380" i="101"/>
  <c r="T349" i="101"/>
  <c r="T318" i="101"/>
  <c r="T287" i="101"/>
  <c r="X380" i="101"/>
  <c r="X349" i="101"/>
  <c r="X318" i="101"/>
  <c r="X287" i="101"/>
  <c r="AB380" i="101"/>
  <c r="AB349" i="101"/>
  <c r="AB318" i="101"/>
  <c r="AB287" i="101"/>
  <c r="H381" i="101"/>
  <c r="H350" i="101"/>
  <c r="H288" i="101"/>
  <c r="H319" i="101"/>
  <c r="L381" i="101"/>
  <c r="L350" i="101"/>
  <c r="L319" i="101"/>
  <c r="L288" i="101"/>
  <c r="P381" i="101"/>
  <c r="P350" i="101"/>
  <c r="P319" i="101"/>
  <c r="P288" i="101"/>
  <c r="T381" i="101"/>
  <c r="T350" i="101"/>
  <c r="T288" i="101"/>
  <c r="T319" i="101"/>
  <c r="X381" i="101"/>
  <c r="X350" i="101"/>
  <c r="X288" i="101"/>
  <c r="X319" i="101"/>
  <c r="AB381" i="101"/>
  <c r="AB350" i="101"/>
  <c r="AB319" i="101"/>
  <c r="AB288" i="101"/>
  <c r="H382" i="101"/>
  <c r="H351" i="101"/>
  <c r="H289" i="101"/>
  <c r="H320" i="101"/>
  <c r="L382" i="101"/>
  <c r="L351" i="101"/>
  <c r="L289" i="101"/>
  <c r="L320" i="101"/>
  <c r="P382" i="101"/>
  <c r="P351" i="101"/>
  <c r="P289" i="101"/>
  <c r="P320" i="101"/>
  <c r="T382" i="101"/>
  <c r="T351" i="101"/>
  <c r="T320" i="101"/>
  <c r="T289" i="101"/>
  <c r="X382" i="101"/>
  <c r="X351" i="101"/>
  <c r="X289" i="101"/>
  <c r="X320" i="101"/>
  <c r="AB382" i="101"/>
  <c r="AB351" i="101"/>
  <c r="AB289" i="101"/>
  <c r="AB320" i="101"/>
  <c r="H383" i="101"/>
  <c r="H352" i="101"/>
  <c r="H321" i="101"/>
  <c r="H290" i="101"/>
  <c r="L383" i="101"/>
  <c r="L352" i="101"/>
  <c r="L321" i="101"/>
  <c r="L290" i="101"/>
  <c r="P383" i="101"/>
  <c r="P352" i="101"/>
  <c r="P321" i="101"/>
  <c r="P290" i="101"/>
  <c r="T383" i="101"/>
  <c r="T352" i="101"/>
  <c r="T321" i="101"/>
  <c r="T290" i="101"/>
  <c r="X383" i="101"/>
  <c r="X352" i="101"/>
  <c r="X321" i="101"/>
  <c r="X290" i="101"/>
  <c r="AB383" i="101"/>
  <c r="AB352" i="101"/>
  <c r="AB321" i="101"/>
  <c r="AB290" i="101"/>
  <c r="H384" i="101"/>
  <c r="H353" i="101"/>
  <c r="H322" i="101"/>
  <c r="H291" i="101"/>
  <c r="L384" i="101"/>
  <c r="L353" i="101"/>
  <c r="L322" i="101"/>
  <c r="L291" i="101"/>
  <c r="P384" i="101"/>
  <c r="P353" i="101"/>
  <c r="P322" i="101"/>
  <c r="P291" i="101"/>
  <c r="T384" i="101"/>
  <c r="T353" i="101"/>
  <c r="T291" i="101"/>
  <c r="T322" i="101"/>
  <c r="X384" i="101"/>
  <c r="X353" i="101"/>
  <c r="X322" i="101"/>
  <c r="X291" i="101"/>
  <c r="AB384" i="101"/>
  <c r="AB353" i="101"/>
  <c r="AB322" i="101"/>
  <c r="AB291" i="101"/>
  <c r="H385" i="101"/>
  <c r="H354" i="101"/>
  <c r="H292" i="101"/>
  <c r="H323" i="101"/>
  <c r="L385" i="101"/>
  <c r="L354" i="101"/>
  <c r="L292" i="101"/>
  <c r="L323" i="101"/>
  <c r="P385" i="101"/>
  <c r="P354" i="101"/>
  <c r="P323" i="101"/>
  <c r="P292" i="101"/>
  <c r="T385" i="101"/>
  <c r="T354" i="101"/>
  <c r="T323" i="101"/>
  <c r="T292" i="101"/>
  <c r="X385" i="101"/>
  <c r="X354" i="101"/>
  <c r="X292" i="101"/>
  <c r="X323" i="101"/>
  <c r="AB385" i="101"/>
  <c r="AB354" i="101"/>
  <c r="AB292" i="101"/>
  <c r="AB323" i="101"/>
  <c r="H386" i="101"/>
  <c r="H355" i="101"/>
  <c r="H293" i="101"/>
  <c r="H324" i="101"/>
  <c r="L386" i="101"/>
  <c r="L355" i="101"/>
  <c r="L293" i="101"/>
  <c r="L324" i="101"/>
  <c r="P386" i="101"/>
  <c r="P355" i="101"/>
  <c r="P293" i="101"/>
  <c r="P324" i="101"/>
  <c r="T386" i="101"/>
  <c r="T355" i="101"/>
  <c r="T293" i="101"/>
  <c r="T324" i="101"/>
  <c r="X386" i="101"/>
  <c r="X355" i="101"/>
  <c r="X293" i="101"/>
  <c r="X324" i="101"/>
  <c r="AB386" i="101"/>
  <c r="AB355" i="101"/>
  <c r="AB293" i="101"/>
  <c r="AB324" i="101"/>
  <c r="H387" i="101"/>
  <c r="H356" i="101"/>
  <c r="H325" i="101"/>
  <c r="H294" i="101"/>
  <c r="L387" i="101"/>
  <c r="L356" i="101"/>
  <c r="L325" i="101"/>
  <c r="L294" i="101"/>
  <c r="P387" i="101"/>
  <c r="P356" i="101"/>
  <c r="P325" i="101"/>
  <c r="P294" i="101"/>
  <c r="T387" i="101"/>
  <c r="T356" i="101"/>
  <c r="T325" i="101"/>
  <c r="T294" i="101"/>
  <c r="X387" i="101"/>
  <c r="X356" i="101"/>
  <c r="X325" i="101"/>
  <c r="X294" i="101"/>
  <c r="AB387" i="101"/>
  <c r="AB356" i="101"/>
  <c r="AB325" i="101"/>
  <c r="AB294" i="101"/>
  <c r="H388" i="101"/>
  <c r="H357" i="101"/>
  <c r="H295" i="101"/>
  <c r="H326" i="101"/>
  <c r="L388" i="101"/>
  <c r="L357" i="101"/>
  <c r="L295" i="101"/>
  <c r="L326" i="101"/>
  <c r="P388" i="101"/>
  <c r="P357" i="101"/>
  <c r="P295" i="101"/>
  <c r="P326" i="101"/>
  <c r="T388" i="101"/>
  <c r="T357" i="101"/>
  <c r="T295" i="101"/>
  <c r="T326" i="101"/>
  <c r="X388" i="101"/>
  <c r="X357" i="101"/>
  <c r="X295" i="101"/>
  <c r="X326" i="101"/>
  <c r="AB388" i="101"/>
  <c r="AB357" i="101"/>
  <c r="AB295" i="101"/>
  <c r="AB326" i="101"/>
  <c r="H389" i="101"/>
  <c r="H358" i="101"/>
  <c r="H296" i="101"/>
  <c r="H327" i="101"/>
  <c r="L389" i="101"/>
  <c r="L358" i="101"/>
  <c r="L296" i="101"/>
  <c r="L327" i="101"/>
  <c r="P389" i="101"/>
  <c r="P358" i="101"/>
  <c r="P296" i="101"/>
  <c r="P327" i="101"/>
  <c r="T389" i="101"/>
  <c r="T358" i="101"/>
  <c r="T296" i="101"/>
  <c r="T327" i="101"/>
  <c r="X389" i="101"/>
  <c r="X358" i="101"/>
  <c r="X296" i="101"/>
  <c r="X327" i="101"/>
  <c r="AB389" i="101"/>
  <c r="AB358" i="101"/>
  <c r="AB296" i="101"/>
  <c r="AB327" i="101"/>
  <c r="H483" i="101"/>
  <c r="H452" i="101"/>
  <c r="H421" i="101"/>
  <c r="H390" i="101"/>
  <c r="L483" i="101"/>
  <c r="L452" i="101"/>
  <c r="L421" i="101"/>
  <c r="L390" i="101"/>
  <c r="P483" i="101"/>
  <c r="P452" i="101"/>
  <c r="P421" i="101"/>
  <c r="P390" i="101"/>
  <c r="T483" i="101"/>
  <c r="T452" i="101"/>
  <c r="T421" i="101"/>
  <c r="T390" i="101"/>
  <c r="X483" i="101"/>
  <c r="X452" i="101"/>
  <c r="X421" i="101"/>
  <c r="X390" i="101"/>
  <c r="AB483" i="101"/>
  <c r="AB452" i="101"/>
  <c r="AB421" i="101"/>
  <c r="AB390" i="101"/>
  <c r="H484" i="101"/>
  <c r="H453" i="101"/>
  <c r="H422" i="101"/>
  <c r="H391" i="101"/>
  <c r="L484" i="101"/>
  <c r="L453" i="101"/>
  <c r="L422" i="101"/>
  <c r="L391" i="101"/>
  <c r="P484" i="101"/>
  <c r="P453" i="101"/>
  <c r="P422" i="101"/>
  <c r="P391" i="101"/>
  <c r="T484" i="101"/>
  <c r="T453" i="101"/>
  <c r="T422" i="101"/>
  <c r="T391" i="101"/>
  <c r="X484" i="101"/>
  <c r="X453" i="101"/>
  <c r="X422" i="101"/>
  <c r="X391" i="101"/>
  <c r="AB484" i="101"/>
  <c r="AB453" i="101"/>
  <c r="AB422" i="101"/>
  <c r="AB391" i="101"/>
  <c r="H485" i="101"/>
  <c r="H454" i="101"/>
  <c r="H423" i="101"/>
  <c r="H392" i="101"/>
  <c r="L485" i="101"/>
  <c r="L454" i="101"/>
  <c r="L423" i="101"/>
  <c r="L392" i="101"/>
  <c r="P485" i="101"/>
  <c r="P454" i="101"/>
  <c r="P423" i="101"/>
  <c r="P392" i="101"/>
  <c r="T485" i="101"/>
  <c r="T454" i="101"/>
  <c r="T423" i="101"/>
  <c r="T392" i="101"/>
  <c r="X485" i="101"/>
  <c r="X454" i="101"/>
  <c r="X423" i="101"/>
  <c r="X392" i="101"/>
  <c r="H486" i="101"/>
  <c r="H455" i="101"/>
  <c r="H424" i="101"/>
  <c r="H393" i="101"/>
  <c r="L486" i="101"/>
  <c r="L455" i="101"/>
  <c r="L424" i="101"/>
  <c r="L393" i="101"/>
  <c r="P486" i="101"/>
  <c r="P455" i="101"/>
  <c r="P424" i="101"/>
  <c r="P393" i="101"/>
  <c r="T486" i="101"/>
  <c r="T455" i="101"/>
  <c r="T424" i="101"/>
  <c r="T393" i="101"/>
  <c r="X486" i="101"/>
  <c r="X455" i="101"/>
  <c r="X424" i="101"/>
  <c r="X393" i="101"/>
  <c r="AB486" i="101"/>
  <c r="AB455" i="101"/>
  <c r="AB424" i="101"/>
  <c r="AB393" i="101"/>
  <c r="H487" i="101"/>
  <c r="H456" i="101"/>
  <c r="H425" i="101"/>
  <c r="H394" i="101"/>
  <c r="L487" i="101"/>
  <c r="L456" i="101"/>
  <c r="L425" i="101"/>
  <c r="L394" i="101"/>
  <c r="P487" i="101"/>
  <c r="P456" i="101"/>
  <c r="P425" i="101"/>
  <c r="P394" i="101"/>
  <c r="T487" i="101"/>
  <c r="T456" i="101"/>
  <c r="T425" i="101"/>
  <c r="T394" i="101"/>
  <c r="X487" i="101"/>
  <c r="X456" i="101"/>
  <c r="X425" i="101"/>
  <c r="X394" i="101"/>
  <c r="AB487" i="101"/>
  <c r="AB456" i="101"/>
  <c r="AB425" i="101"/>
  <c r="AB394" i="101"/>
  <c r="H488" i="101"/>
  <c r="H457" i="101"/>
  <c r="H426" i="101"/>
  <c r="H395" i="101"/>
  <c r="L488" i="101"/>
  <c r="L457" i="101"/>
  <c r="L426" i="101"/>
  <c r="L395" i="101"/>
  <c r="P488" i="101"/>
  <c r="P457" i="101"/>
  <c r="P426" i="101"/>
  <c r="P395" i="101"/>
  <c r="T488" i="101"/>
  <c r="T457" i="101"/>
  <c r="T426" i="101"/>
  <c r="T395" i="101"/>
  <c r="X488" i="101"/>
  <c r="X457" i="101"/>
  <c r="X426" i="101"/>
  <c r="X395" i="101"/>
  <c r="AB488" i="101"/>
  <c r="AB457" i="101"/>
  <c r="AB426" i="101"/>
  <c r="AB395" i="101"/>
  <c r="H489" i="101"/>
  <c r="H458" i="101"/>
  <c r="H427" i="101"/>
  <c r="H396" i="101"/>
  <c r="L489" i="101"/>
  <c r="L458" i="101"/>
  <c r="L427" i="101"/>
  <c r="L396" i="101"/>
  <c r="P489" i="101"/>
  <c r="P458" i="101"/>
  <c r="P427" i="101"/>
  <c r="P396" i="101"/>
  <c r="T489" i="101"/>
  <c r="T458" i="101"/>
  <c r="T427" i="101"/>
  <c r="T396" i="101"/>
  <c r="X489" i="101"/>
  <c r="X458" i="101"/>
  <c r="X427" i="101"/>
  <c r="X396" i="101"/>
  <c r="AB489" i="101"/>
  <c r="AB458" i="101"/>
  <c r="AB427" i="101"/>
  <c r="AB396" i="101"/>
  <c r="H490" i="101"/>
  <c r="H459" i="101"/>
  <c r="H428" i="101"/>
  <c r="H397" i="101"/>
  <c r="L490" i="101"/>
  <c r="L459" i="101"/>
  <c r="L428" i="101"/>
  <c r="L397" i="101"/>
  <c r="P490" i="101"/>
  <c r="P459" i="101"/>
  <c r="P428" i="101"/>
  <c r="P397" i="101"/>
  <c r="T490" i="101"/>
  <c r="T459" i="101"/>
  <c r="T428" i="101"/>
  <c r="T397" i="101"/>
  <c r="X490" i="101"/>
  <c r="X459" i="101"/>
  <c r="X428" i="101"/>
  <c r="X397" i="101"/>
  <c r="AB490" i="101"/>
  <c r="AB459" i="101"/>
  <c r="AB428" i="101"/>
  <c r="AB397" i="101"/>
  <c r="H491" i="101"/>
  <c r="H460" i="101"/>
  <c r="H429" i="101"/>
  <c r="H398" i="101"/>
  <c r="L491" i="101"/>
  <c r="L460" i="101"/>
  <c r="L429" i="101"/>
  <c r="L398" i="101"/>
  <c r="P491" i="101"/>
  <c r="P460" i="101"/>
  <c r="P429" i="101"/>
  <c r="P398" i="101"/>
  <c r="T491" i="101"/>
  <c r="T460" i="101"/>
  <c r="T429" i="101"/>
  <c r="T398" i="101"/>
  <c r="X491" i="101"/>
  <c r="X460" i="101"/>
  <c r="X429" i="101"/>
  <c r="X398" i="101"/>
  <c r="AB491" i="101"/>
  <c r="AB460" i="101"/>
  <c r="AB429" i="101"/>
  <c r="AB398" i="101"/>
  <c r="H492" i="101"/>
  <c r="H461" i="101"/>
  <c r="H430" i="101"/>
  <c r="H399" i="101"/>
  <c r="L492" i="101"/>
  <c r="L461" i="101"/>
  <c r="L430" i="101"/>
  <c r="L399" i="101"/>
  <c r="P492" i="101"/>
  <c r="P461" i="101"/>
  <c r="P430" i="101"/>
  <c r="P399" i="101"/>
  <c r="T492" i="101"/>
  <c r="T461" i="101"/>
  <c r="T430" i="101"/>
  <c r="T399" i="101"/>
  <c r="X492" i="101"/>
  <c r="X461" i="101"/>
  <c r="X430" i="101"/>
  <c r="X399" i="101"/>
  <c r="AB492" i="101"/>
  <c r="AB461" i="101"/>
  <c r="AB430" i="101"/>
  <c r="AB399" i="101"/>
  <c r="H493" i="101"/>
  <c r="H462" i="101"/>
  <c r="H431" i="101"/>
  <c r="H400" i="101"/>
  <c r="L493" i="101"/>
  <c r="L462" i="101"/>
  <c r="L431" i="101"/>
  <c r="L400" i="101"/>
  <c r="P493" i="101"/>
  <c r="P462" i="101"/>
  <c r="P431" i="101"/>
  <c r="P400" i="101"/>
  <c r="T493" i="101"/>
  <c r="T462" i="101"/>
  <c r="T431" i="101"/>
  <c r="T400" i="101"/>
  <c r="X493" i="101"/>
  <c r="X462" i="101"/>
  <c r="X431" i="101"/>
  <c r="X400" i="101"/>
  <c r="AB493" i="101"/>
  <c r="AB462" i="101"/>
  <c r="AB431" i="101"/>
  <c r="AB400" i="101"/>
  <c r="H494" i="101"/>
  <c r="H463" i="101"/>
  <c r="H432" i="101"/>
  <c r="H401" i="101"/>
  <c r="L494" i="101"/>
  <c r="L463" i="101"/>
  <c r="L432" i="101"/>
  <c r="L401" i="101"/>
  <c r="P494" i="101"/>
  <c r="P463" i="101"/>
  <c r="P432" i="101"/>
  <c r="P401" i="101"/>
  <c r="T494" i="101"/>
  <c r="T463" i="101"/>
  <c r="T432" i="101"/>
  <c r="T401" i="101"/>
  <c r="X494" i="101"/>
  <c r="X463" i="101"/>
  <c r="X432" i="101"/>
  <c r="X401" i="101"/>
  <c r="AB494" i="101"/>
  <c r="AB463" i="101"/>
  <c r="AB432" i="101"/>
  <c r="AB401" i="101"/>
  <c r="H495" i="101"/>
  <c r="H464" i="101"/>
  <c r="H433" i="101"/>
  <c r="H402" i="101"/>
  <c r="L495" i="101"/>
  <c r="L464" i="101"/>
  <c r="L433" i="101"/>
  <c r="L402" i="101"/>
  <c r="P495" i="101"/>
  <c r="P464" i="101"/>
  <c r="P433" i="101"/>
  <c r="P402" i="101"/>
  <c r="T495" i="101"/>
  <c r="T464" i="101"/>
  <c r="T433" i="101"/>
  <c r="T402" i="101"/>
  <c r="X495" i="101"/>
  <c r="X464" i="101"/>
  <c r="X433" i="101"/>
  <c r="X402" i="101"/>
  <c r="AB495" i="101"/>
  <c r="AB464" i="101"/>
  <c r="AB433" i="101"/>
  <c r="AB402" i="101"/>
  <c r="H496" i="101"/>
  <c r="H465" i="101"/>
  <c r="H434" i="101"/>
  <c r="H403" i="101"/>
  <c r="L496" i="101"/>
  <c r="L465" i="101"/>
  <c r="L434" i="101"/>
  <c r="L403" i="101"/>
  <c r="P496" i="101"/>
  <c r="P465" i="101"/>
  <c r="P434" i="101"/>
  <c r="P403" i="101"/>
  <c r="T496" i="101"/>
  <c r="T465" i="101"/>
  <c r="T434" i="101"/>
  <c r="T403" i="101"/>
  <c r="X496" i="101"/>
  <c r="X465" i="101"/>
  <c r="X434" i="101"/>
  <c r="X403" i="101"/>
  <c r="AB496" i="101"/>
  <c r="AB465" i="101"/>
  <c r="AB434" i="101"/>
  <c r="AB403" i="101"/>
  <c r="H497" i="101"/>
  <c r="H466" i="101"/>
  <c r="H435" i="101"/>
  <c r="H404" i="101"/>
  <c r="L497" i="101"/>
  <c r="L466" i="101"/>
  <c r="L435" i="101"/>
  <c r="L404" i="101"/>
  <c r="P497" i="101"/>
  <c r="P466" i="101"/>
  <c r="P435" i="101"/>
  <c r="P404" i="101"/>
  <c r="T497" i="101"/>
  <c r="T466" i="101"/>
  <c r="T435" i="101"/>
  <c r="T404" i="101"/>
  <c r="X497" i="101"/>
  <c r="X466" i="101"/>
  <c r="X435" i="101"/>
  <c r="X404" i="101"/>
  <c r="AB497" i="101"/>
  <c r="AB466" i="101"/>
  <c r="AB435" i="101"/>
  <c r="AB404" i="101"/>
  <c r="H498" i="101"/>
  <c r="H467" i="101"/>
  <c r="H436" i="101"/>
  <c r="H405" i="101"/>
  <c r="L498" i="101"/>
  <c r="L467" i="101"/>
  <c r="L436" i="101"/>
  <c r="L405" i="101"/>
  <c r="P498" i="101"/>
  <c r="P467" i="101"/>
  <c r="P436" i="101"/>
  <c r="P405" i="101"/>
  <c r="T498" i="101"/>
  <c r="T467" i="101"/>
  <c r="T436" i="101"/>
  <c r="T405" i="101"/>
  <c r="X498" i="101"/>
  <c r="X467" i="101"/>
  <c r="X436" i="101"/>
  <c r="X405" i="101"/>
  <c r="AB498" i="101"/>
  <c r="AB467" i="101"/>
  <c r="AB436" i="101"/>
  <c r="AB405" i="101"/>
  <c r="H499" i="101"/>
  <c r="H468" i="101"/>
  <c r="H437" i="101"/>
  <c r="H406" i="101"/>
  <c r="L499" i="101"/>
  <c r="L468" i="101"/>
  <c r="L437" i="101"/>
  <c r="L406" i="101"/>
  <c r="P499" i="101"/>
  <c r="P468" i="101"/>
  <c r="P437" i="101"/>
  <c r="P406" i="101"/>
  <c r="T499" i="101"/>
  <c r="T468" i="101"/>
  <c r="T437" i="101"/>
  <c r="T406" i="101"/>
  <c r="X499" i="101"/>
  <c r="X468" i="101"/>
  <c r="X437" i="101"/>
  <c r="X406" i="101"/>
  <c r="AB499" i="101"/>
  <c r="AB468" i="101"/>
  <c r="AB437" i="101"/>
  <c r="AB406" i="101"/>
  <c r="H501" i="101"/>
  <c r="H470" i="101"/>
  <c r="H439" i="101"/>
  <c r="H408" i="101"/>
  <c r="L501" i="101"/>
  <c r="L470" i="101"/>
  <c r="L439" i="101"/>
  <c r="L408" i="101"/>
  <c r="P501" i="101"/>
  <c r="P470" i="101"/>
  <c r="P439" i="101"/>
  <c r="P408" i="101"/>
  <c r="T501" i="101"/>
  <c r="T470" i="101"/>
  <c r="T439" i="101"/>
  <c r="T408" i="101"/>
  <c r="X501" i="101"/>
  <c r="X470" i="101"/>
  <c r="X439" i="101"/>
  <c r="X408" i="101"/>
  <c r="AB501" i="101"/>
  <c r="AB470" i="101"/>
  <c r="AB439" i="101"/>
  <c r="AB408" i="101"/>
  <c r="H502" i="101"/>
  <c r="H471" i="101"/>
  <c r="H440" i="101"/>
  <c r="H409" i="101"/>
  <c r="L502" i="101"/>
  <c r="L471" i="101"/>
  <c r="L440" i="101"/>
  <c r="L409" i="101"/>
  <c r="P502" i="101"/>
  <c r="P471" i="101"/>
  <c r="P440" i="101"/>
  <c r="P409" i="101"/>
  <c r="T502" i="101"/>
  <c r="T471" i="101"/>
  <c r="T440" i="101"/>
  <c r="T409" i="101"/>
  <c r="X502" i="101"/>
  <c r="X471" i="101"/>
  <c r="X440" i="101"/>
  <c r="X409" i="101"/>
  <c r="AB502" i="101"/>
  <c r="AB471" i="101"/>
  <c r="AB440" i="101"/>
  <c r="AB409" i="101"/>
  <c r="H503" i="101"/>
  <c r="H472" i="101"/>
  <c r="H441" i="101"/>
  <c r="H410" i="101"/>
  <c r="L503" i="101"/>
  <c r="L472" i="101"/>
  <c r="L441" i="101"/>
  <c r="L410" i="101"/>
  <c r="P503" i="101"/>
  <c r="P472" i="101"/>
  <c r="P441" i="101"/>
  <c r="P410" i="101"/>
  <c r="T503" i="101"/>
  <c r="T472" i="101"/>
  <c r="T441" i="101"/>
  <c r="T410" i="101"/>
  <c r="X503" i="101"/>
  <c r="X472" i="101"/>
  <c r="X441" i="101"/>
  <c r="X410" i="101"/>
  <c r="AB503" i="101"/>
  <c r="AB472" i="101"/>
  <c r="AB441" i="101"/>
  <c r="AB410" i="101"/>
  <c r="H504" i="101"/>
  <c r="H473" i="101"/>
  <c r="H442" i="101"/>
  <c r="H411" i="101"/>
  <c r="L504" i="101"/>
  <c r="L473" i="101"/>
  <c r="L442" i="101"/>
  <c r="L411" i="101"/>
  <c r="P504" i="101"/>
  <c r="P473" i="101"/>
  <c r="P442" i="101"/>
  <c r="P411" i="101"/>
  <c r="T504" i="101"/>
  <c r="T473" i="101"/>
  <c r="T442" i="101"/>
  <c r="T411" i="101"/>
  <c r="X504" i="101"/>
  <c r="X473" i="101"/>
  <c r="X442" i="101"/>
  <c r="X411" i="101"/>
  <c r="AB504" i="101"/>
  <c r="AB473" i="101"/>
  <c r="AB442" i="101"/>
  <c r="AB411" i="101"/>
  <c r="H505" i="101"/>
  <c r="H474" i="101"/>
  <c r="H443" i="101"/>
  <c r="H412" i="101"/>
  <c r="L505" i="101"/>
  <c r="L474" i="101"/>
  <c r="L443" i="101"/>
  <c r="L412" i="101"/>
  <c r="P505" i="101"/>
  <c r="P474" i="101"/>
  <c r="P443" i="101"/>
  <c r="P412" i="101"/>
  <c r="T505" i="101"/>
  <c r="T474" i="101"/>
  <c r="T443" i="101"/>
  <c r="T412" i="101"/>
  <c r="X505" i="101"/>
  <c r="X474" i="101"/>
  <c r="X443" i="101"/>
  <c r="X412" i="101"/>
  <c r="AB505" i="101"/>
  <c r="AB474" i="101"/>
  <c r="AB443" i="101"/>
  <c r="AB412" i="101"/>
  <c r="H506" i="101"/>
  <c r="H475" i="101"/>
  <c r="H444" i="101"/>
  <c r="H413" i="101"/>
  <c r="L506" i="101"/>
  <c r="L475" i="101"/>
  <c r="L444" i="101"/>
  <c r="L413" i="101"/>
  <c r="P506" i="101"/>
  <c r="P475" i="101"/>
  <c r="P444" i="101"/>
  <c r="P413" i="101"/>
  <c r="T506" i="101"/>
  <c r="T475" i="101"/>
  <c r="T444" i="101"/>
  <c r="T413" i="101"/>
  <c r="X506" i="101"/>
  <c r="X475" i="101"/>
  <c r="X444" i="101"/>
  <c r="X413" i="101"/>
  <c r="AB506" i="101"/>
  <c r="AB475" i="101"/>
  <c r="AB444" i="101"/>
  <c r="AB413" i="101"/>
  <c r="H507" i="101"/>
  <c r="H476" i="101"/>
  <c r="H445" i="101"/>
  <c r="H414" i="101"/>
  <c r="L507" i="101"/>
  <c r="L476" i="101"/>
  <c r="L445" i="101"/>
  <c r="L414" i="101"/>
  <c r="P507" i="101"/>
  <c r="P476" i="101"/>
  <c r="P445" i="101"/>
  <c r="P414" i="101"/>
  <c r="T507" i="101"/>
  <c r="T476" i="101"/>
  <c r="T445" i="101"/>
  <c r="T414" i="101"/>
  <c r="X507" i="101"/>
  <c r="X476" i="101"/>
  <c r="X445" i="101"/>
  <c r="X414" i="101"/>
  <c r="AB507" i="101"/>
  <c r="AB476" i="101"/>
  <c r="AB445" i="101"/>
  <c r="AB414" i="101"/>
  <c r="H508" i="101"/>
  <c r="H477" i="101"/>
  <c r="H446" i="101"/>
  <c r="H415" i="101"/>
  <c r="L508" i="101"/>
  <c r="L477" i="101"/>
  <c r="L446" i="101"/>
  <c r="L415" i="101"/>
  <c r="P508" i="101"/>
  <c r="P477" i="101"/>
  <c r="P446" i="101"/>
  <c r="P415" i="101"/>
  <c r="T508" i="101"/>
  <c r="T477" i="101"/>
  <c r="T446" i="101"/>
  <c r="T415" i="101"/>
  <c r="X508" i="101"/>
  <c r="X477" i="101"/>
  <c r="X446" i="101"/>
  <c r="X415" i="101"/>
  <c r="AB508" i="101"/>
  <c r="AB477" i="101"/>
  <c r="AB446" i="101"/>
  <c r="AB415" i="101"/>
  <c r="H509" i="101"/>
  <c r="H478" i="101"/>
  <c r="H447" i="101"/>
  <c r="H416" i="101"/>
  <c r="L509" i="101"/>
  <c r="L478" i="101"/>
  <c r="L447" i="101"/>
  <c r="L416" i="101"/>
  <c r="P509" i="101"/>
  <c r="P478" i="101"/>
  <c r="P447" i="101"/>
  <c r="P416" i="101"/>
  <c r="T509" i="101"/>
  <c r="T478" i="101"/>
  <c r="T447" i="101"/>
  <c r="T416" i="101"/>
  <c r="X509" i="101"/>
  <c r="X478" i="101"/>
  <c r="X447" i="101"/>
  <c r="X416" i="101"/>
  <c r="AB509" i="101"/>
  <c r="AB478" i="101"/>
  <c r="AB447" i="101"/>
  <c r="AB416" i="101"/>
  <c r="H510" i="101"/>
  <c r="H479" i="101"/>
  <c r="H448" i="101"/>
  <c r="H417" i="101"/>
  <c r="L510" i="101"/>
  <c r="L479" i="101"/>
  <c r="L448" i="101"/>
  <c r="L417" i="101"/>
  <c r="P510" i="101"/>
  <c r="P479" i="101"/>
  <c r="P448" i="101"/>
  <c r="P417" i="101"/>
  <c r="T510" i="101"/>
  <c r="T479" i="101"/>
  <c r="T448" i="101"/>
  <c r="T417" i="101"/>
  <c r="X510" i="101"/>
  <c r="X479" i="101"/>
  <c r="X448" i="101"/>
  <c r="X417" i="101"/>
  <c r="AB510" i="101"/>
  <c r="AB479" i="101"/>
  <c r="AB448" i="101"/>
  <c r="AB417" i="101"/>
  <c r="H511" i="101"/>
  <c r="H480" i="101"/>
  <c r="H449" i="101"/>
  <c r="H418" i="101"/>
  <c r="L511" i="101"/>
  <c r="L480" i="101"/>
  <c r="L449" i="101"/>
  <c r="L418" i="101"/>
  <c r="P511" i="101"/>
  <c r="P480" i="101"/>
  <c r="P449" i="101"/>
  <c r="P418" i="101"/>
  <c r="T511" i="101"/>
  <c r="T480" i="101"/>
  <c r="T449" i="101"/>
  <c r="T418" i="101"/>
  <c r="X511" i="101"/>
  <c r="X480" i="101"/>
  <c r="X449" i="101"/>
  <c r="X418" i="101"/>
  <c r="AB511" i="101"/>
  <c r="AB480" i="101"/>
  <c r="AB449" i="101"/>
  <c r="AB418" i="101"/>
  <c r="H512" i="101"/>
  <c r="H481" i="101"/>
  <c r="H450" i="101"/>
  <c r="H419" i="101"/>
  <c r="L512" i="101"/>
  <c r="L481" i="101"/>
  <c r="L450" i="101"/>
  <c r="L419" i="101"/>
  <c r="P512" i="101"/>
  <c r="P481" i="101"/>
  <c r="P450" i="101"/>
  <c r="P419" i="101"/>
  <c r="T512" i="101"/>
  <c r="T481" i="101"/>
  <c r="T450" i="101"/>
  <c r="T419" i="101"/>
  <c r="X512" i="101"/>
  <c r="X481" i="101"/>
  <c r="X450" i="101"/>
  <c r="X419" i="101"/>
  <c r="AB512" i="101"/>
  <c r="AB481" i="101"/>
  <c r="AB450" i="101"/>
  <c r="AB419" i="101"/>
  <c r="H513" i="101"/>
  <c r="H482" i="101"/>
  <c r="H451" i="101"/>
  <c r="H420" i="101"/>
  <c r="L513" i="101"/>
  <c r="L482" i="101"/>
  <c r="L451" i="101"/>
  <c r="L420" i="101"/>
  <c r="P513" i="101"/>
  <c r="P482" i="101"/>
  <c r="P451" i="101"/>
  <c r="P420" i="101"/>
  <c r="T513" i="101"/>
  <c r="T482" i="101"/>
  <c r="T451" i="101"/>
  <c r="T420" i="101"/>
  <c r="X513" i="101"/>
  <c r="X482" i="101"/>
  <c r="X451" i="101"/>
  <c r="X420" i="101"/>
  <c r="AB513" i="101"/>
  <c r="AB482" i="101"/>
  <c r="AB451" i="101"/>
  <c r="AB420" i="101"/>
  <c r="G359" i="101"/>
  <c r="G297" i="101"/>
  <c r="G328" i="101"/>
  <c r="G266" i="101"/>
  <c r="K359" i="101"/>
  <c r="K297" i="101"/>
  <c r="K328" i="101"/>
  <c r="K266" i="101"/>
  <c r="O359" i="101"/>
  <c r="O297" i="101"/>
  <c r="O328" i="101"/>
  <c r="O266" i="101"/>
  <c r="S359" i="101"/>
  <c r="S297" i="101"/>
  <c r="S328" i="101"/>
  <c r="S266" i="101"/>
  <c r="W359" i="101"/>
  <c r="W297" i="101"/>
  <c r="W328" i="101"/>
  <c r="W266" i="101"/>
  <c r="AA359" i="101"/>
  <c r="AA297" i="101"/>
  <c r="AA328" i="101"/>
  <c r="AA266" i="101"/>
  <c r="G360" i="101"/>
  <c r="G329" i="101"/>
  <c r="G298" i="101"/>
  <c r="G267" i="101"/>
  <c r="K360" i="101"/>
  <c r="K329" i="101"/>
  <c r="K298" i="101"/>
  <c r="K267" i="101"/>
  <c r="O360" i="101"/>
  <c r="O329" i="101"/>
  <c r="O267" i="101"/>
  <c r="O298" i="101"/>
  <c r="S360" i="101"/>
  <c r="S329" i="101"/>
  <c r="S267" i="101"/>
  <c r="S298" i="101"/>
  <c r="W360" i="101"/>
  <c r="W329" i="101"/>
  <c r="W298" i="101"/>
  <c r="W267" i="101"/>
  <c r="AA360" i="101"/>
  <c r="AA329" i="101"/>
  <c r="AA298" i="101"/>
  <c r="AA267" i="101"/>
  <c r="G361" i="101"/>
  <c r="G299" i="101"/>
  <c r="G330" i="101"/>
  <c r="G268" i="101"/>
  <c r="K361" i="101"/>
  <c r="K299" i="101"/>
  <c r="K330" i="101"/>
  <c r="K268" i="101"/>
  <c r="O361" i="101"/>
  <c r="O299" i="101"/>
  <c r="O330" i="101"/>
  <c r="O268" i="101"/>
  <c r="S361" i="101"/>
  <c r="S299" i="101"/>
  <c r="S330" i="101"/>
  <c r="S268" i="101"/>
  <c r="W361" i="101"/>
  <c r="W299" i="101"/>
  <c r="W330" i="101"/>
  <c r="W268" i="101"/>
  <c r="AA361" i="101"/>
  <c r="AA299" i="101"/>
  <c r="AA330" i="101"/>
  <c r="AA268" i="101"/>
  <c r="G362" i="101"/>
  <c r="G331" i="101"/>
  <c r="G300" i="101"/>
  <c r="G269" i="101"/>
  <c r="K362" i="101"/>
  <c r="K331" i="101"/>
  <c r="K300" i="101"/>
  <c r="K269" i="101"/>
  <c r="O362" i="101"/>
  <c r="O331" i="101"/>
  <c r="O300" i="101"/>
  <c r="O269" i="101"/>
  <c r="S362" i="101"/>
  <c r="S331" i="101"/>
  <c r="S300" i="101"/>
  <c r="S269" i="101"/>
  <c r="W362" i="101"/>
  <c r="W331" i="101"/>
  <c r="W300" i="101"/>
  <c r="W269" i="101"/>
  <c r="AA362" i="101"/>
  <c r="AA331" i="101"/>
  <c r="AA300" i="101"/>
  <c r="AA269" i="101"/>
  <c r="G363" i="101"/>
  <c r="G301" i="101"/>
  <c r="G332" i="101"/>
  <c r="G270" i="101"/>
  <c r="K363" i="101"/>
  <c r="K301" i="101"/>
  <c r="K332" i="101"/>
  <c r="K270" i="101"/>
  <c r="O363" i="101"/>
  <c r="O301" i="101"/>
  <c r="O332" i="101"/>
  <c r="O270" i="101"/>
  <c r="S363" i="101"/>
  <c r="S301" i="101"/>
  <c r="S332" i="101"/>
  <c r="S270" i="101"/>
  <c r="W363" i="101"/>
  <c r="W301" i="101"/>
  <c r="W332" i="101"/>
  <c r="W270" i="101"/>
  <c r="AA363" i="101"/>
  <c r="AA301" i="101"/>
  <c r="AA332" i="101"/>
  <c r="AA270" i="101"/>
  <c r="G364" i="101"/>
  <c r="G333" i="101"/>
  <c r="G271" i="101"/>
  <c r="G302" i="101"/>
  <c r="K364" i="101"/>
  <c r="K333" i="101"/>
  <c r="K302" i="101"/>
  <c r="K271" i="101"/>
  <c r="O364" i="101"/>
  <c r="O333" i="101"/>
  <c r="O302" i="101"/>
  <c r="O271" i="101"/>
  <c r="S364" i="101"/>
  <c r="S333" i="101"/>
  <c r="S271" i="101"/>
  <c r="S302" i="101"/>
  <c r="W364" i="101"/>
  <c r="W333" i="101"/>
  <c r="W271" i="101"/>
  <c r="W302" i="101"/>
  <c r="AA364" i="101"/>
  <c r="AA333" i="101"/>
  <c r="AA302" i="101"/>
  <c r="AA271" i="101"/>
  <c r="G365" i="101"/>
  <c r="G303" i="101"/>
  <c r="G334" i="101"/>
  <c r="G272" i="101"/>
  <c r="K365" i="101"/>
  <c r="K303" i="101"/>
  <c r="K334" i="101"/>
  <c r="K272" i="101"/>
  <c r="O365" i="101"/>
  <c r="O303" i="101"/>
  <c r="O334" i="101"/>
  <c r="O272" i="101"/>
  <c r="S365" i="101"/>
  <c r="S303" i="101"/>
  <c r="S334" i="101"/>
  <c r="S272" i="101"/>
  <c r="W365" i="101"/>
  <c r="W303" i="101"/>
  <c r="W334" i="101"/>
  <c r="W272" i="101"/>
  <c r="AA365" i="101"/>
  <c r="AA303" i="101"/>
  <c r="AA334" i="101"/>
  <c r="AA272" i="101"/>
  <c r="G366" i="101"/>
  <c r="G335" i="101"/>
  <c r="G304" i="101"/>
  <c r="G273" i="101"/>
  <c r="K366" i="101"/>
  <c r="K335" i="101"/>
  <c r="K304" i="101"/>
  <c r="K273" i="101"/>
  <c r="O366" i="101"/>
  <c r="O335" i="101"/>
  <c r="O304" i="101"/>
  <c r="O273" i="101"/>
  <c r="S366" i="101"/>
  <c r="S335" i="101"/>
  <c r="S304" i="101"/>
  <c r="S273" i="101"/>
  <c r="W366" i="101"/>
  <c r="W335" i="101"/>
  <c r="W304" i="101"/>
  <c r="W273" i="101"/>
  <c r="AA366" i="101"/>
  <c r="AA335" i="101"/>
  <c r="AA304" i="101"/>
  <c r="AA273" i="101"/>
  <c r="G367" i="101"/>
  <c r="G305" i="101"/>
  <c r="G336" i="101"/>
  <c r="G274" i="101"/>
  <c r="K367" i="101"/>
  <c r="K305" i="101"/>
  <c r="K336" i="101"/>
  <c r="K274" i="101"/>
  <c r="O367" i="101"/>
  <c r="O305" i="101"/>
  <c r="O336" i="101"/>
  <c r="O274" i="101"/>
  <c r="S367" i="101"/>
  <c r="S305" i="101"/>
  <c r="S336" i="101"/>
  <c r="S274" i="101"/>
  <c r="W367" i="101"/>
  <c r="W305" i="101"/>
  <c r="W336" i="101"/>
  <c r="W274" i="101"/>
  <c r="AA367" i="101"/>
  <c r="AA305" i="101"/>
  <c r="AA336" i="101"/>
  <c r="AA274" i="101"/>
  <c r="G368" i="101"/>
  <c r="G337" i="101"/>
  <c r="G275" i="101"/>
  <c r="G306" i="101"/>
  <c r="K368" i="101"/>
  <c r="K337" i="101"/>
  <c r="K275" i="101"/>
  <c r="K306" i="101"/>
  <c r="O368" i="101"/>
  <c r="O337" i="101"/>
  <c r="O306" i="101"/>
  <c r="O275" i="101"/>
  <c r="S368" i="101"/>
  <c r="S337" i="101"/>
  <c r="S306" i="101"/>
  <c r="S275" i="101"/>
  <c r="W368" i="101"/>
  <c r="W337" i="101"/>
  <c r="W275" i="101"/>
  <c r="W306" i="101"/>
  <c r="AA368" i="101"/>
  <c r="AA337" i="101"/>
  <c r="AA275" i="101"/>
  <c r="AA306" i="101"/>
  <c r="G369" i="101"/>
  <c r="G307" i="101"/>
  <c r="G338" i="101"/>
  <c r="G276" i="101"/>
  <c r="K369" i="101"/>
  <c r="K307" i="101"/>
  <c r="K338" i="101"/>
  <c r="K276" i="101"/>
  <c r="O369" i="101"/>
  <c r="O307" i="101"/>
  <c r="O338" i="101"/>
  <c r="O276" i="101"/>
  <c r="S369" i="101"/>
  <c r="S307" i="101"/>
  <c r="S338" i="101"/>
  <c r="S276" i="101"/>
  <c r="W369" i="101"/>
  <c r="W307" i="101"/>
  <c r="W338" i="101"/>
  <c r="W276" i="101"/>
  <c r="AA369" i="101"/>
  <c r="AA307" i="101"/>
  <c r="AA338" i="101"/>
  <c r="AA276" i="101"/>
  <c r="G370" i="101"/>
  <c r="G339" i="101"/>
  <c r="G308" i="101"/>
  <c r="G277" i="101"/>
  <c r="K370" i="101"/>
  <c r="K339" i="101"/>
  <c r="K308" i="101"/>
  <c r="K277" i="101"/>
  <c r="O370" i="101"/>
  <c r="O339" i="101"/>
  <c r="O308" i="101"/>
  <c r="O277" i="101"/>
  <c r="S370" i="101"/>
  <c r="S339" i="101"/>
  <c r="S308" i="101"/>
  <c r="S277" i="101"/>
  <c r="W370" i="101"/>
  <c r="W339" i="101"/>
  <c r="W308" i="101"/>
  <c r="W277" i="101"/>
  <c r="AB370" i="101"/>
  <c r="AB308" i="101"/>
  <c r="AB339" i="101"/>
  <c r="AB277" i="101"/>
  <c r="H371" i="101"/>
  <c r="H340" i="101"/>
  <c r="H309" i="101"/>
  <c r="H278" i="101"/>
  <c r="L371" i="101"/>
  <c r="L340" i="101"/>
  <c r="L309" i="101"/>
  <c r="L278" i="101"/>
  <c r="P371" i="101"/>
  <c r="P340" i="101"/>
  <c r="P309" i="101"/>
  <c r="P278" i="101"/>
  <c r="T371" i="101"/>
  <c r="T340" i="101"/>
  <c r="T309" i="101"/>
  <c r="T278" i="101"/>
  <c r="X371" i="101"/>
  <c r="X340" i="101"/>
  <c r="X309" i="101"/>
  <c r="X278" i="101"/>
  <c r="AB371" i="101"/>
  <c r="AB340" i="101"/>
  <c r="AB309" i="101"/>
  <c r="AB278" i="101"/>
  <c r="H372" i="101"/>
  <c r="H310" i="101"/>
  <c r="H341" i="101"/>
  <c r="H279" i="101"/>
  <c r="L372" i="101"/>
  <c r="L310" i="101"/>
  <c r="L341" i="101"/>
  <c r="L279" i="101"/>
  <c r="P372" i="101"/>
  <c r="P310" i="101"/>
  <c r="P341" i="101"/>
  <c r="P279" i="101"/>
  <c r="T372" i="101"/>
  <c r="T310" i="101"/>
  <c r="T341" i="101"/>
  <c r="T279" i="101"/>
  <c r="Y372" i="101"/>
  <c r="Y341" i="101"/>
  <c r="Y310" i="101"/>
  <c r="Y279" i="101"/>
  <c r="E373" i="101"/>
  <c r="E342" i="101"/>
  <c r="E280" i="101"/>
  <c r="E311" i="101"/>
  <c r="I373" i="101"/>
  <c r="I311" i="101"/>
  <c r="I342" i="101"/>
  <c r="I280" i="101"/>
  <c r="M373" i="101"/>
  <c r="M311" i="101"/>
  <c r="M342" i="101"/>
  <c r="M280" i="101"/>
  <c r="Q373" i="101"/>
  <c r="Q311" i="101"/>
  <c r="Q342" i="101"/>
  <c r="Q280" i="101"/>
  <c r="U373" i="101"/>
  <c r="U311" i="101"/>
  <c r="U342" i="101"/>
  <c r="U280" i="101"/>
  <c r="Y373" i="101"/>
  <c r="Y311" i="101"/>
  <c r="Y342" i="101"/>
  <c r="Y280" i="101"/>
  <c r="E374" i="101"/>
  <c r="E343" i="101"/>
  <c r="E281" i="101"/>
  <c r="E312" i="101"/>
  <c r="I374" i="101"/>
  <c r="I343" i="101"/>
  <c r="I312" i="101"/>
  <c r="I281" i="101"/>
  <c r="M374" i="101"/>
  <c r="M343" i="101"/>
  <c r="M281" i="101"/>
  <c r="M312" i="101"/>
  <c r="Q374" i="101"/>
  <c r="Q343" i="101"/>
  <c r="Q281" i="101"/>
  <c r="Q312" i="101"/>
  <c r="U374" i="101"/>
  <c r="U343" i="101"/>
  <c r="U312" i="101"/>
  <c r="U281" i="101"/>
  <c r="Y374" i="101"/>
  <c r="Y343" i="101"/>
  <c r="Y312" i="101"/>
  <c r="Y281" i="101"/>
  <c r="E375" i="101"/>
  <c r="E282" i="101"/>
  <c r="E313" i="101"/>
  <c r="E344" i="101"/>
  <c r="I375" i="101"/>
  <c r="I313" i="101"/>
  <c r="I344" i="101"/>
  <c r="I282" i="101"/>
  <c r="M375" i="101"/>
  <c r="M313" i="101"/>
  <c r="M344" i="101"/>
  <c r="M282" i="101"/>
  <c r="Q375" i="101"/>
  <c r="Q313" i="101"/>
  <c r="Q344" i="101"/>
  <c r="Q282" i="101"/>
  <c r="U375" i="101"/>
  <c r="U313" i="101"/>
  <c r="U344" i="101"/>
  <c r="U282" i="101"/>
  <c r="Y375" i="101"/>
  <c r="Y313" i="101"/>
  <c r="Y344" i="101"/>
  <c r="Y282" i="101"/>
  <c r="E376" i="101"/>
  <c r="E345" i="101"/>
  <c r="E314" i="101"/>
  <c r="E283" i="101"/>
  <c r="I376" i="101"/>
  <c r="I345" i="101"/>
  <c r="I314" i="101"/>
  <c r="I283" i="101"/>
  <c r="M376" i="101"/>
  <c r="M345" i="101"/>
  <c r="M314" i="101"/>
  <c r="M283" i="101"/>
  <c r="Q376" i="101"/>
  <c r="Q345" i="101"/>
  <c r="Q314" i="101"/>
  <c r="Q283" i="101"/>
  <c r="U376" i="101"/>
  <c r="U345" i="101"/>
  <c r="U314" i="101"/>
  <c r="U283" i="101"/>
  <c r="Y376" i="101"/>
  <c r="Y345" i="101"/>
  <c r="Y314" i="101"/>
  <c r="Y283" i="101"/>
  <c r="E377" i="101"/>
  <c r="E346" i="101"/>
  <c r="E284" i="101"/>
  <c r="E315" i="101"/>
  <c r="I377" i="101"/>
  <c r="I315" i="101"/>
  <c r="I346" i="101"/>
  <c r="I284" i="101"/>
  <c r="M377" i="101"/>
  <c r="M315" i="101"/>
  <c r="M346" i="101"/>
  <c r="M284" i="101"/>
  <c r="Q377" i="101"/>
  <c r="Q315" i="101"/>
  <c r="Q346" i="101"/>
  <c r="Q284" i="101"/>
  <c r="U377" i="101"/>
  <c r="U315" i="101"/>
  <c r="U346" i="101"/>
  <c r="U284" i="101"/>
  <c r="Y377" i="101"/>
  <c r="Y315" i="101"/>
  <c r="Y346" i="101"/>
  <c r="Y284" i="101"/>
  <c r="E378" i="101"/>
  <c r="E347" i="101"/>
  <c r="E285" i="101"/>
  <c r="E316" i="101"/>
  <c r="I378" i="101"/>
  <c r="I347" i="101"/>
  <c r="I316" i="101"/>
  <c r="I285" i="101"/>
  <c r="M378" i="101"/>
  <c r="M347" i="101"/>
  <c r="M316" i="101"/>
  <c r="M285" i="101"/>
  <c r="Q378" i="101"/>
  <c r="Q347" i="101"/>
  <c r="Q285" i="101"/>
  <c r="Q316" i="101"/>
  <c r="U378" i="101"/>
  <c r="U347" i="101"/>
  <c r="U285" i="101"/>
  <c r="U316" i="101"/>
  <c r="Y378" i="101"/>
  <c r="Y347" i="101"/>
  <c r="Y316" i="101"/>
  <c r="Y285" i="101"/>
  <c r="E379" i="101"/>
  <c r="E286" i="101"/>
  <c r="E348" i="101"/>
  <c r="E317" i="101"/>
  <c r="I379" i="101"/>
  <c r="I317" i="101"/>
  <c r="I348" i="101"/>
  <c r="I286" i="101"/>
  <c r="M379" i="101"/>
  <c r="M317" i="101"/>
  <c r="M348" i="101"/>
  <c r="M286" i="101"/>
  <c r="Q379" i="101"/>
  <c r="Q317" i="101"/>
  <c r="Q348" i="101"/>
  <c r="Q286" i="101"/>
  <c r="U379" i="101"/>
  <c r="U317" i="101"/>
  <c r="U348" i="101"/>
  <c r="U286" i="101"/>
  <c r="Y379" i="101"/>
  <c r="Y317" i="101"/>
  <c r="Y348" i="101"/>
  <c r="Y286" i="101"/>
  <c r="E380" i="101"/>
  <c r="E349" i="101"/>
  <c r="E318" i="101"/>
  <c r="E287" i="101"/>
  <c r="I380" i="101"/>
  <c r="I349" i="101"/>
  <c r="I318" i="101"/>
  <c r="I287" i="101"/>
  <c r="M380" i="101"/>
  <c r="M349" i="101"/>
  <c r="M318" i="101"/>
  <c r="M287" i="101"/>
  <c r="Q380" i="101"/>
  <c r="Q349" i="101"/>
  <c r="Q318" i="101"/>
  <c r="Q287" i="101"/>
  <c r="U380" i="101"/>
  <c r="U349" i="101"/>
  <c r="U318" i="101"/>
  <c r="U287" i="101"/>
  <c r="Y380" i="101"/>
  <c r="Y349" i="101"/>
  <c r="Y318" i="101"/>
  <c r="Y287" i="101"/>
  <c r="E381" i="101"/>
  <c r="E350" i="101"/>
  <c r="E288" i="101"/>
  <c r="E319" i="101"/>
  <c r="I381" i="101"/>
  <c r="I350" i="101"/>
  <c r="I288" i="101"/>
  <c r="I319" i="101"/>
  <c r="M381" i="101"/>
  <c r="M350" i="101"/>
  <c r="M319" i="101"/>
  <c r="M288" i="101"/>
  <c r="Q381" i="101"/>
  <c r="Q350" i="101"/>
  <c r="Q319" i="101"/>
  <c r="Q288" i="101"/>
  <c r="U381" i="101"/>
  <c r="U350" i="101"/>
  <c r="U319" i="101"/>
  <c r="U288" i="101"/>
  <c r="Y381" i="101"/>
  <c r="Y350" i="101"/>
  <c r="Y288" i="101"/>
  <c r="Y319" i="101"/>
  <c r="E382" i="101"/>
  <c r="E351" i="101"/>
  <c r="E289" i="101"/>
  <c r="E320" i="101"/>
  <c r="I382" i="101"/>
  <c r="I351" i="101"/>
  <c r="I320" i="101"/>
  <c r="I289" i="101"/>
  <c r="M382" i="101"/>
  <c r="M351" i="101"/>
  <c r="M289" i="101"/>
  <c r="M320" i="101"/>
  <c r="Q382" i="101"/>
  <c r="Q351" i="101"/>
  <c r="Q289" i="101"/>
  <c r="Q320" i="101"/>
  <c r="U382" i="101"/>
  <c r="U351" i="101"/>
  <c r="U320" i="101"/>
  <c r="U289" i="101"/>
  <c r="Y382" i="101"/>
  <c r="Y351" i="101"/>
  <c r="Y320" i="101"/>
  <c r="Y289" i="101"/>
  <c r="E383" i="101"/>
  <c r="E352" i="101"/>
  <c r="E290" i="101"/>
  <c r="E321" i="101"/>
  <c r="I383" i="101"/>
  <c r="I352" i="101"/>
  <c r="I290" i="101"/>
  <c r="I321" i="101"/>
  <c r="M383" i="101"/>
  <c r="M352" i="101"/>
  <c r="M321" i="101"/>
  <c r="M290" i="101"/>
  <c r="Q383" i="101"/>
  <c r="Q352" i="101"/>
  <c r="Q290" i="101"/>
  <c r="Q321" i="101"/>
  <c r="U383" i="101"/>
  <c r="U352" i="101"/>
  <c r="U290" i="101"/>
  <c r="U321" i="101"/>
  <c r="Y383" i="101"/>
  <c r="Y352" i="101"/>
  <c r="Y290" i="101"/>
  <c r="Y321" i="101"/>
  <c r="E384" i="101"/>
  <c r="E353" i="101"/>
  <c r="E322" i="101"/>
  <c r="E291" i="101"/>
  <c r="I384" i="101"/>
  <c r="I353" i="101"/>
  <c r="I322" i="101"/>
  <c r="I291" i="101"/>
  <c r="M384" i="101"/>
  <c r="M353" i="101"/>
  <c r="M322" i="101"/>
  <c r="M291" i="101"/>
  <c r="Q384" i="101"/>
  <c r="Q353" i="101"/>
  <c r="Q322" i="101"/>
  <c r="Q291" i="101"/>
  <c r="U384" i="101"/>
  <c r="U353" i="101"/>
  <c r="U322" i="101"/>
  <c r="U291" i="101"/>
  <c r="Y384" i="101"/>
  <c r="Y353" i="101"/>
  <c r="Y322" i="101"/>
  <c r="Y291" i="101"/>
  <c r="E385" i="101"/>
  <c r="E354" i="101"/>
  <c r="E292" i="101"/>
  <c r="E323" i="101"/>
  <c r="I385" i="101"/>
  <c r="I354" i="101"/>
  <c r="I323" i="101"/>
  <c r="I292" i="101"/>
  <c r="M385" i="101"/>
  <c r="M354" i="101"/>
  <c r="M292" i="101"/>
  <c r="M323" i="101"/>
  <c r="Q385" i="101"/>
  <c r="Q354" i="101"/>
  <c r="Q323" i="101"/>
  <c r="Q292" i="101"/>
  <c r="U385" i="101"/>
  <c r="U354" i="101"/>
  <c r="U323" i="101"/>
  <c r="U292" i="101"/>
  <c r="Y385" i="101"/>
  <c r="Y354" i="101"/>
  <c r="Y323" i="101"/>
  <c r="Y292" i="101"/>
  <c r="E386" i="101"/>
  <c r="E355" i="101"/>
  <c r="E324" i="101"/>
  <c r="E293" i="101"/>
  <c r="I386" i="101"/>
  <c r="I355" i="101"/>
  <c r="I293" i="101"/>
  <c r="I324" i="101"/>
  <c r="M386" i="101"/>
  <c r="M355" i="101"/>
  <c r="M293" i="101"/>
  <c r="M324" i="101"/>
  <c r="Q386" i="101"/>
  <c r="Q355" i="101"/>
  <c r="Q293" i="101"/>
  <c r="Q324" i="101"/>
  <c r="U386" i="101"/>
  <c r="U355" i="101"/>
  <c r="U293" i="101"/>
  <c r="U324" i="101"/>
  <c r="Y386" i="101"/>
  <c r="Y355" i="101"/>
  <c r="Y293" i="101"/>
  <c r="Y324" i="101"/>
  <c r="E387" i="101"/>
  <c r="E325" i="101"/>
  <c r="E294" i="101"/>
  <c r="E356" i="101"/>
  <c r="I387" i="101"/>
  <c r="I356" i="101"/>
  <c r="I294" i="101"/>
  <c r="I325" i="101"/>
  <c r="M387" i="101"/>
  <c r="M356" i="101"/>
  <c r="M294" i="101"/>
  <c r="M325" i="101"/>
  <c r="Q387" i="101"/>
  <c r="Q356" i="101"/>
  <c r="Q294" i="101"/>
  <c r="Q325" i="101"/>
  <c r="U387" i="101"/>
  <c r="U356" i="101"/>
  <c r="U294" i="101"/>
  <c r="U325" i="101"/>
  <c r="Y387" i="101"/>
  <c r="Y356" i="101"/>
  <c r="Y294" i="101"/>
  <c r="Y325" i="101"/>
  <c r="E388" i="101"/>
  <c r="E357" i="101"/>
  <c r="E326" i="101"/>
  <c r="E295" i="101"/>
  <c r="I388" i="101"/>
  <c r="I357" i="101"/>
  <c r="I326" i="101"/>
  <c r="I295" i="101"/>
  <c r="M388" i="101"/>
  <c r="M357" i="101"/>
  <c r="M326" i="101"/>
  <c r="M295" i="101"/>
  <c r="Q388" i="101"/>
  <c r="Q357" i="101"/>
  <c r="Q326" i="101"/>
  <c r="Q295" i="101"/>
  <c r="U388" i="101"/>
  <c r="U357" i="101"/>
  <c r="U326" i="101"/>
  <c r="U295" i="101"/>
  <c r="Y388" i="101"/>
  <c r="Y357" i="101"/>
  <c r="Y326" i="101"/>
  <c r="Y295" i="101"/>
  <c r="E389" i="101"/>
  <c r="E358" i="101"/>
  <c r="E327" i="101"/>
  <c r="E296" i="101"/>
  <c r="I389" i="101"/>
  <c r="I358" i="101"/>
  <c r="I296" i="101"/>
  <c r="I327" i="101"/>
  <c r="M389" i="101"/>
  <c r="M358" i="101"/>
  <c r="M296" i="101"/>
  <c r="M327" i="101"/>
  <c r="Q389" i="101"/>
  <c r="Q358" i="101"/>
  <c r="Q296" i="101"/>
  <c r="Q327" i="101"/>
  <c r="U389" i="101"/>
  <c r="U358" i="101"/>
  <c r="U296" i="101"/>
  <c r="U327" i="101"/>
  <c r="Y389" i="101"/>
  <c r="Y358" i="101"/>
  <c r="Y296" i="101"/>
  <c r="Y327" i="101"/>
  <c r="I483" i="101"/>
  <c r="I452" i="101"/>
  <c r="I421" i="101"/>
  <c r="I390" i="101"/>
  <c r="M483" i="101"/>
  <c r="M452" i="101"/>
  <c r="M421" i="101"/>
  <c r="M390" i="101"/>
  <c r="Q483" i="101"/>
  <c r="Q452" i="101"/>
  <c r="Q421" i="101"/>
  <c r="Q390" i="101"/>
  <c r="U483" i="101"/>
  <c r="U452" i="101"/>
  <c r="U421" i="101"/>
  <c r="U390" i="101"/>
  <c r="Y483" i="101"/>
  <c r="Y452" i="101"/>
  <c r="Y421" i="101"/>
  <c r="Y390" i="101"/>
  <c r="E484" i="101"/>
  <c r="E453" i="101"/>
  <c r="E422" i="101"/>
  <c r="E391" i="101"/>
  <c r="I484" i="101"/>
  <c r="I453" i="101"/>
  <c r="I422" i="101"/>
  <c r="I391" i="101"/>
  <c r="M484" i="101"/>
  <c r="M453" i="101"/>
  <c r="M422" i="101"/>
  <c r="M391" i="101"/>
  <c r="Q484" i="101"/>
  <c r="Q453" i="101"/>
  <c r="Q422" i="101"/>
  <c r="Q391" i="101"/>
  <c r="U484" i="101"/>
  <c r="U453" i="101"/>
  <c r="U422" i="101"/>
  <c r="U391" i="101"/>
  <c r="Y484" i="101"/>
  <c r="Y453" i="101"/>
  <c r="Y422" i="101"/>
  <c r="Y391" i="101"/>
  <c r="E485" i="101"/>
  <c r="E454" i="101"/>
  <c r="E423" i="101"/>
  <c r="E392" i="101"/>
  <c r="I485" i="101"/>
  <c r="I454" i="101"/>
  <c r="I423" i="101"/>
  <c r="I392" i="101"/>
  <c r="M485" i="101"/>
  <c r="M454" i="101"/>
  <c r="M423" i="101"/>
  <c r="M392" i="101"/>
  <c r="Q485" i="101"/>
  <c r="Q454" i="101"/>
  <c r="Q423" i="101"/>
  <c r="Q392" i="101"/>
  <c r="U485" i="101"/>
  <c r="U454" i="101"/>
  <c r="U423" i="101"/>
  <c r="U392" i="101"/>
  <c r="Y485" i="101"/>
  <c r="Y454" i="101"/>
  <c r="Y423" i="101"/>
  <c r="Y392" i="101"/>
  <c r="E486" i="101"/>
  <c r="E455" i="101"/>
  <c r="E424" i="101"/>
  <c r="E393" i="101"/>
  <c r="I486" i="101"/>
  <c r="I455" i="101"/>
  <c r="I424" i="101"/>
  <c r="I393" i="101"/>
  <c r="M486" i="101"/>
  <c r="M455" i="101"/>
  <c r="M424" i="101"/>
  <c r="M393" i="101"/>
  <c r="Q486" i="101"/>
  <c r="Q455" i="101"/>
  <c r="Q424" i="101"/>
  <c r="Q393" i="101"/>
  <c r="U486" i="101"/>
  <c r="U455" i="101"/>
  <c r="U424" i="101"/>
  <c r="U393" i="101"/>
  <c r="Y486" i="101"/>
  <c r="Y455" i="101"/>
  <c r="Y424" i="101"/>
  <c r="Y393" i="101"/>
  <c r="E487" i="101"/>
  <c r="E456" i="101"/>
  <c r="E425" i="101"/>
  <c r="E394" i="101"/>
  <c r="I487" i="101"/>
  <c r="I456" i="101"/>
  <c r="I425" i="101"/>
  <c r="I394" i="101"/>
  <c r="M487" i="101"/>
  <c r="M456" i="101"/>
  <c r="M425" i="101"/>
  <c r="M394" i="101"/>
  <c r="Q487" i="101"/>
  <c r="Q456" i="101"/>
  <c r="Q425" i="101"/>
  <c r="Q394" i="101"/>
  <c r="U487" i="101"/>
  <c r="U456" i="101"/>
  <c r="U425" i="101"/>
  <c r="U394" i="101"/>
  <c r="Y487" i="101"/>
  <c r="Y456" i="101"/>
  <c r="Y425" i="101"/>
  <c r="Y394" i="101"/>
  <c r="E488" i="101"/>
  <c r="E457" i="101"/>
  <c r="E426" i="101"/>
  <c r="E395" i="101"/>
  <c r="I488" i="101"/>
  <c r="I457" i="101"/>
  <c r="I426" i="101"/>
  <c r="I395" i="101"/>
  <c r="M488" i="101"/>
  <c r="M457" i="101"/>
  <c r="M426" i="101"/>
  <c r="M395" i="101"/>
  <c r="Q488" i="101"/>
  <c r="Q457" i="101"/>
  <c r="Q426" i="101"/>
  <c r="Q395" i="101"/>
  <c r="U488" i="101"/>
  <c r="U457" i="101"/>
  <c r="U426" i="101"/>
  <c r="U395" i="101"/>
  <c r="Y488" i="101"/>
  <c r="Y457" i="101"/>
  <c r="Y426" i="101"/>
  <c r="Y395" i="101"/>
  <c r="E489" i="101"/>
  <c r="E458" i="101"/>
  <c r="E427" i="101"/>
  <c r="E396" i="101"/>
  <c r="I489" i="101"/>
  <c r="I458" i="101"/>
  <c r="I427" i="101"/>
  <c r="I396" i="101"/>
  <c r="M489" i="101"/>
  <c r="M458" i="101"/>
  <c r="M427" i="101"/>
  <c r="M396" i="101"/>
  <c r="Q489" i="101"/>
  <c r="Q458" i="101"/>
  <c r="Q427" i="101"/>
  <c r="Q396" i="101"/>
  <c r="U489" i="101"/>
  <c r="U458" i="101"/>
  <c r="U427" i="101"/>
  <c r="U396" i="101"/>
  <c r="Y489" i="101"/>
  <c r="Y458" i="101"/>
  <c r="Y427" i="101"/>
  <c r="Y396" i="101"/>
  <c r="E490" i="101"/>
  <c r="E459" i="101"/>
  <c r="E428" i="101"/>
  <c r="E397" i="101"/>
  <c r="I490" i="101"/>
  <c r="I459" i="101"/>
  <c r="I428" i="101"/>
  <c r="I397" i="101"/>
  <c r="M490" i="101"/>
  <c r="M459" i="101"/>
  <c r="M428" i="101"/>
  <c r="M397" i="101"/>
  <c r="Q490" i="101"/>
  <c r="Q459" i="101"/>
  <c r="Q428" i="101"/>
  <c r="Q397" i="101"/>
  <c r="U490" i="101"/>
  <c r="U459" i="101"/>
  <c r="U428" i="101"/>
  <c r="U397" i="101"/>
  <c r="Y490" i="101"/>
  <c r="Y459" i="101"/>
  <c r="Y428" i="101"/>
  <c r="Y397" i="101"/>
  <c r="E491" i="101"/>
  <c r="E460" i="101"/>
  <c r="E429" i="101"/>
  <c r="E398" i="101"/>
  <c r="I491" i="101"/>
  <c r="I460" i="101"/>
  <c r="I429" i="101"/>
  <c r="I398" i="101"/>
  <c r="M491" i="101"/>
  <c r="M460" i="101"/>
  <c r="M429" i="101"/>
  <c r="M398" i="101"/>
  <c r="Q460" i="101"/>
  <c r="Q491" i="101"/>
  <c r="Q429" i="101"/>
  <c r="Q398" i="101"/>
  <c r="U491" i="101"/>
  <c r="U460" i="101"/>
  <c r="U429" i="101"/>
  <c r="U398" i="101"/>
  <c r="Y491" i="101"/>
  <c r="Y460" i="101"/>
  <c r="Y429" i="101"/>
  <c r="Y398" i="101"/>
  <c r="E492" i="101"/>
  <c r="E461" i="101"/>
  <c r="E430" i="101"/>
  <c r="E399" i="101"/>
  <c r="I492" i="101"/>
  <c r="I461" i="101"/>
  <c r="I430" i="101"/>
  <c r="I399" i="101"/>
  <c r="M492" i="101"/>
  <c r="M461" i="101"/>
  <c r="M430" i="101"/>
  <c r="M399" i="101"/>
  <c r="Q492" i="101"/>
  <c r="Q461" i="101"/>
  <c r="Q430" i="101"/>
  <c r="Q399" i="101"/>
  <c r="U492" i="101"/>
  <c r="U461" i="101"/>
  <c r="U430" i="101"/>
  <c r="U399" i="101"/>
  <c r="Y492" i="101"/>
  <c r="Y461" i="101"/>
  <c r="Y430" i="101"/>
  <c r="Y399" i="101"/>
  <c r="E493" i="101"/>
  <c r="E462" i="101"/>
  <c r="E431" i="101"/>
  <c r="E400" i="101"/>
  <c r="I493" i="101"/>
  <c r="I462" i="101"/>
  <c r="I431" i="101"/>
  <c r="I400" i="101"/>
  <c r="M493" i="101"/>
  <c r="M462" i="101"/>
  <c r="M431" i="101"/>
  <c r="M400" i="101"/>
  <c r="Q493" i="101"/>
  <c r="Q462" i="101"/>
  <c r="Q431" i="101"/>
  <c r="Q400" i="101"/>
  <c r="U493" i="101"/>
  <c r="U462" i="101"/>
  <c r="U431" i="101"/>
  <c r="U400" i="101"/>
  <c r="Y493" i="101"/>
  <c r="Y462" i="101"/>
  <c r="Y431" i="101"/>
  <c r="Y400" i="101"/>
  <c r="E494" i="101"/>
  <c r="E463" i="101"/>
  <c r="E432" i="101"/>
  <c r="E401" i="101"/>
  <c r="I494" i="101"/>
  <c r="I463" i="101"/>
  <c r="I432" i="101"/>
  <c r="I401" i="101"/>
  <c r="M494" i="101"/>
  <c r="M463" i="101"/>
  <c r="M432" i="101"/>
  <c r="M401" i="101"/>
  <c r="Q494" i="101"/>
  <c r="Q463" i="101"/>
  <c r="Q432" i="101"/>
  <c r="Q401" i="101"/>
  <c r="U494" i="101"/>
  <c r="U463" i="101"/>
  <c r="U432" i="101"/>
  <c r="U401" i="101"/>
  <c r="Y494" i="101"/>
  <c r="Y463" i="101"/>
  <c r="Y432" i="101"/>
  <c r="Y401" i="101"/>
  <c r="E495" i="101"/>
  <c r="E464" i="101"/>
  <c r="E433" i="101"/>
  <c r="E402" i="101"/>
  <c r="I495" i="101"/>
  <c r="I464" i="101"/>
  <c r="I433" i="101"/>
  <c r="I402" i="101"/>
  <c r="M495" i="101"/>
  <c r="M464" i="101"/>
  <c r="M433" i="101"/>
  <c r="M402" i="101"/>
  <c r="Q495" i="101"/>
  <c r="Q464" i="101"/>
  <c r="Q433" i="101"/>
  <c r="Q402" i="101"/>
  <c r="U495" i="101"/>
  <c r="U464" i="101"/>
  <c r="U433" i="101"/>
  <c r="U402" i="101"/>
  <c r="Y495" i="101"/>
  <c r="Y464" i="101"/>
  <c r="Y433" i="101"/>
  <c r="Y402" i="101"/>
  <c r="E496" i="101"/>
  <c r="E465" i="101"/>
  <c r="E434" i="101"/>
  <c r="E403" i="101"/>
  <c r="I496" i="101"/>
  <c r="I465" i="101"/>
  <c r="I434" i="101"/>
  <c r="I403" i="101"/>
  <c r="M496" i="101"/>
  <c r="M465" i="101"/>
  <c r="M434" i="101"/>
  <c r="M403" i="101"/>
  <c r="Q496" i="101"/>
  <c r="Q465" i="101"/>
  <c r="Q434" i="101"/>
  <c r="Q403" i="101"/>
  <c r="U496" i="101"/>
  <c r="U465" i="101"/>
  <c r="U434" i="101"/>
  <c r="U403" i="101"/>
  <c r="Y496" i="101"/>
  <c r="Y465" i="101"/>
  <c r="Y434" i="101"/>
  <c r="Y403" i="101"/>
  <c r="E497" i="101"/>
  <c r="E466" i="101"/>
  <c r="E404" i="101"/>
  <c r="E435" i="101"/>
  <c r="I497" i="101"/>
  <c r="I466" i="101"/>
  <c r="I435" i="101"/>
  <c r="I404" i="101"/>
  <c r="M497" i="101"/>
  <c r="M466" i="101"/>
  <c r="M435" i="101"/>
  <c r="M404" i="101"/>
  <c r="Q497" i="101"/>
  <c r="Q466" i="101"/>
  <c r="Q435" i="101"/>
  <c r="Q404" i="101"/>
  <c r="U497" i="101"/>
  <c r="U466" i="101"/>
  <c r="U435" i="101"/>
  <c r="U404" i="101"/>
  <c r="Y497" i="101"/>
  <c r="Y466" i="101"/>
  <c r="Y435" i="101"/>
  <c r="Y404" i="101"/>
  <c r="E498" i="101"/>
  <c r="E467" i="101"/>
  <c r="E436" i="101"/>
  <c r="E405" i="101"/>
  <c r="I498" i="101"/>
  <c r="I467" i="101"/>
  <c r="I436" i="101"/>
  <c r="I405" i="101"/>
  <c r="M498" i="101"/>
  <c r="M467" i="101"/>
  <c r="M436" i="101"/>
  <c r="M405" i="101"/>
  <c r="Q498" i="101"/>
  <c r="Q467" i="101"/>
  <c r="Q436" i="101"/>
  <c r="Q405" i="101"/>
  <c r="U498" i="101"/>
  <c r="U467" i="101"/>
  <c r="U436" i="101"/>
  <c r="U405" i="101"/>
  <c r="Y498" i="101"/>
  <c r="Y467" i="101"/>
  <c r="Y436" i="101"/>
  <c r="Y405" i="101"/>
  <c r="E499" i="101"/>
  <c r="E468" i="101"/>
  <c r="E437" i="101"/>
  <c r="E406" i="101"/>
  <c r="I499" i="101"/>
  <c r="I468" i="101"/>
  <c r="I437" i="101"/>
  <c r="I406" i="101"/>
  <c r="M499" i="101"/>
  <c r="M468" i="101"/>
  <c r="M437" i="101"/>
  <c r="M406" i="101"/>
  <c r="Q499" i="101"/>
  <c r="Q468" i="101"/>
  <c r="Q437" i="101"/>
  <c r="Q406" i="101"/>
  <c r="U499" i="101"/>
  <c r="U468" i="101"/>
  <c r="U437" i="101"/>
  <c r="U406" i="101"/>
  <c r="Y499" i="101"/>
  <c r="Y468" i="101"/>
  <c r="Y437" i="101"/>
  <c r="Y406" i="101"/>
  <c r="E500" i="101"/>
  <c r="E469" i="101"/>
  <c r="E438" i="101"/>
  <c r="E407" i="101"/>
  <c r="E501" i="101"/>
  <c r="E470" i="101"/>
  <c r="E439" i="101"/>
  <c r="E408" i="101"/>
  <c r="I501" i="101"/>
  <c r="I470" i="101"/>
  <c r="I439" i="101"/>
  <c r="I408" i="101"/>
  <c r="M501" i="101"/>
  <c r="M470" i="101"/>
  <c r="M439" i="101"/>
  <c r="M408" i="101"/>
  <c r="Q501" i="101"/>
  <c r="Q470" i="101"/>
  <c r="Q439" i="101"/>
  <c r="Q408" i="101"/>
  <c r="U501" i="101"/>
  <c r="U470" i="101"/>
  <c r="U439" i="101"/>
  <c r="U408" i="101"/>
  <c r="Y501" i="101"/>
  <c r="Y470" i="101"/>
  <c r="Y439" i="101"/>
  <c r="Y408" i="101"/>
  <c r="E502" i="101"/>
  <c r="E471" i="101"/>
  <c r="E440" i="101"/>
  <c r="E409" i="101"/>
  <c r="I502" i="101"/>
  <c r="I471" i="101"/>
  <c r="I440" i="101"/>
  <c r="I409" i="101"/>
  <c r="M502" i="101"/>
  <c r="M471" i="101"/>
  <c r="M440" i="101"/>
  <c r="M409" i="101"/>
  <c r="Q502" i="101"/>
  <c r="Q471" i="101"/>
  <c r="Q440" i="101"/>
  <c r="Q409" i="101"/>
  <c r="U502" i="101"/>
  <c r="U471" i="101"/>
  <c r="U440" i="101"/>
  <c r="U409" i="101"/>
  <c r="Y502" i="101"/>
  <c r="Y471" i="101"/>
  <c r="Y440" i="101"/>
  <c r="Y409" i="101"/>
  <c r="E503" i="101"/>
  <c r="E472" i="101"/>
  <c r="E441" i="101"/>
  <c r="E410" i="101"/>
  <c r="I503" i="101"/>
  <c r="I472" i="101"/>
  <c r="I441" i="101"/>
  <c r="I410" i="101"/>
  <c r="M503" i="101"/>
  <c r="M472" i="101"/>
  <c r="M441" i="101"/>
  <c r="M410" i="101"/>
  <c r="Q503" i="101"/>
  <c r="Q472" i="101"/>
  <c r="Q441" i="101"/>
  <c r="Q410" i="101"/>
  <c r="U503" i="101"/>
  <c r="U472" i="101"/>
  <c r="U441" i="101"/>
  <c r="U410" i="101"/>
  <c r="Y503" i="101"/>
  <c r="Y472" i="101"/>
  <c r="Y441" i="101"/>
  <c r="Y410" i="101"/>
  <c r="E504" i="101"/>
  <c r="E473" i="101"/>
  <c r="E442" i="101"/>
  <c r="E411" i="101"/>
  <c r="I504" i="101"/>
  <c r="I473" i="101"/>
  <c r="I442" i="101"/>
  <c r="I411" i="101"/>
  <c r="M504" i="101"/>
  <c r="M473" i="101"/>
  <c r="M442" i="101"/>
  <c r="M411" i="101"/>
  <c r="Q504" i="101"/>
  <c r="Q473" i="101"/>
  <c r="Q442" i="101"/>
  <c r="Q411" i="101"/>
  <c r="U504" i="101"/>
  <c r="U473" i="101"/>
  <c r="U442" i="101"/>
  <c r="U411" i="101"/>
  <c r="Y504" i="101"/>
  <c r="Y473" i="101"/>
  <c r="Y442" i="101"/>
  <c r="Y411" i="101"/>
  <c r="E505" i="101"/>
  <c r="E474" i="101"/>
  <c r="E412" i="101"/>
  <c r="E443" i="101"/>
  <c r="I505" i="101"/>
  <c r="I474" i="101"/>
  <c r="I443" i="101"/>
  <c r="I412" i="101"/>
  <c r="M505" i="101"/>
  <c r="M474" i="101"/>
  <c r="M443" i="101"/>
  <c r="M412" i="101"/>
  <c r="Q505" i="101"/>
  <c r="Q474" i="101"/>
  <c r="Q443" i="101"/>
  <c r="Q412" i="101"/>
  <c r="U505" i="101"/>
  <c r="U474" i="101"/>
  <c r="U443" i="101"/>
  <c r="U412" i="101"/>
  <c r="Y505" i="101"/>
  <c r="Y474" i="101"/>
  <c r="Y443" i="101"/>
  <c r="Y412" i="101"/>
  <c r="E506" i="101"/>
  <c r="E475" i="101"/>
  <c r="E444" i="101"/>
  <c r="E413" i="101"/>
  <c r="I506" i="101"/>
  <c r="I475" i="101"/>
  <c r="I444" i="101"/>
  <c r="I413" i="101"/>
  <c r="M506" i="101"/>
  <c r="M475" i="101"/>
  <c r="M444" i="101"/>
  <c r="M413" i="101"/>
  <c r="Q506" i="101"/>
  <c r="Q475" i="101"/>
  <c r="Q444" i="101"/>
  <c r="Q413" i="101"/>
  <c r="U506" i="101"/>
  <c r="U475" i="101"/>
  <c r="U444" i="101"/>
  <c r="U413" i="101"/>
  <c r="Y506" i="101"/>
  <c r="Y475" i="101"/>
  <c r="Y444" i="101"/>
  <c r="Y413" i="101"/>
  <c r="E507" i="101"/>
  <c r="E476" i="101"/>
  <c r="E445" i="101"/>
  <c r="E414" i="101"/>
  <c r="I507" i="101"/>
  <c r="I476" i="101"/>
  <c r="I445" i="101"/>
  <c r="I414" i="101"/>
  <c r="M507" i="101"/>
  <c r="M476" i="101"/>
  <c r="M445" i="101"/>
  <c r="M414" i="101"/>
  <c r="Q507" i="101"/>
  <c r="Q476" i="101"/>
  <c r="Q445" i="101"/>
  <c r="Q414" i="101"/>
  <c r="U507" i="101"/>
  <c r="U476" i="101"/>
  <c r="U445" i="101"/>
  <c r="U414" i="101"/>
  <c r="Y507" i="101"/>
  <c r="Y476" i="101"/>
  <c r="Y445" i="101"/>
  <c r="Y414" i="101"/>
  <c r="E508" i="101"/>
  <c r="E477" i="101"/>
  <c r="E446" i="101"/>
  <c r="E415" i="101"/>
  <c r="I508" i="101"/>
  <c r="I477" i="101"/>
  <c r="I446" i="101"/>
  <c r="I415" i="101"/>
  <c r="M508" i="101"/>
  <c r="M477" i="101"/>
  <c r="M446" i="101"/>
  <c r="M415" i="101"/>
  <c r="Q508" i="101"/>
  <c r="Q477" i="101"/>
  <c r="Q446" i="101"/>
  <c r="Q415" i="101"/>
  <c r="U508" i="101"/>
  <c r="U477" i="101"/>
  <c r="U446" i="101"/>
  <c r="U415" i="101"/>
  <c r="Y508" i="101"/>
  <c r="Y477" i="101"/>
  <c r="Y446" i="101"/>
  <c r="Y415" i="101"/>
  <c r="E509" i="101"/>
  <c r="E478" i="101"/>
  <c r="E447" i="101"/>
  <c r="E416" i="101"/>
  <c r="I509" i="101"/>
  <c r="I478" i="101"/>
  <c r="I447" i="101"/>
  <c r="I416" i="101"/>
  <c r="M509" i="101"/>
  <c r="M478" i="101"/>
  <c r="M447" i="101"/>
  <c r="M416" i="101"/>
  <c r="Q509" i="101"/>
  <c r="Q478" i="101"/>
  <c r="Q447" i="101"/>
  <c r="Q416" i="101"/>
  <c r="U509" i="101"/>
  <c r="U478" i="101"/>
  <c r="U447" i="101"/>
  <c r="U416" i="101"/>
  <c r="Y509" i="101"/>
  <c r="Y478" i="101"/>
  <c r="Y447" i="101"/>
  <c r="Y416" i="101"/>
  <c r="E510" i="101"/>
  <c r="E479" i="101"/>
  <c r="E448" i="101"/>
  <c r="E417" i="101"/>
  <c r="I510" i="101"/>
  <c r="I479" i="101"/>
  <c r="I448" i="101"/>
  <c r="I417" i="101"/>
  <c r="M510" i="101"/>
  <c r="M479" i="101"/>
  <c r="M448" i="101"/>
  <c r="M417" i="101"/>
  <c r="Q510" i="101"/>
  <c r="Q479" i="101"/>
  <c r="Q448" i="101"/>
  <c r="Q417" i="101"/>
  <c r="U510" i="101"/>
  <c r="U479" i="101"/>
  <c r="U448" i="101"/>
  <c r="U417" i="101"/>
  <c r="Y510" i="101"/>
  <c r="Y479" i="101"/>
  <c r="Y448" i="101"/>
  <c r="Y417" i="101"/>
  <c r="E511" i="101"/>
  <c r="E480" i="101"/>
  <c r="E449" i="101"/>
  <c r="E418" i="101"/>
  <c r="I511" i="101"/>
  <c r="I480" i="101"/>
  <c r="I449" i="101"/>
  <c r="I418" i="101"/>
  <c r="M511" i="101"/>
  <c r="M480" i="101"/>
  <c r="M449" i="101"/>
  <c r="M418" i="101"/>
  <c r="Q511" i="101"/>
  <c r="Q480" i="101"/>
  <c r="Q449" i="101"/>
  <c r="Q418" i="101"/>
  <c r="U511" i="101"/>
  <c r="U480" i="101"/>
  <c r="U449" i="101"/>
  <c r="U418" i="101"/>
  <c r="Y511" i="101"/>
  <c r="Y480" i="101"/>
  <c r="Y449" i="101"/>
  <c r="Y418" i="101"/>
  <c r="E512" i="101"/>
  <c r="E481" i="101"/>
  <c r="E450" i="101"/>
  <c r="E419" i="101"/>
  <c r="I512" i="101"/>
  <c r="I481" i="101"/>
  <c r="I450" i="101"/>
  <c r="I419" i="101"/>
  <c r="M512" i="101"/>
  <c r="M481" i="101"/>
  <c r="M450" i="101"/>
  <c r="M419" i="101"/>
  <c r="Q512" i="101"/>
  <c r="Q481" i="101"/>
  <c r="Q450" i="101"/>
  <c r="Q419" i="101"/>
  <c r="U512" i="101"/>
  <c r="U481" i="101"/>
  <c r="U450" i="101"/>
  <c r="U419" i="101"/>
  <c r="Y512" i="101"/>
  <c r="Y481" i="101"/>
  <c r="Y450" i="101"/>
  <c r="Y419" i="101"/>
  <c r="E482" i="101"/>
  <c r="E420" i="101"/>
  <c r="E451" i="101"/>
  <c r="I513" i="101"/>
  <c r="I482" i="101"/>
  <c r="I451" i="101"/>
  <c r="I420" i="101"/>
  <c r="M513" i="101"/>
  <c r="M482" i="101"/>
  <c r="M420" i="101"/>
  <c r="M451" i="101"/>
  <c r="Q513" i="101"/>
  <c r="Q482" i="101"/>
  <c r="Q451" i="101"/>
  <c r="Q420" i="101"/>
  <c r="U513" i="101"/>
  <c r="U482" i="101"/>
  <c r="U451" i="101"/>
  <c r="U420" i="101"/>
  <c r="Y513" i="101"/>
  <c r="Y482" i="101"/>
  <c r="Y420" i="101"/>
  <c r="Y451" i="101"/>
  <c r="F235" i="101"/>
  <c r="F204" i="101"/>
  <c r="F173" i="101"/>
  <c r="J235" i="101"/>
  <c r="J204" i="101"/>
  <c r="J173" i="101"/>
  <c r="N235" i="101"/>
  <c r="N173" i="101"/>
  <c r="N204" i="101"/>
  <c r="R235" i="101"/>
  <c r="R173" i="101"/>
  <c r="R204" i="101"/>
  <c r="V235" i="101"/>
  <c r="V204" i="101"/>
  <c r="V173" i="101"/>
  <c r="Z235" i="101"/>
  <c r="Z204" i="101"/>
  <c r="Z173" i="101"/>
  <c r="F143" i="101"/>
  <c r="F236" i="101"/>
  <c r="F205" i="101"/>
  <c r="F174" i="101"/>
  <c r="J143" i="101"/>
  <c r="J236" i="101"/>
  <c r="J205" i="101"/>
  <c r="J174" i="101"/>
  <c r="N143" i="101"/>
  <c r="N236" i="101"/>
  <c r="N205" i="101"/>
  <c r="N174" i="101"/>
  <c r="R143" i="101"/>
  <c r="R236" i="101"/>
  <c r="R205" i="101"/>
  <c r="R174" i="101"/>
  <c r="V143" i="101"/>
  <c r="V236" i="101"/>
  <c r="V205" i="101"/>
  <c r="V174" i="101"/>
  <c r="Z143" i="101"/>
  <c r="Z236" i="101"/>
  <c r="Z205" i="101"/>
  <c r="Z174" i="101"/>
  <c r="F144" i="101"/>
  <c r="F237" i="101"/>
  <c r="F175" i="101"/>
  <c r="F206" i="101"/>
  <c r="J144" i="101"/>
  <c r="J237" i="101"/>
  <c r="J175" i="101"/>
  <c r="J206" i="101"/>
  <c r="N144" i="101"/>
  <c r="N237" i="101"/>
  <c r="N175" i="101"/>
  <c r="N206" i="101"/>
  <c r="R144" i="101"/>
  <c r="R237" i="101"/>
  <c r="R175" i="101"/>
  <c r="R206" i="101"/>
  <c r="V144" i="101"/>
  <c r="V237" i="101"/>
  <c r="V175" i="101"/>
  <c r="V206" i="101"/>
  <c r="Z144" i="101"/>
  <c r="Z237" i="101"/>
  <c r="Z175" i="101"/>
  <c r="Z206" i="101"/>
  <c r="F145" i="101"/>
  <c r="F238" i="101"/>
  <c r="F207" i="101"/>
  <c r="F176" i="101"/>
  <c r="J145" i="101"/>
  <c r="J238" i="101"/>
  <c r="J207" i="101"/>
  <c r="J176" i="101"/>
  <c r="N145" i="101"/>
  <c r="N238" i="101"/>
  <c r="N176" i="101"/>
  <c r="N207" i="101"/>
  <c r="R145" i="101"/>
  <c r="R238" i="101"/>
  <c r="R176" i="101"/>
  <c r="R207" i="101"/>
  <c r="V145" i="101"/>
  <c r="V238" i="101"/>
  <c r="V207" i="101"/>
  <c r="V176" i="101"/>
  <c r="Z145" i="101"/>
  <c r="Z238" i="101"/>
  <c r="Z207" i="101"/>
  <c r="Z176" i="101"/>
  <c r="F146" i="101"/>
  <c r="F239" i="101"/>
  <c r="F177" i="101"/>
  <c r="F208" i="101"/>
  <c r="J146" i="101"/>
  <c r="J239" i="101"/>
  <c r="J208" i="101"/>
  <c r="J177" i="101"/>
  <c r="N146" i="101"/>
  <c r="N239" i="101"/>
  <c r="N208" i="101"/>
  <c r="N177" i="101"/>
  <c r="R146" i="101"/>
  <c r="R239" i="101"/>
  <c r="R177" i="101"/>
  <c r="R208" i="101"/>
  <c r="V146" i="101"/>
  <c r="V239" i="101"/>
  <c r="V177" i="101"/>
  <c r="V208" i="101"/>
  <c r="Z146" i="101"/>
  <c r="Z239" i="101"/>
  <c r="Z208" i="101"/>
  <c r="Z177" i="101"/>
  <c r="F147" i="101"/>
  <c r="F240" i="101"/>
  <c r="F209" i="101"/>
  <c r="F178" i="101"/>
  <c r="J147" i="101"/>
  <c r="J240" i="101"/>
  <c r="J209" i="101"/>
  <c r="J178" i="101"/>
  <c r="N147" i="101"/>
  <c r="N240" i="101"/>
  <c r="N209" i="101"/>
  <c r="N178" i="101"/>
  <c r="R147" i="101"/>
  <c r="R240" i="101"/>
  <c r="R209" i="101"/>
  <c r="R178" i="101"/>
  <c r="V147" i="101"/>
  <c r="V240" i="101"/>
  <c r="V209" i="101"/>
  <c r="V178" i="101"/>
  <c r="Z147" i="101"/>
  <c r="Z240" i="101"/>
  <c r="Z209" i="101"/>
  <c r="Z178" i="101"/>
  <c r="F148" i="101"/>
  <c r="F241" i="101"/>
  <c r="F179" i="101"/>
  <c r="F210" i="101"/>
  <c r="J148" i="101"/>
  <c r="J241" i="101"/>
  <c r="J179" i="101"/>
  <c r="J210" i="101"/>
  <c r="N148" i="101"/>
  <c r="N241" i="101"/>
  <c r="N210" i="101"/>
  <c r="N179" i="101"/>
  <c r="R148" i="101"/>
  <c r="R241" i="101"/>
  <c r="R210" i="101"/>
  <c r="R179" i="101"/>
  <c r="V148" i="101"/>
  <c r="V241" i="101"/>
  <c r="V210" i="101"/>
  <c r="V179" i="101"/>
  <c r="Z148" i="101"/>
  <c r="Z241" i="101"/>
  <c r="Z210" i="101"/>
  <c r="Z179" i="101"/>
  <c r="F149" i="101"/>
  <c r="F242" i="101"/>
  <c r="F180" i="101"/>
  <c r="F211" i="101"/>
  <c r="J149" i="101"/>
  <c r="J242" i="101"/>
  <c r="J211" i="101"/>
  <c r="J180" i="101"/>
  <c r="N149" i="101"/>
  <c r="N242" i="101"/>
  <c r="N211" i="101"/>
  <c r="N180" i="101"/>
  <c r="R149" i="101"/>
  <c r="R242" i="101"/>
  <c r="R180" i="101"/>
  <c r="R211" i="101"/>
  <c r="V149" i="101"/>
  <c r="V242" i="101"/>
  <c r="V180" i="101"/>
  <c r="V211" i="101"/>
  <c r="Z149" i="101"/>
  <c r="Z242" i="101"/>
  <c r="Z211" i="101"/>
  <c r="Z180" i="101"/>
  <c r="F150" i="101"/>
  <c r="F243" i="101"/>
  <c r="F212" i="101"/>
  <c r="F181" i="101"/>
  <c r="J150" i="101"/>
  <c r="J243" i="101"/>
  <c r="J181" i="101"/>
  <c r="J212" i="101"/>
  <c r="O150" i="101"/>
  <c r="O243" i="101"/>
  <c r="O212" i="101"/>
  <c r="O181" i="101"/>
  <c r="S150" i="101"/>
  <c r="S243" i="101"/>
  <c r="S212" i="101"/>
  <c r="S181" i="101"/>
  <c r="W150" i="101"/>
  <c r="W243" i="101"/>
  <c r="W212" i="101"/>
  <c r="W181" i="101"/>
  <c r="AA150" i="101"/>
  <c r="AA243" i="101"/>
  <c r="AA212" i="101"/>
  <c r="AA181" i="101"/>
  <c r="G151" i="101"/>
  <c r="G244" i="101"/>
  <c r="G213" i="101"/>
  <c r="G182" i="101"/>
  <c r="K151" i="101"/>
  <c r="K244" i="101"/>
  <c r="K213" i="101"/>
  <c r="K182" i="101"/>
  <c r="O151" i="101"/>
  <c r="O244" i="101"/>
  <c r="O213" i="101"/>
  <c r="O182" i="101"/>
  <c r="S151" i="101"/>
  <c r="S244" i="101"/>
  <c r="S213" i="101"/>
  <c r="S182" i="101"/>
  <c r="W151" i="101"/>
  <c r="W244" i="101"/>
  <c r="W213" i="101"/>
  <c r="W182" i="101"/>
  <c r="AA151" i="101"/>
  <c r="AA244" i="101"/>
  <c r="AA213" i="101"/>
  <c r="AA182" i="101"/>
  <c r="G152" i="101"/>
  <c r="G245" i="101"/>
  <c r="G214" i="101"/>
  <c r="G183" i="101"/>
  <c r="K152" i="101"/>
  <c r="K245" i="101"/>
  <c r="K214" i="101"/>
  <c r="K183" i="101"/>
  <c r="O152" i="101"/>
  <c r="O245" i="101"/>
  <c r="O214" i="101"/>
  <c r="O183" i="101"/>
  <c r="S152" i="101"/>
  <c r="S245" i="101"/>
  <c r="S214" i="101"/>
  <c r="S183" i="101"/>
  <c r="W152" i="101"/>
  <c r="W245" i="101"/>
  <c r="W214" i="101"/>
  <c r="W183" i="101"/>
  <c r="AA152" i="101"/>
  <c r="AA245" i="101"/>
  <c r="AA214" i="101"/>
  <c r="AA183" i="101"/>
  <c r="G153" i="101"/>
  <c r="G246" i="101"/>
  <c r="G215" i="101"/>
  <c r="G184" i="101"/>
  <c r="K153" i="101"/>
  <c r="K246" i="101"/>
  <c r="K215" i="101"/>
  <c r="K184" i="101"/>
  <c r="O153" i="101"/>
  <c r="O246" i="101"/>
  <c r="O215" i="101"/>
  <c r="O184" i="101"/>
  <c r="S153" i="101"/>
  <c r="S246" i="101"/>
  <c r="S215" i="101"/>
  <c r="S184" i="101"/>
  <c r="W153" i="101"/>
  <c r="W246" i="101"/>
  <c r="W215" i="101"/>
  <c r="W184" i="101"/>
  <c r="AA153" i="101"/>
  <c r="AA246" i="101"/>
  <c r="AA215" i="101"/>
  <c r="AA184" i="101"/>
  <c r="G154" i="101"/>
  <c r="G247" i="101"/>
  <c r="G216" i="101"/>
  <c r="G185" i="101"/>
  <c r="K154" i="101"/>
  <c r="K247" i="101"/>
  <c r="K216" i="101"/>
  <c r="K185" i="101"/>
  <c r="O154" i="101"/>
  <c r="O247" i="101"/>
  <c r="O216" i="101"/>
  <c r="O185" i="101"/>
  <c r="S154" i="101"/>
  <c r="S247" i="101"/>
  <c r="S216" i="101"/>
  <c r="S185" i="101"/>
  <c r="W154" i="101"/>
  <c r="W247" i="101"/>
  <c r="W216" i="101"/>
  <c r="W185" i="101"/>
  <c r="AA154" i="101"/>
  <c r="AA247" i="101"/>
  <c r="AA216" i="101"/>
  <c r="AA185" i="101"/>
  <c r="G155" i="101"/>
  <c r="G248" i="101"/>
  <c r="G217" i="101"/>
  <c r="G186" i="101"/>
  <c r="K155" i="101"/>
  <c r="K248" i="101"/>
  <c r="K217" i="101"/>
  <c r="K186" i="101"/>
  <c r="O155" i="101"/>
  <c r="O248" i="101"/>
  <c r="O217" i="101"/>
  <c r="O186" i="101"/>
  <c r="S155" i="101"/>
  <c r="S248" i="101"/>
  <c r="S217" i="101"/>
  <c r="S186" i="101"/>
  <c r="W155" i="101"/>
  <c r="W248" i="101"/>
  <c r="W217" i="101"/>
  <c r="W186" i="101"/>
  <c r="AA155" i="101"/>
  <c r="AA248" i="101"/>
  <c r="AA217" i="101"/>
  <c r="AA186" i="101"/>
  <c r="G156" i="101"/>
  <c r="G249" i="101"/>
  <c r="G218" i="101"/>
  <c r="G187" i="101"/>
  <c r="K156" i="101"/>
  <c r="K249" i="101"/>
  <c r="K218" i="101"/>
  <c r="K187" i="101"/>
  <c r="O156" i="101"/>
  <c r="O249" i="101"/>
  <c r="O218" i="101"/>
  <c r="O187" i="101"/>
  <c r="S156" i="101"/>
  <c r="S249" i="101"/>
  <c r="S218" i="101"/>
  <c r="S187" i="101"/>
  <c r="W156" i="101"/>
  <c r="W249" i="101"/>
  <c r="W218" i="101"/>
  <c r="W187" i="101"/>
  <c r="AA156" i="101"/>
  <c r="AA249" i="101"/>
  <c r="AA218" i="101"/>
  <c r="AA187" i="101"/>
  <c r="G157" i="101"/>
  <c r="G250" i="101"/>
  <c r="G219" i="101"/>
  <c r="G188" i="101"/>
  <c r="K157" i="101"/>
  <c r="K250" i="101"/>
  <c r="K219" i="101"/>
  <c r="K188" i="101"/>
  <c r="O157" i="101"/>
  <c r="O250" i="101"/>
  <c r="O219" i="101"/>
  <c r="O188" i="101"/>
  <c r="S157" i="101"/>
  <c r="S250" i="101"/>
  <c r="S219" i="101"/>
  <c r="S188" i="101"/>
  <c r="W157" i="101"/>
  <c r="W250" i="101"/>
  <c r="W219" i="101"/>
  <c r="W188" i="101"/>
  <c r="AA157" i="101"/>
  <c r="AA250" i="101"/>
  <c r="AA219" i="101"/>
  <c r="AA188" i="101"/>
  <c r="G158" i="101"/>
  <c r="G251" i="101"/>
  <c r="G220" i="101"/>
  <c r="G189" i="101"/>
  <c r="K158" i="101"/>
  <c r="K251" i="101"/>
  <c r="K220" i="101"/>
  <c r="K189" i="101"/>
  <c r="O158" i="101"/>
  <c r="O251" i="101"/>
  <c r="O220" i="101"/>
  <c r="O189" i="101"/>
  <c r="S158" i="101"/>
  <c r="S251" i="101"/>
  <c r="S220" i="101"/>
  <c r="S189" i="101"/>
  <c r="W158" i="101"/>
  <c r="W251" i="101"/>
  <c r="W220" i="101"/>
  <c r="W189" i="101"/>
  <c r="AA158" i="101"/>
  <c r="AA251" i="101"/>
  <c r="AA220" i="101"/>
  <c r="AA189" i="101"/>
  <c r="G159" i="101"/>
  <c r="G252" i="101"/>
  <c r="G221" i="101"/>
  <c r="G190" i="101"/>
  <c r="K159" i="101"/>
  <c r="K252" i="101"/>
  <c r="K221" i="101"/>
  <c r="K190" i="101"/>
  <c r="O159" i="101"/>
  <c r="O252" i="101"/>
  <c r="O221" i="101"/>
  <c r="O190" i="101"/>
  <c r="S159" i="101"/>
  <c r="S252" i="101"/>
  <c r="S221" i="101"/>
  <c r="S190" i="101"/>
  <c r="W159" i="101"/>
  <c r="W252" i="101"/>
  <c r="W221" i="101"/>
  <c r="W190" i="101"/>
  <c r="AA159" i="101"/>
  <c r="AA252" i="101"/>
  <c r="AA221" i="101"/>
  <c r="AA190" i="101"/>
  <c r="G160" i="101"/>
  <c r="G253" i="101"/>
  <c r="G222" i="101"/>
  <c r="G191" i="101"/>
  <c r="K160" i="101"/>
  <c r="K253" i="101"/>
  <c r="K222" i="101"/>
  <c r="K191" i="101"/>
  <c r="O160" i="101"/>
  <c r="O253" i="101"/>
  <c r="O222" i="101"/>
  <c r="O191" i="101"/>
  <c r="S160" i="101"/>
  <c r="S253" i="101"/>
  <c r="S222" i="101"/>
  <c r="S191" i="101"/>
  <c r="W160" i="101"/>
  <c r="W253" i="101"/>
  <c r="W222" i="101"/>
  <c r="W191" i="101"/>
  <c r="AA160" i="101"/>
  <c r="AA253" i="101"/>
  <c r="AA222" i="101"/>
  <c r="AA191" i="101"/>
  <c r="G161" i="101"/>
  <c r="G254" i="101"/>
  <c r="G223" i="101"/>
  <c r="G192" i="101"/>
  <c r="K161" i="101"/>
  <c r="K254" i="101"/>
  <c r="K223" i="101"/>
  <c r="K192" i="101"/>
  <c r="O161" i="101"/>
  <c r="O254" i="101"/>
  <c r="O223" i="101"/>
  <c r="O192" i="101"/>
  <c r="S161" i="101"/>
  <c r="S254" i="101"/>
  <c r="S223" i="101"/>
  <c r="S192" i="101"/>
  <c r="W161" i="101"/>
  <c r="W254" i="101"/>
  <c r="W223" i="101"/>
  <c r="W192" i="101"/>
  <c r="AA161" i="101"/>
  <c r="AA254" i="101"/>
  <c r="AA223" i="101"/>
  <c r="AA192" i="101"/>
  <c r="G162" i="101"/>
  <c r="G255" i="101"/>
  <c r="G224" i="101"/>
  <c r="G193" i="101"/>
  <c r="K162" i="101"/>
  <c r="K255" i="101"/>
  <c r="K224" i="101"/>
  <c r="K193" i="101"/>
  <c r="O162" i="101"/>
  <c r="O255" i="101"/>
  <c r="O224" i="101"/>
  <c r="O193" i="101"/>
  <c r="S162" i="101"/>
  <c r="S255" i="101"/>
  <c r="S224" i="101"/>
  <c r="S193" i="101"/>
  <c r="W162" i="101"/>
  <c r="W255" i="101"/>
  <c r="W224" i="101"/>
  <c r="W193" i="101"/>
  <c r="AA162" i="101"/>
  <c r="AA255" i="101"/>
  <c r="AA224" i="101"/>
  <c r="AA193" i="101"/>
  <c r="G163" i="101"/>
  <c r="G256" i="101"/>
  <c r="G225" i="101"/>
  <c r="G194" i="101"/>
  <c r="K163" i="101"/>
  <c r="K256" i="101"/>
  <c r="K225" i="101"/>
  <c r="K194" i="101"/>
  <c r="O163" i="101"/>
  <c r="O256" i="101"/>
  <c r="O225" i="101"/>
  <c r="O194" i="101"/>
  <c r="S163" i="101"/>
  <c r="S256" i="101"/>
  <c r="S225" i="101"/>
  <c r="S194" i="101"/>
  <c r="W163" i="101"/>
  <c r="W256" i="101"/>
  <c r="W225" i="101"/>
  <c r="W194" i="101"/>
  <c r="AA163" i="101"/>
  <c r="AA256" i="101"/>
  <c r="AA225" i="101"/>
  <c r="AA194" i="101"/>
  <c r="G164" i="101"/>
  <c r="G257" i="101"/>
  <c r="G226" i="101"/>
  <c r="G195" i="101"/>
  <c r="K164" i="101"/>
  <c r="K257" i="101"/>
  <c r="K226" i="101"/>
  <c r="K195" i="101"/>
  <c r="O164" i="101"/>
  <c r="O257" i="101"/>
  <c r="O226" i="101"/>
  <c r="O195" i="101"/>
  <c r="S164" i="101"/>
  <c r="S257" i="101"/>
  <c r="S226" i="101"/>
  <c r="S195" i="101"/>
  <c r="W164" i="101"/>
  <c r="W257" i="101"/>
  <c r="W226" i="101"/>
  <c r="W195" i="101"/>
  <c r="AA164" i="101"/>
  <c r="AA257" i="101"/>
  <c r="AA226" i="101"/>
  <c r="AA195" i="101"/>
  <c r="G165" i="101"/>
  <c r="G258" i="101"/>
  <c r="G227" i="101"/>
  <c r="G196" i="101"/>
  <c r="K165" i="101"/>
  <c r="K258" i="101"/>
  <c r="K227" i="101"/>
  <c r="K196" i="101"/>
  <c r="O165" i="101"/>
  <c r="O258" i="101"/>
  <c r="O227" i="101"/>
  <c r="O196" i="101"/>
  <c r="S165" i="101"/>
  <c r="S258" i="101"/>
  <c r="S227" i="101"/>
  <c r="S196" i="101"/>
  <c r="W165" i="101"/>
  <c r="W258" i="101"/>
  <c r="W227" i="101"/>
  <c r="W196" i="101"/>
  <c r="AA165" i="101"/>
  <c r="AA258" i="101"/>
  <c r="AA227" i="101"/>
  <c r="AA196" i="101"/>
  <c r="G166" i="101"/>
  <c r="G259" i="101"/>
  <c r="G228" i="101"/>
  <c r="G197" i="101"/>
  <c r="K166" i="101"/>
  <c r="K259" i="101"/>
  <c r="K228" i="101"/>
  <c r="K197" i="101"/>
  <c r="O166" i="101"/>
  <c r="O259" i="101"/>
  <c r="O228" i="101"/>
  <c r="O197" i="101"/>
  <c r="S166" i="101"/>
  <c r="S259" i="101"/>
  <c r="S228" i="101"/>
  <c r="S197" i="101"/>
  <c r="W166" i="101"/>
  <c r="W259" i="101"/>
  <c r="W228" i="101"/>
  <c r="W197" i="101"/>
  <c r="AA166" i="101"/>
  <c r="AA259" i="101"/>
  <c r="AA228" i="101"/>
  <c r="AA197" i="101"/>
  <c r="G167" i="101"/>
  <c r="G260" i="101"/>
  <c r="G229" i="101"/>
  <c r="G198" i="101"/>
  <c r="K167" i="101"/>
  <c r="K260" i="101"/>
  <c r="K229" i="101"/>
  <c r="K198" i="101"/>
  <c r="O167" i="101"/>
  <c r="O260" i="101"/>
  <c r="O229" i="101"/>
  <c r="O198" i="101"/>
  <c r="S167" i="101"/>
  <c r="S260" i="101"/>
  <c r="S229" i="101"/>
  <c r="S198" i="101"/>
  <c r="W167" i="101"/>
  <c r="W260" i="101"/>
  <c r="W229" i="101"/>
  <c r="W198" i="101"/>
  <c r="AA167" i="101"/>
  <c r="AA260" i="101"/>
  <c r="AA229" i="101"/>
  <c r="AA198" i="101"/>
  <c r="G168" i="101"/>
  <c r="G261" i="101"/>
  <c r="G230" i="101"/>
  <c r="G199" i="101"/>
  <c r="K168" i="101"/>
  <c r="K261" i="101"/>
  <c r="K230" i="101"/>
  <c r="K199" i="101"/>
  <c r="O168" i="101"/>
  <c r="O261" i="101"/>
  <c r="O230" i="101"/>
  <c r="O199" i="101"/>
  <c r="S168" i="101"/>
  <c r="S261" i="101"/>
  <c r="S230" i="101"/>
  <c r="S199" i="101"/>
  <c r="W168" i="101"/>
  <c r="W261" i="101"/>
  <c r="W230" i="101"/>
  <c r="W199" i="101"/>
  <c r="AA168" i="101"/>
  <c r="AA261" i="101"/>
  <c r="AA230" i="101"/>
  <c r="AA199" i="101"/>
  <c r="G169" i="101"/>
  <c r="G262" i="101"/>
  <c r="G231" i="101"/>
  <c r="G200" i="101"/>
  <c r="K169" i="101"/>
  <c r="K262" i="101"/>
  <c r="K231" i="101"/>
  <c r="K200" i="101"/>
  <c r="O169" i="101"/>
  <c r="O262" i="101"/>
  <c r="O231" i="101"/>
  <c r="O200" i="101"/>
  <c r="S169" i="101"/>
  <c r="S262" i="101"/>
  <c r="S231" i="101"/>
  <c r="S200" i="101"/>
  <c r="W169" i="101"/>
  <c r="W262" i="101"/>
  <c r="W231" i="101"/>
  <c r="W200" i="101"/>
  <c r="AA169" i="101"/>
  <c r="AA262" i="101"/>
  <c r="AA231" i="101"/>
  <c r="AA200" i="101"/>
  <c r="G170" i="101"/>
  <c r="G263" i="101"/>
  <c r="G232" i="101"/>
  <c r="G201" i="101"/>
  <c r="K170" i="101"/>
  <c r="K263" i="101"/>
  <c r="K232" i="101"/>
  <c r="K201" i="101"/>
  <c r="O170" i="101"/>
  <c r="O232" i="101"/>
  <c r="O263" i="101"/>
  <c r="O201" i="101"/>
  <c r="S170" i="101"/>
  <c r="S263" i="101"/>
  <c r="S232" i="101"/>
  <c r="S201" i="101"/>
  <c r="W170" i="101"/>
  <c r="W263" i="101"/>
  <c r="W232" i="101"/>
  <c r="W201" i="101"/>
  <c r="AA170" i="101"/>
  <c r="AA263" i="101"/>
  <c r="AA232" i="101"/>
  <c r="AA201" i="101"/>
  <c r="G171" i="101"/>
  <c r="G233" i="101"/>
  <c r="G264" i="101"/>
  <c r="G202" i="101"/>
  <c r="K171" i="101"/>
  <c r="K264" i="101"/>
  <c r="K233" i="101"/>
  <c r="K202" i="101"/>
  <c r="O171" i="101"/>
  <c r="O264" i="101"/>
  <c r="O233" i="101"/>
  <c r="O202" i="101"/>
  <c r="S171" i="101"/>
  <c r="S233" i="101"/>
  <c r="S264" i="101"/>
  <c r="S202" i="101"/>
  <c r="W171" i="101"/>
  <c r="W264" i="101"/>
  <c r="W233" i="101"/>
  <c r="W202" i="101"/>
  <c r="AA171" i="101"/>
  <c r="AA264" i="101"/>
  <c r="AA233" i="101"/>
  <c r="AA202" i="101"/>
  <c r="G172" i="101"/>
  <c r="G265" i="101"/>
  <c r="G234" i="101"/>
  <c r="G203" i="101"/>
  <c r="K172" i="101"/>
  <c r="K234" i="101"/>
  <c r="K265" i="101"/>
  <c r="K203" i="101"/>
  <c r="O172" i="101"/>
  <c r="O265" i="101"/>
  <c r="O234" i="101"/>
  <c r="O203" i="101"/>
  <c r="S172" i="101"/>
  <c r="S265" i="101"/>
  <c r="S234" i="101"/>
  <c r="S203" i="101"/>
  <c r="W172" i="101"/>
  <c r="W265" i="101"/>
  <c r="W234" i="101"/>
  <c r="W203" i="101"/>
  <c r="AA172" i="101"/>
  <c r="AA265" i="101"/>
  <c r="AA234" i="101"/>
  <c r="AA203" i="101"/>
  <c r="G235" i="101"/>
  <c r="G173" i="101"/>
  <c r="G204" i="101"/>
  <c r="K235" i="101"/>
  <c r="K204" i="101"/>
  <c r="K173" i="101"/>
  <c r="O235" i="101"/>
  <c r="O204" i="101"/>
  <c r="O173" i="101"/>
  <c r="S235" i="101"/>
  <c r="S173" i="101"/>
  <c r="S204" i="101"/>
  <c r="W235" i="101"/>
  <c r="W173" i="101"/>
  <c r="W204" i="101"/>
  <c r="AA235" i="101"/>
  <c r="AA204" i="101"/>
  <c r="AA173" i="101"/>
  <c r="G143" i="101"/>
  <c r="G236" i="101"/>
  <c r="G174" i="101"/>
  <c r="G205" i="101"/>
  <c r="K143" i="101"/>
  <c r="K236" i="101"/>
  <c r="K174" i="101"/>
  <c r="K205" i="101"/>
  <c r="O143" i="101"/>
  <c r="O236" i="101"/>
  <c r="O205" i="101"/>
  <c r="O174" i="101"/>
  <c r="S143" i="101"/>
  <c r="S236" i="101"/>
  <c r="S205" i="101"/>
  <c r="S174" i="101"/>
  <c r="W143" i="101"/>
  <c r="W236" i="101"/>
  <c r="W174" i="101"/>
  <c r="W205" i="101"/>
  <c r="AA143" i="101"/>
  <c r="AA236" i="101"/>
  <c r="AA174" i="101"/>
  <c r="AA205" i="101"/>
  <c r="G144" i="101"/>
  <c r="G237" i="101"/>
  <c r="G206" i="101"/>
  <c r="G175" i="101"/>
  <c r="K144" i="101"/>
  <c r="K237" i="101"/>
  <c r="K206" i="101"/>
  <c r="K175" i="101"/>
  <c r="O144" i="101"/>
  <c r="O237" i="101"/>
  <c r="O206" i="101"/>
  <c r="O175" i="101"/>
  <c r="S144" i="101"/>
  <c r="S237" i="101"/>
  <c r="S206" i="101"/>
  <c r="S175" i="101"/>
  <c r="W144" i="101"/>
  <c r="W237" i="101"/>
  <c r="W206" i="101"/>
  <c r="W175" i="101"/>
  <c r="AA144" i="101"/>
  <c r="AA237" i="101"/>
  <c r="AA206" i="101"/>
  <c r="AA175" i="101"/>
  <c r="G145" i="101"/>
  <c r="G238" i="101"/>
  <c r="G176" i="101"/>
  <c r="G207" i="101"/>
  <c r="K145" i="101"/>
  <c r="K238" i="101"/>
  <c r="K176" i="101"/>
  <c r="K207" i="101"/>
  <c r="O145" i="101"/>
  <c r="O238" i="101"/>
  <c r="O176" i="101"/>
  <c r="O207" i="101"/>
  <c r="S145" i="101"/>
  <c r="S238" i="101"/>
  <c r="S176" i="101"/>
  <c r="S207" i="101"/>
  <c r="W145" i="101"/>
  <c r="W238" i="101"/>
  <c r="W176" i="101"/>
  <c r="W207" i="101"/>
  <c r="AA145" i="101"/>
  <c r="AA238" i="101"/>
  <c r="AA176" i="101"/>
  <c r="AA207" i="101"/>
  <c r="G146" i="101"/>
  <c r="G239" i="101"/>
  <c r="G177" i="101"/>
  <c r="G208" i="101"/>
  <c r="K146" i="101"/>
  <c r="K239" i="101"/>
  <c r="K177" i="101"/>
  <c r="K208" i="101"/>
  <c r="O146" i="101"/>
  <c r="O239" i="101"/>
  <c r="O208" i="101"/>
  <c r="O177" i="101"/>
  <c r="S146" i="101"/>
  <c r="S239" i="101"/>
  <c r="S208" i="101"/>
  <c r="S177" i="101"/>
  <c r="W146" i="101"/>
  <c r="W239" i="101"/>
  <c r="W177" i="101"/>
  <c r="W208" i="101"/>
  <c r="AA146" i="101"/>
  <c r="AA239" i="101"/>
  <c r="AA177" i="101"/>
  <c r="AA208" i="101"/>
  <c r="G147" i="101"/>
  <c r="G240" i="101"/>
  <c r="G209" i="101"/>
  <c r="G178" i="101"/>
  <c r="K147" i="101"/>
  <c r="K240" i="101"/>
  <c r="K178" i="101"/>
  <c r="K209" i="101"/>
  <c r="O147" i="101"/>
  <c r="O240" i="101"/>
  <c r="O178" i="101"/>
  <c r="O209" i="101"/>
  <c r="S147" i="101"/>
  <c r="S240" i="101"/>
  <c r="S209" i="101"/>
  <c r="S178" i="101"/>
  <c r="W147" i="101"/>
  <c r="W240" i="101"/>
  <c r="W209" i="101"/>
  <c r="W178" i="101"/>
  <c r="AA147" i="101"/>
  <c r="AA240" i="101"/>
  <c r="AA178" i="101"/>
  <c r="AA209" i="101"/>
  <c r="G148" i="101"/>
  <c r="G241" i="101"/>
  <c r="G210" i="101"/>
  <c r="G179" i="101"/>
  <c r="K148" i="101"/>
  <c r="K241" i="101"/>
  <c r="K210" i="101"/>
  <c r="K179" i="101"/>
  <c r="O148" i="101"/>
  <c r="O241" i="101"/>
  <c r="O179" i="101"/>
  <c r="O210" i="101"/>
  <c r="S148" i="101"/>
  <c r="S241" i="101"/>
  <c r="S210" i="101"/>
  <c r="S179" i="101"/>
  <c r="W148" i="101"/>
  <c r="W241" i="101"/>
  <c r="W210" i="101"/>
  <c r="W179" i="101"/>
  <c r="AA148" i="101"/>
  <c r="AA241" i="101"/>
  <c r="AA210" i="101"/>
  <c r="AA179" i="101"/>
  <c r="G149" i="101"/>
  <c r="G242" i="101"/>
  <c r="G211" i="101"/>
  <c r="G180" i="101"/>
  <c r="K149" i="101"/>
  <c r="K242" i="101"/>
  <c r="K211" i="101"/>
  <c r="K180" i="101"/>
  <c r="O149" i="101"/>
  <c r="O242" i="101"/>
  <c r="O211" i="101"/>
  <c r="O180" i="101"/>
  <c r="S149" i="101"/>
  <c r="S242" i="101"/>
  <c r="S211" i="101"/>
  <c r="S180" i="101"/>
  <c r="W149" i="101"/>
  <c r="W242" i="101"/>
  <c r="W211" i="101"/>
  <c r="W180" i="101"/>
  <c r="AA149" i="101"/>
  <c r="AA242" i="101"/>
  <c r="AA211" i="101"/>
  <c r="AA180" i="101"/>
  <c r="G150" i="101"/>
  <c r="G243" i="101"/>
  <c r="G212" i="101"/>
  <c r="G181" i="101"/>
  <c r="L150" i="101"/>
  <c r="L243" i="101"/>
  <c r="L212" i="101"/>
  <c r="L181" i="101"/>
  <c r="P150" i="101"/>
  <c r="P243" i="101"/>
  <c r="P212" i="101"/>
  <c r="P181" i="101"/>
  <c r="T150" i="101"/>
  <c r="T243" i="101"/>
  <c r="T212" i="101"/>
  <c r="T181" i="101"/>
  <c r="X150" i="101"/>
  <c r="X243" i="101"/>
  <c r="X212" i="101"/>
  <c r="X181" i="101"/>
  <c r="AB150" i="101"/>
  <c r="AB243" i="101"/>
  <c r="AB212" i="101"/>
  <c r="AB181" i="101"/>
  <c r="H151" i="101"/>
  <c r="H244" i="101"/>
  <c r="H213" i="101"/>
  <c r="H182" i="101"/>
  <c r="L151" i="101"/>
  <c r="L244" i="101"/>
  <c r="L213" i="101"/>
  <c r="L182" i="101"/>
  <c r="P151" i="101"/>
  <c r="P244" i="101"/>
  <c r="P213" i="101"/>
  <c r="P182" i="101"/>
  <c r="T151" i="101"/>
  <c r="T244" i="101"/>
  <c r="T213" i="101"/>
  <c r="T182" i="101"/>
  <c r="X151" i="101"/>
  <c r="X244" i="101"/>
  <c r="X213" i="101"/>
  <c r="X182" i="101"/>
  <c r="AB151" i="101"/>
  <c r="AB244" i="101"/>
  <c r="AB213" i="101"/>
  <c r="AB182" i="101"/>
  <c r="H152" i="101"/>
  <c r="H245" i="101"/>
  <c r="H214" i="101"/>
  <c r="H183" i="101"/>
  <c r="L152" i="101"/>
  <c r="L245" i="101"/>
  <c r="L214" i="101"/>
  <c r="L183" i="101"/>
  <c r="P152" i="101"/>
  <c r="P245" i="101"/>
  <c r="P214" i="101"/>
  <c r="P183" i="101"/>
  <c r="T152" i="101"/>
  <c r="T245" i="101"/>
  <c r="T214" i="101"/>
  <c r="T183" i="101"/>
  <c r="X152" i="101"/>
  <c r="X245" i="101"/>
  <c r="X214" i="101"/>
  <c r="X183" i="101"/>
  <c r="AB152" i="101"/>
  <c r="AB245" i="101"/>
  <c r="AB214" i="101"/>
  <c r="AB183" i="101"/>
  <c r="H153" i="101"/>
  <c r="H246" i="101"/>
  <c r="H215" i="101"/>
  <c r="H184" i="101"/>
  <c r="L153" i="101"/>
  <c r="L246" i="101"/>
  <c r="L215" i="101"/>
  <c r="L184" i="101"/>
  <c r="P153" i="101"/>
  <c r="P246" i="101"/>
  <c r="P215" i="101"/>
  <c r="P184" i="101"/>
  <c r="T153" i="101"/>
  <c r="T246" i="101"/>
  <c r="T215" i="101"/>
  <c r="T184" i="101"/>
  <c r="X153" i="101"/>
  <c r="X246" i="101"/>
  <c r="X215" i="101"/>
  <c r="X184" i="101"/>
  <c r="AB153" i="101"/>
  <c r="AB246" i="101"/>
  <c r="AB215" i="101"/>
  <c r="AB184" i="101"/>
  <c r="H154" i="101"/>
  <c r="H247" i="101"/>
  <c r="H216" i="101"/>
  <c r="H185" i="101"/>
  <c r="L154" i="101"/>
  <c r="L247" i="101"/>
  <c r="L216" i="101"/>
  <c r="L185" i="101"/>
  <c r="P154" i="101"/>
  <c r="P247" i="101"/>
  <c r="P216" i="101"/>
  <c r="P185" i="101"/>
  <c r="T154" i="101"/>
  <c r="T247" i="101"/>
  <c r="T216" i="101"/>
  <c r="T185" i="101"/>
  <c r="X154" i="101"/>
  <c r="X247" i="101"/>
  <c r="X216" i="101"/>
  <c r="X185" i="101"/>
  <c r="AB154" i="101"/>
  <c r="AB247" i="101"/>
  <c r="AB216" i="101"/>
  <c r="AB185" i="101"/>
  <c r="H155" i="101"/>
  <c r="H248" i="101"/>
  <c r="H217" i="101"/>
  <c r="H186" i="101"/>
  <c r="L155" i="101"/>
  <c r="L248" i="101"/>
  <c r="L217" i="101"/>
  <c r="L186" i="101"/>
  <c r="P155" i="101"/>
  <c r="P248" i="101"/>
  <c r="P217" i="101"/>
  <c r="P186" i="101"/>
  <c r="T155" i="101"/>
  <c r="T248" i="101"/>
  <c r="T217" i="101"/>
  <c r="T186" i="101"/>
  <c r="X155" i="101"/>
  <c r="X248" i="101"/>
  <c r="X217" i="101"/>
  <c r="X186" i="101"/>
  <c r="AB155" i="101"/>
  <c r="AB248" i="101"/>
  <c r="AB217" i="101"/>
  <c r="AB186" i="101"/>
  <c r="H156" i="101"/>
  <c r="H249" i="101"/>
  <c r="H218" i="101"/>
  <c r="H187" i="101"/>
  <c r="L156" i="101"/>
  <c r="L249" i="101"/>
  <c r="L218" i="101"/>
  <c r="L187" i="101"/>
  <c r="P156" i="101"/>
  <c r="P249" i="101"/>
  <c r="P218" i="101"/>
  <c r="P187" i="101"/>
  <c r="T156" i="101"/>
  <c r="T249" i="101"/>
  <c r="T218" i="101"/>
  <c r="T187" i="101"/>
  <c r="X156" i="101"/>
  <c r="X249" i="101"/>
  <c r="X218" i="101"/>
  <c r="X187" i="101"/>
  <c r="AB156" i="101"/>
  <c r="AB249" i="101"/>
  <c r="AB218" i="101"/>
  <c r="AB187" i="101"/>
  <c r="H157" i="101"/>
  <c r="H250" i="101"/>
  <c r="H219" i="101"/>
  <c r="H188" i="101"/>
  <c r="L157" i="101"/>
  <c r="L250" i="101"/>
  <c r="L219" i="101"/>
  <c r="L188" i="101"/>
  <c r="P157" i="101"/>
  <c r="P250" i="101"/>
  <c r="P219" i="101"/>
  <c r="P188" i="101"/>
  <c r="T157" i="101"/>
  <c r="T250" i="101"/>
  <c r="T219" i="101"/>
  <c r="T188" i="101"/>
  <c r="X157" i="101"/>
  <c r="X250" i="101"/>
  <c r="X219" i="101"/>
  <c r="X188" i="101"/>
  <c r="AB157" i="101"/>
  <c r="AB250" i="101"/>
  <c r="AB219" i="101"/>
  <c r="AB188" i="101"/>
  <c r="H158" i="101"/>
  <c r="H251" i="101"/>
  <c r="H220" i="101"/>
  <c r="H189" i="101"/>
  <c r="L158" i="101"/>
  <c r="L251" i="101"/>
  <c r="L220" i="101"/>
  <c r="L189" i="101"/>
  <c r="P158" i="101"/>
  <c r="P251" i="101"/>
  <c r="P220" i="101"/>
  <c r="P189" i="101"/>
  <c r="T158" i="101"/>
  <c r="T251" i="101"/>
  <c r="T220" i="101"/>
  <c r="T189" i="101"/>
  <c r="X158" i="101"/>
  <c r="X251" i="101"/>
  <c r="X220" i="101"/>
  <c r="X189" i="101"/>
  <c r="AB158" i="101"/>
  <c r="AB251" i="101"/>
  <c r="AB220" i="101"/>
  <c r="AB189" i="101"/>
  <c r="H159" i="101"/>
  <c r="H252" i="101"/>
  <c r="H221" i="101"/>
  <c r="H190" i="101"/>
  <c r="L159" i="101"/>
  <c r="L252" i="101"/>
  <c r="L221" i="101"/>
  <c r="L190" i="101"/>
  <c r="P159" i="101"/>
  <c r="P252" i="101"/>
  <c r="P221" i="101"/>
  <c r="P190" i="101"/>
  <c r="T159" i="101"/>
  <c r="T252" i="101"/>
  <c r="T221" i="101"/>
  <c r="T190" i="101"/>
  <c r="X159" i="101"/>
  <c r="X252" i="101"/>
  <c r="X221" i="101"/>
  <c r="X190" i="101"/>
  <c r="AB159" i="101"/>
  <c r="AB252" i="101"/>
  <c r="AB221" i="101"/>
  <c r="AB190" i="101"/>
  <c r="H160" i="101"/>
  <c r="H253" i="101"/>
  <c r="H222" i="101"/>
  <c r="H191" i="101"/>
  <c r="L160" i="101"/>
  <c r="L253" i="101"/>
  <c r="L222" i="101"/>
  <c r="L191" i="101"/>
  <c r="P160" i="101"/>
  <c r="P253" i="101"/>
  <c r="P222" i="101"/>
  <c r="P191" i="101"/>
  <c r="T160" i="101"/>
  <c r="T253" i="101"/>
  <c r="T222" i="101"/>
  <c r="T191" i="101"/>
  <c r="X160" i="101"/>
  <c r="X253" i="101"/>
  <c r="X222" i="101"/>
  <c r="X191" i="101"/>
  <c r="AB160" i="101"/>
  <c r="AB253" i="101"/>
  <c r="AB222" i="101"/>
  <c r="AB191" i="101"/>
  <c r="H161" i="101"/>
  <c r="H254" i="101"/>
  <c r="H223" i="101"/>
  <c r="H192" i="101"/>
  <c r="L161" i="101"/>
  <c r="L254" i="101"/>
  <c r="L223" i="101"/>
  <c r="L192" i="101"/>
  <c r="P161" i="101"/>
  <c r="P254" i="101"/>
  <c r="P223" i="101"/>
  <c r="P192" i="101"/>
  <c r="T161" i="101"/>
  <c r="T254" i="101"/>
  <c r="T223" i="101"/>
  <c r="T192" i="101"/>
  <c r="X161" i="101"/>
  <c r="X254" i="101"/>
  <c r="X223" i="101"/>
  <c r="X192" i="101"/>
  <c r="AB161" i="101"/>
  <c r="AB254" i="101"/>
  <c r="AB223" i="101"/>
  <c r="AB192" i="101"/>
  <c r="H162" i="101"/>
  <c r="H255" i="101"/>
  <c r="H224" i="101"/>
  <c r="H193" i="101"/>
  <c r="L162" i="101"/>
  <c r="L255" i="101"/>
  <c r="L224" i="101"/>
  <c r="L193" i="101"/>
  <c r="P162" i="101"/>
  <c r="P255" i="101"/>
  <c r="P224" i="101"/>
  <c r="P193" i="101"/>
  <c r="T162" i="101"/>
  <c r="T255" i="101"/>
  <c r="T224" i="101"/>
  <c r="T193" i="101"/>
  <c r="X162" i="101"/>
  <c r="X255" i="101"/>
  <c r="X224" i="101"/>
  <c r="X193" i="101"/>
  <c r="AB162" i="101"/>
  <c r="AB255" i="101"/>
  <c r="AB224" i="101"/>
  <c r="AB193" i="101"/>
  <c r="H163" i="101"/>
  <c r="H256" i="101"/>
  <c r="H225" i="101"/>
  <c r="H194" i="101"/>
  <c r="L163" i="101"/>
  <c r="L256" i="101"/>
  <c r="L225" i="101"/>
  <c r="L194" i="101"/>
  <c r="P163" i="101"/>
  <c r="P256" i="101"/>
  <c r="P225" i="101"/>
  <c r="P194" i="101"/>
  <c r="T163" i="101"/>
  <c r="T256" i="101"/>
  <c r="T225" i="101"/>
  <c r="T194" i="101"/>
  <c r="X163" i="101"/>
  <c r="X256" i="101"/>
  <c r="X225" i="101"/>
  <c r="X194" i="101"/>
  <c r="AB163" i="101"/>
  <c r="AB256" i="101"/>
  <c r="AB225" i="101"/>
  <c r="AB194" i="101"/>
  <c r="H164" i="101"/>
  <c r="H257" i="101"/>
  <c r="H226" i="101"/>
  <c r="H195" i="101"/>
  <c r="L164" i="101"/>
  <c r="L257" i="101"/>
  <c r="L226" i="101"/>
  <c r="L195" i="101"/>
  <c r="P164" i="101"/>
  <c r="P257" i="101"/>
  <c r="P226" i="101"/>
  <c r="P195" i="101"/>
  <c r="T164" i="101"/>
  <c r="T257" i="101"/>
  <c r="T226" i="101"/>
  <c r="T195" i="101"/>
  <c r="X164" i="101"/>
  <c r="X257" i="101"/>
  <c r="X226" i="101"/>
  <c r="X195" i="101"/>
  <c r="AB164" i="101"/>
  <c r="AB257" i="101"/>
  <c r="AB226" i="101"/>
  <c r="AB195" i="101"/>
  <c r="H165" i="101"/>
  <c r="H258" i="101"/>
  <c r="H227" i="101"/>
  <c r="H196" i="101"/>
  <c r="L165" i="101"/>
  <c r="L258" i="101"/>
  <c r="L227" i="101"/>
  <c r="L196" i="101"/>
  <c r="P165" i="101"/>
  <c r="P258" i="101"/>
  <c r="P227" i="101"/>
  <c r="P196" i="101"/>
  <c r="T165" i="101"/>
  <c r="T258" i="101"/>
  <c r="T227" i="101"/>
  <c r="T196" i="101"/>
  <c r="X165" i="101"/>
  <c r="X258" i="101"/>
  <c r="X227" i="101"/>
  <c r="X196" i="101"/>
  <c r="AB165" i="101"/>
  <c r="AB258" i="101"/>
  <c r="AB227" i="101"/>
  <c r="AB196" i="101"/>
  <c r="H166" i="101"/>
  <c r="H259" i="101"/>
  <c r="H228" i="101"/>
  <c r="H197" i="101"/>
  <c r="L166" i="101"/>
  <c r="L259" i="101"/>
  <c r="L228" i="101"/>
  <c r="L197" i="101"/>
  <c r="P166" i="101"/>
  <c r="P259" i="101"/>
  <c r="P228" i="101"/>
  <c r="P197" i="101"/>
  <c r="T166" i="101"/>
  <c r="T259" i="101"/>
  <c r="T228" i="101"/>
  <c r="T197" i="101"/>
  <c r="X166" i="101"/>
  <c r="X259" i="101"/>
  <c r="X228" i="101"/>
  <c r="X197" i="101"/>
  <c r="AB166" i="101"/>
  <c r="AB259" i="101"/>
  <c r="AB228" i="101"/>
  <c r="AB197" i="101"/>
  <c r="H167" i="101"/>
  <c r="H260" i="101"/>
  <c r="H229" i="101"/>
  <c r="H198" i="101"/>
  <c r="L167" i="101"/>
  <c r="L260" i="101"/>
  <c r="L229" i="101"/>
  <c r="L198" i="101"/>
  <c r="P167" i="101"/>
  <c r="P260" i="101"/>
  <c r="P229" i="101"/>
  <c r="P198" i="101"/>
  <c r="T167" i="101"/>
  <c r="T260" i="101"/>
  <c r="T229" i="101"/>
  <c r="T198" i="101"/>
  <c r="X167" i="101"/>
  <c r="X260" i="101"/>
  <c r="X229" i="101"/>
  <c r="X198" i="101"/>
  <c r="AB167" i="101"/>
  <c r="AB260" i="101"/>
  <c r="AB229" i="101"/>
  <c r="AB198" i="101"/>
  <c r="H168" i="101"/>
  <c r="H261" i="101"/>
  <c r="H230" i="101"/>
  <c r="H199" i="101"/>
  <c r="L168" i="101"/>
  <c r="L261" i="101"/>
  <c r="L230" i="101"/>
  <c r="L199" i="101"/>
  <c r="P168" i="101"/>
  <c r="P261" i="101"/>
  <c r="P230" i="101"/>
  <c r="P199" i="101"/>
  <c r="T168" i="101"/>
  <c r="T261" i="101"/>
  <c r="T230" i="101"/>
  <c r="T199" i="101"/>
  <c r="X168" i="101"/>
  <c r="X261" i="101"/>
  <c r="X230" i="101"/>
  <c r="X199" i="101"/>
  <c r="AB168" i="101"/>
  <c r="AB261" i="101"/>
  <c r="AB230" i="101"/>
  <c r="AB199" i="101"/>
  <c r="H169" i="101"/>
  <c r="H262" i="101"/>
  <c r="H231" i="101"/>
  <c r="H200" i="101"/>
  <c r="L169" i="101"/>
  <c r="L262" i="101"/>
  <c r="L231" i="101"/>
  <c r="L200" i="101"/>
  <c r="P169" i="101"/>
  <c r="P262" i="101"/>
  <c r="P231" i="101"/>
  <c r="P200" i="101"/>
  <c r="T169" i="101"/>
  <c r="T262" i="101"/>
  <c r="T231" i="101"/>
  <c r="T200" i="101"/>
  <c r="X169" i="101"/>
  <c r="X262" i="101"/>
  <c r="X231" i="101"/>
  <c r="X200" i="101"/>
  <c r="AB169" i="101"/>
  <c r="AB231" i="101"/>
  <c r="AB262" i="101"/>
  <c r="AB200" i="101"/>
  <c r="H170" i="101"/>
  <c r="H263" i="101"/>
  <c r="H232" i="101"/>
  <c r="H201" i="101"/>
  <c r="L170" i="101"/>
  <c r="L263" i="101"/>
  <c r="L232" i="101"/>
  <c r="L201" i="101"/>
  <c r="P170" i="101"/>
  <c r="P263" i="101"/>
  <c r="P232" i="101"/>
  <c r="P201" i="101"/>
  <c r="T170" i="101"/>
  <c r="T263" i="101"/>
  <c r="T232" i="101"/>
  <c r="T201" i="101"/>
  <c r="X170" i="101"/>
  <c r="X263" i="101"/>
  <c r="X232" i="101"/>
  <c r="X201" i="101"/>
  <c r="AB170" i="101"/>
  <c r="AB263" i="101"/>
  <c r="AB232" i="101"/>
  <c r="AB201" i="101"/>
  <c r="H171" i="101"/>
  <c r="H264" i="101"/>
  <c r="H233" i="101"/>
  <c r="H202" i="101"/>
  <c r="L171" i="101"/>
  <c r="L233" i="101"/>
  <c r="L264" i="101"/>
  <c r="L202" i="101"/>
  <c r="P171" i="101"/>
  <c r="P264" i="101"/>
  <c r="P233" i="101"/>
  <c r="P202" i="101"/>
  <c r="T171" i="101"/>
  <c r="T264" i="101"/>
  <c r="T233" i="101"/>
  <c r="T202" i="101"/>
  <c r="X171" i="101"/>
  <c r="X264" i="101"/>
  <c r="X233" i="101"/>
  <c r="X202" i="101"/>
  <c r="AB171" i="101"/>
  <c r="AB264" i="101"/>
  <c r="AB233" i="101"/>
  <c r="AB202" i="101"/>
  <c r="H172" i="101"/>
  <c r="H265" i="101"/>
  <c r="H234" i="101"/>
  <c r="H203" i="101"/>
  <c r="L172" i="101"/>
  <c r="L265" i="101"/>
  <c r="L234" i="101"/>
  <c r="L203" i="101"/>
  <c r="P172" i="101"/>
  <c r="P265" i="101"/>
  <c r="P234" i="101"/>
  <c r="P203" i="101"/>
  <c r="T172" i="101"/>
  <c r="T265" i="101"/>
  <c r="T234" i="101"/>
  <c r="T203" i="101"/>
  <c r="X172" i="101"/>
  <c r="X234" i="101"/>
  <c r="X265" i="101"/>
  <c r="X203" i="101"/>
  <c r="AB172" i="101"/>
  <c r="AB265" i="101"/>
  <c r="AB234" i="101"/>
  <c r="AB203" i="101"/>
  <c r="H235" i="101"/>
  <c r="H173" i="101"/>
  <c r="H204" i="101"/>
  <c r="L235" i="101"/>
  <c r="L173" i="101"/>
  <c r="L204" i="101"/>
  <c r="P235" i="101"/>
  <c r="P173" i="101"/>
  <c r="P204" i="101"/>
  <c r="T235" i="101"/>
  <c r="T173" i="101"/>
  <c r="T204" i="101"/>
  <c r="X235" i="101"/>
  <c r="X173" i="101"/>
  <c r="X204" i="101"/>
  <c r="AB235" i="101"/>
  <c r="AB173" i="101"/>
  <c r="AB204" i="101"/>
  <c r="H143" i="101"/>
  <c r="H236" i="101"/>
  <c r="H205" i="101"/>
  <c r="H174" i="101"/>
  <c r="L143" i="101"/>
  <c r="L236" i="101"/>
  <c r="L174" i="101"/>
  <c r="L205" i="101"/>
  <c r="P143" i="101"/>
  <c r="P236" i="101"/>
  <c r="P174" i="101"/>
  <c r="P205" i="101"/>
  <c r="T143" i="101"/>
  <c r="T236" i="101"/>
  <c r="T205" i="101"/>
  <c r="T174" i="101"/>
  <c r="X143" i="101"/>
  <c r="X236" i="101"/>
  <c r="X205" i="101"/>
  <c r="X174" i="101"/>
  <c r="AB143" i="101"/>
  <c r="AB236" i="101"/>
  <c r="AB174" i="101"/>
  <c r="AB205" i="101"/>
  <c r="H144" i="101"/>
  <c r="H237" i="101"/>
  <c r="H206" i="101"/>
  <c r="H175" i="101"/>
  <c r="L144" i="101"/>
  <c r="L237" i="101"/>
  <c r="L206" i="101"/>
  <c r="L175" i="101"/>
  <c r="P144" i="101"/>
  <c r="P237" i="101"/>
  <c r="P175" i="101"/>
  <c r="P206" i="101"/>
  <c r="T144" i="101"/>
  <c r="T237" i="101"/>
  <c r="T175" i="101"/>
  <c r="T206" i="101"/>
  <c r="X144" i="101"/>
  <c r="X237" i="101"/>
  <c r="X206" i="101"/>
  <c r="X175" i="101"/>
  <c r="AB144" i="101"/>
  <c r="AB237" i="101"/>
  <c r="AB206" i="101"/>
  <c r="AB175" i="101"/>
  <c r="H145" i="101"/>
  <c r="H238" i="101"/>
  <c r="H207" i="101"/>
  <c r="H176" i="101"/>
  <c r="L145" i="101"/>
  <c r="L238" i="101"/>
  <c r="L207" i="101"/>
  <c r="L176" i="101"/>
  <c r="P145" i="101"/>
  <c r="P238" i="101"/>
  <c r="P207" i="101"/>
  <c r="P176" i="101"/>
  <c r="T145" i="101"/>
  <c r="T238" i="101"/>
  <c r="T207" i="101"/>
  <c r="T176" i="101"/>
  <c r="X145" i="101"/>
  <c r="X238" i="101"/>
  <c r="X207" i="101"/>
  <c r="X176" i="101"/>
  <c r="AB145" i="101"/>
  <c r="AB238" i="101"/>
  <c r="AB207" i="101"/>
  <c r="AB176" i="101"/>
  <c r="H146" i="101"/>
  <c r="H239" i="101"/>
  <c r="H177" i="101"/>
  <c r="H208" i="101"/>
  <c r="L146" i="101"/>
  <c r="L239" i="101"/>
  <c r="L177" i="101"/>
  <c r="L208" i="101"/>
  <c r="P146" i="101"/>
  <c r="P239" i="101"/>
  <c r="P177" i="101"/>
  <c r="P208" i="101"/>
  <c r="T146" i="101"/>
  <c r="T239" i="101"/>
  <c r="T177" i="101"/>
  <c r="T208" i="101"/>
  <c r="X146" i="101"/>
  <c r="X239" i="101"/>
  <c r="X177" i="101"/>
  <c r="X208" i="101"/>
  <c r="AB146" i="101"/>
  <c r="AB239" i="101"/>
  <c r="AB177" i="101"/>
  <c r="AB208" i="101"/>
  <c r="H147" i="101"/>
  <c r="H240" i="101"/>
  <c r="H209" i="101"/>
  <c r="H178" i="101"/>
  <c r="L147" i="101"/>
  <c r="L240" i="101"/>
  <c r="L209" i="101"/>
  <c r="L178" i="101"/>
  <c r="P147" i="101"/>
  <c r="P240" i="101"/>
  <c r="P178" i="101"/>
  <c r="P209" i="101"/>
  <c r="T147" i="101"/>
  <c r="T240" i="101"/>
  <c r="T178" i="101"/>
  <c r="T209" i="101"/>
  <c r="X147" i="101"/>
  <c r="X240" i="101"/>
  <c r="X209" i="101"/>
  <c r="X178" i="101"/>
  <c r="AB147" i="101"/>
  <c r="AB240" i="101"/>
  <c r="AB209" i="101"/>
  <c r="AB178" i="101"/>
  <c r="H148" i="101"/>
  <c r="H241" i="101"/>
  <c r="H179" i="101"/>
  <c r="H210" i="101"/>
  <c r="L148" i="101"/>
  <c r="L241" i="101"/>
  <c r="L210" i="101"/>
  <c r="L179" i="101"/>
  <c r="P148" i="101"/>
  <c r="P241" i="101"/>
  <c r="P210" i="101"/>
  <c r="P179" i="101"/>
  <c r="T148" i="101"/>
  <c r="T241" i="101"/>
  <c r="T179" i="101"/>
  <c r="T210" i="101"/>
  <c r="X148" i="101"/>
  <c r="X241" i="101"/>
  <c r="X179" i="101"/>
  <c r="X210" i="101"/>
  <c r="AB148" i="101"/>
  <c r="AB241" i="101"/>
  <c r="AB210" i="101"/>
  <c r="AB179" i="101"/>
  <c r="H149" i="101"/>
  <c r="H242" i="101"/>
  <c r="H211" i="101"/>
  <c r="H180" i="101"/>
  <c r="L149" i="101"/>
  <c r="L242" i="101"/>
  <c r="L180" i="101"/>
  <c r="L211" i="101"/>
  <c r="P149" i="101"/>
  <c r="P242" i="101"/>
  <c r="P211" i="101"/>
  <c r="P180" i="101"/>
  <c r="T149" i="101"/>
  <c r="T242" i="101"/>
  <c r="T211" i="101"/>
  <c r="T180" i="101"/>
  <c r="X149" i="101"/>
  <c r="X242" i="101"/>
  <c r="X211" i="101"/>
  <c r="X180" i="101"/>
  <c r="AB149" i="101"/>
  <c r="AB242" i="101"/>
  <c r="AB180" i="101"/>
  <c r="AB211" i="101"/>
  <c r="H150" i="101"/>
  <c r="H243" i="101"/>
  <c r="H212" i="101"/>
  <c r="H181" i="101"/>
  <c r="M150" i="101"/>
  <c r="M243" i="101"/>
  <c r="M212" i="101"/>
  <c r="M181" i="101"/>
  <c r="Q150" i="101"/>
  <c r="Q243" i="101"/>
  <c r="Q212" i="101"/>
  <c r="Q181" i="101"/>
  <c r="U150" i="101"/>
  <c r="U243" i="101"/>
  <c r="U212" i="101"/>
  <c r="U181" i="101"/>
  <c r="Y150" i="101"/>
  <c r="Y243" i="101"/>
  <c r="Y212" i="101"/>
  <c r="Y181" i="101"/>
  <c r="E151" i="101"/>
  <c r="E244" i="101"/>
  <c r="E213" i="101"/>
  <c r="E182" i="101"/>
  <c r="I151" i="101"/>
  <c r="I244" i="101"/>
  <c r="I213" i="101"/>
  <c r="I182" i="101"/>
  <c r="M151" i="101"/>
  <c r="M244" i="101"/>
  <c r="M213" i="101"/>
  <c r="M182" i="101"/>
  <c r="Q151" i="101"/>
  <c r="Q244" i="101"/>
  <c r="Q213" i="101"/>
  <c r="Q182" i="101"/>
  <c r="U151" i="101"/>
  <c r="U244" i="101"/>
  <c r="U213" i="101"/>
  <c r="U182" i="101"/>
  <c r="Y151" i="101"/>
  <c r="Y244" i="101"/>
  <c r="Y213" i="101"/>
  <c r="Y182" i="101"/>
  <c r="E152" i="101"/>
  <c r="E245" i="101"/>
  <c r="E214" i="101"/>
  <c r="E183" i="101"/>
  <c r="I152" i="101"/>
  <c r="I245" i="101"/>
  <c r="I214" i="101"/>
  <c r="I183" i="101"/>
  <c r="M152" i="101"/>
  <c r="M245" i="101"/>
  <c r="M214" i="101"/>
  <c r="M183" i="101"/>
  <c r="Q152" i="101"/>
  <c r="Q245" i="101"/>
  <c r="Q214" i="101"/>
  <c r="Q183" i="101"/>
  <c r="U152" i="101"/>
  <c r="U245" i="101"/>
  <c r="U214" i="101"/>
  <c r="U183" i="101"/>
  <c r="Y152" i="101"/>
  <c r="Y245" i="101"/>
  <c r="Y214" i="101"/>
  <c r="Y183" i="101"/>
  <c r="E153" i="101"/>
  <c r="E246" i="101"/>
  <c r="E215" i="101"/>
  <c r="E184" i="101"/>
  <c r="I153" i="101"/>
  <c r="I246" i="101"/>
  <c r="I215" i="101"/>
  <c r="I184" i="101"/>
  <c r="M153" i="101"/>
  <c r="M246" i="101"/>
  <c r="M215" i="101"/>
  <c r="M184" i="101"/>
  <c r="Q153" i="101"/>
  <c r="Q246" i="101"/>
  <c r="Q215" i="101"/>
  <c r="Q184" i="101"/>
  <c r="U153" i="101"/>
  <c r="U246" i="101"/>
  <c r="U215" i="101"/>
  <c r="U184" i="101"/>
  <c r="Y153" i="101"/>
  <c r="Y246" i="101"/>
  <c r="Y215" i="101"/>
  <c r="Y184" i="101"/>
  <c r="E154" i="101"/>
  <c r="E247" i="101"/>
  <c r="E216" i="101"/>
  <c r="E185" i="101"/>
  <c r="I154" i="101"/>
  <c r="I247" i="101"/>
  <c r="I216" i="101"/>
  <c r="I185" i="101"/>
  <c r="M154" i="101"/>
  <c r="M247" i="101"/>
  <c r="M216" i="101"/>
  <c r="M185" i="101"/>
  <c r="Q154" i="101"/>
  <c r="Q247" i="101"/>
  <c r="Q216" i="101"/>
  <c r="Q185" i="101"/>
  <c r="U154" i="101"/>
  <c r="U247" i="101"/>
  <c r="U216" i="101"/>
  <c r="U185" i="101"/>
  <c r="Y154" i="101"/>
  <c r="Y247" i="101"/>
  <c r="Y216" i="101"/>
  <c r="Y185" i="101"/>
  <c r="E155" i="101"/>
  <c r="E248" i="101"/>
  <c r="E217" i="101"/>
  <c r="E186" i="101"/>
  <c r="I155" i="101"/>
  <c r="I248" i="101"/>
  <c r="I217" i="101"/>
  <c r="I186" i="101"/>
  <c r="M155" i="101"/>
  <c r="M248" i="101"/>
  <c r="M217" i="101"/>
  <c r="M186" i="101"/>
  <c r="Q155" i="101"/>
  <c r="Q248" i="101"/>
  <c r="Q217" i="101"/>
  <c r="Q186" i="101"/>
  <c r="U155" i="101"/>
  <c r="U248" i="101"/>
  <c r="U217" i="101"/>
  <c r="U186" i="101"/>
  <c r="Y155" i="101"/>
  <c r="Y248" i="101"/>
  <c r="Y217" i="101"/>
  <c r="Y186" i="101"/>
  <c r="E156" i="101"/>
  <c r="E249" i="101"/>
  <c r="E218" i="101"/>
  <c r="E187" i="101"/>
  <c r="I156" i="101"/>
  <c r="I249" i="101"/>
  <c r="I218" i="101"/>
  <c r="I187" i="101"/>
  <c r="M156" i="101"/>
  <c r="M249" i="101"/>
  <c r="M218" i="101"/>
  <c r="M187" i="101"/>
  <c r="Q156" i="101"/>
  <c r="Q249" i="101"/>
  <c r="Q218" i="101"/>
  <c r="Q187" i="101"/>
  <c r="U156" i="101"/>
  <c r="U249" i="101"/>
  <c r="U218" i="101"/>
  <c r="U187" i="101"/>
  <c r="Y156" i="101"/>
  <c r="Y249" i="101"/>
  <c r="Y218" i="101"/>
  <c r="Y187" i="101"/>
  <c r="E157" i="101"/>
  <c r="E250" i="101"/>
  <c r="E219" i="101"/>
  <c r="E188" i="101"/>
  <c r="I157" i="101"/>
  <c r="I250" i="101"/>
  <c r="I219" i="101"/>
  <c r="I188" i="101"/>
  <c r="M157" i="101"/>
  <c r="M250" i="101"/>
  <c r="M219" i="101"/>
  <c r="M188" i="101"/>
  <c r="Q157" i="101"/>
  <c r="Q250" i="101"/>
  <c r="Q219" i="101"/>
  <c r="Q188" i="101"/>
  <c r="U157" i="101"/>
  <c r="U250" i="101"/>
  <c r="U219" i="101"/>
  <c r="U188" i="101"/>
  <c r="Y157" i="101"/>
  <c r="Y250" i="101"/>
  <c r="Y219" i="101"/>
  <c r="Y188" i="101"/>
  <c r="E158" i="101"/>
  <c r="E251" i="101"/>
  <c r="E220" i="101"/>
  <c r="E189" i="101"/>
  <c r="I158" i="101"/>
  <c r="I251" i="101"/>
  <c r="I220" i="101"/>
  <c r="I189" i="101"/>
  <c r="M158" i="101"/>
  <c r="M251" i="101"/>
  <c r="M220" i="101"/>
  <c r="M189" i="101"/>
  <c r="Q158" i="101"/>
  <c r="Q251" i="101"/>
  <c r="Q220" i="101"/>
  <c r="Q189" i="101"/>
  <c r="U158" i="101"/>
  <c r="U251" i="101"/>
  <c r="U220" i="101"/>
  <c r="U189" i="101"/>
  <c r="Y158" i="101"/>
  <c r="Y251" i="101"/>
  <c r="Y220" i="101"/>
  <c r="Y189" i="101"/>
  <c r="E159" i="101"/>
  <c r="E252" i="101"/>
  <c r="E221" i="101"/>
  <c r="E190" i="101"/>
  <c r="I159" i="101"/>
  <c r="I252" i="101"/>
  <c r="I221" i="101"/>
  <c r="I190" i="101"/>
  <c r="M159" i="101"/>
  <c r="M252" i="101"/>
  <c r="M221" i="101"/>
  <c r="M190" i="101"/>
  <c r="Q159" i="101"/>
  <c r="Q252" i="101"/>
  <c r="Q221" i="101"/>
  <c r="Q190" i="101"/>
  <c r="U159" i="101"/>
  <c r="U252" i="101"/>
  <c r="U221" i="101"/>
  <c r="U190" i="101"/>
  <c r="Y159" i="101"/>
  <c r="Y252" i="101"/>
  <c r="Y221" i="101"/>
  <c r="Y190" i="101"/>
  <c r="E160" i="101"/>
  <c r="E253" i="101"/>
  <c r="E222" i="101"/>
  <c r="E191" i="101"/>
  <c r="I160" i="101"/>
  <c r="I253" i="101"/>
  <c r="I222" i="101"/>
  <c r="I191" i="101"/>
  <c r="M160" i="101"/>
  <c r="M253" i="101"/>
  <c r="M222" i="101"/>
  <c r="M191" i="101"/>
  <c r="Q160" i="101"/>
  <c r="Q253" i="101"/>
  <c r="Q222" i="101"/>
  <c r="Q191" i="101"/>
  <c r="U160" i="101"/>
  <c r="U253" i="101"/>
  <c r="U222" i="101"/>
  <c r="U191" i="101"/>
  <c r="Y160" i="101"/>
  <c r="Y253" i="101"/>
  <c r="Y222" i="101"/>
  <c r="Y191" i="101"/>
  <c r="E161" i="101"/>
  <c r="E254" i="101"/>
  <c r="E223" i="101"/>
  <c r="E192" i="101"/>
  <c r="I161" i="101"/>
  <c r="I254" i="101"/>
  <c r="I223" i="101"/>
  <c r="I192" i="101"/>
  <c r="M161" i="101"/>
  <c r="M254" i="101"/>
  <c r="M223" i="101"/>
  <c r="M192" i="101"/>
  <c r="Q161" i="101"/>
  <c r="Q254" i="101"/>
  <c r="Q223" i="101"/>
  <c r="Q192" i="101"/>
  <c r="U161" i="101"/>
  <c r="U254" i="101"/>
  <c r="U223" i="101"/>
  <c r="U192" i="101"/>
  <c r="Y161" i="101"/>
  <c r="Y254" i="101"/>
  <c r="Y223" i="101"/>
  <c r="Y192" i="101"/>
  <c r="E162" i="101"/>
  <c r="E255" i="101"/>
  <c r="E224" i="101"/>
  <c r="E193" i="101"/>
  <c r="I162" i="101"/>
  <c r="I255" i="101"/>
  <c r="I224" i="101"/>
  <c r="I193" i="101"/>
  <c r="M162" i="101"/>
  <c r="M255" i="101"/>
  <c r="M224" i="101"/>
  <c r="M193" i="101"/>
  <c r="Q162" i="101"/>
  <c r="Q255" i="101"/>
  <c r="Q224" i="101"/>
  <c r="Q193" i="101"/>
  <c r="U162" i="101"/>
  <c r="U255" i="101"/>
  <c r="U224" i="101"/>
  <c r="U193" i="101"/>
  <c r="Y162" i="101"/>
  <c r="Y255" i="101"/>
  <c r="Y224" i="101"/>
  <c r="Y193" i="101"/>
  <c r="E163" i="101"/>
  <c r="E256" i="101"/>
  <c r="E225" i="101"/>
  <c r="E194" i="101"/>
  <c r="I163" i="101"/>
  <c r="I256" i="101"/>
  <c r="I225" i="101"/>
  <c r="I194" i="101"/>
  <c r="M163" i="101"/>
  <c r="M256" i="101"/>
  <c r="M225" i="101"/>
  <c r="M194" i="101"/>
  <c r="Q163" i="101"/>
  <c r="Q256" i="101"/>
  <c r="Q225" i="101"/>
  <c r="Q194" i="101"/>
  <c r="U163" i="101"/>
  <c r="U256" i="101"/>
  <c r="U225" i="101"/>
  <c r="U194" i="101"/>
  <c r="Y163" i="101"/>
  <c r="Y256" i="101"/>
  <c r="Y225" i="101"/>
  <c r="Y194" i="101"/>
  <c r="E164" i="101"/>
  <c r="E257" i="101"/>
  <c r="E226" i="101"/>
  <c r="E195" i="101"/>
  <c r="I164" i="101"/>
  <c r="I257" i="101"/>
  <c r="I226" i="101"/>
  <c r="I195" i="101"/>
  <c r="M164" i="101"/>
  <c r="M257" i="101"/>
  <c r="M226" i="101"/>
  <c r="M195" i="101"/>
  <c r="Q164" i="101"/>
  <c r="Q257" i="101"/>
  <c r="Q226" i="101"/>
  <c r="Q195" i="101"/>
  <c r="U164" i="101"/>
  <c r="U257" i="101"/>
  <c r="U226" i="101"/>
  <c r="U195" i="101"/>
  <c r="Y164" i="101"/>
  <c r="Y257" i="101"/>
  <c r="Y226" i="101"/>
  <c r="Y195" i="101"/>
  <c r="E165" i="101"/>
  <c r="E258" i="101"/>
  <c r="E227" i="101"/>
  <c r="E196" i="101"/>
  <c r="I165" i="101"/>
  <c r="I258" i="101"/>
  <c r="I227" i="101"/>
  <c r="I196" i="101"/>
  <c r="M165" i="101"/>
  <c r="M258" i="101"/>
  <c r="M227" i="101"/>
  <c r="M196" i="101"/>
  <c r="Q165" i="101"/>
  <c r="Q258" i="101"/>
  <c r="Q227" i="101"/>
  <c r="Q196" i="101"/>
  <c r="U165" i="101"/>
  <c r="U258" i="101"/>
  <c r="U227" i="101"/>
  <c r="U196" i="101"/>
  <c r="Y165" i="101"/>
  <c r="Y258" i="101"/>
  <c r="Y227" i="101"/>
  <c r="Y196" i="101"/>
  <c r="E166" i="101"/>
  <c r="E259" i="101"/>
  <c r="E228" i="101"/>
  <c r="E197" i="101"/>
  <c r="I166" i="101"/>
  <c r="I259" i="101"/>
  <c r="I228" i="101"/>
  <c r="I197" i="101"/>
  <c r="M166" i="101"/>
  <c r="M259" i="101"/>
  <c r="M228" i="101"/>
  <c r="M197" i="101"/>
  <c r="Q166" i="101"/>
  <c r="Q259" i="101"/>
  <c r="Q228" i="101"/>
  <c r="Q197" i="101"/>
  <c r="U166" i="101"/>
  <c r="U259" i="101"/>
  <c r="U228" i="101"/>
  <c r="U197" i="101"/>
  <c r="Y166" i="101"/>
  <c r="Y259" i="101"/>
  <c r="Y228" i="101"/>
  <c r="Y197" i="101"/>
  <c r="E167" i="101"/>
  <c r="E260" i="101"/>
  <c r="E229" i="101"/>
  <c r="E198" i="101"/>
  <c r="I167" i="101"/>
  <c r="I260" i="101"/>
  <c r="I229" i="101"/>
  <c r="I198" i="101"/>
  <c r="M167" i="101"/>
  <c r="M260" i="101"/>
  <c r="M229" i="101"/>
  <c r="M198" i="101"/>
  <c r="Q167" i="101"/>
  <c r="Q260" i="101"/>
  <c r="Q229" i="101"/>
  <c r="Q198" i="101"/>
  <c r="U167" i="101"/>
  <c r="U260" i="101"/>
  <c r="U229" i="101"/>
  <c r="U198" i="101"/>
  <c r="Y167" i="101"/>
  <c r="Y260" i="101"/>
  <c r="Y229" i="101"/>
  <c r="Y198" i="101"/>
  <c r="E168" i="101"/>
  <c r="E261" i="101"/>
  <c r="E230" i="101"/>
  <c r="E199" i="101"/>
  <c r="I168" i="101"/>
  <c r="I261" i="101"/>
  <c r="I230" i="101"/>
  <c r="I199" i="101"/>
  <c r="M168" i="101"/>
  <c r="M261" i="101"/>
  <c r="M230" i="101"/>
  <c r="M199" i="101"/>
  <c r="Q168" i="101"/>
  <c r="Q261" i="101"/>
  <c r="Q230" i="101"/>
  <c r="Q199" i="101"/>
  <c r="U168" i="101"/>
  <c r="U261" i="101"/>
  <c r="U230" i="101"/>
  <c r="U199" i="101"/>
  <c r="Y168" i="101"/>
  <c r="Y261" i="101"/>
  <c r="Y230" i="101"/>
  <c r="Y199" i="101"/>
  <c r="E169" i="101"/>
  <c r="E262" i="101"/>
  <c r="E231" i="101"/>
  <c r="E200" i="101"/>
  <c r="I169" i="101"/>
  <c r="I262" i="101"/>
  <c r="I231" i="101"/>
  <c r="I200" i="101"/>
  <c r="M169" i="101"/>
  <c r="M262" i="101"/>
  <c r="M231" i="101"/>
  <c r="M200" i="101"/>
  <c r="Q169" i="101"/>
  <c r="Q231" i="101"/>
  <c r="Q262" i="101"/>
  <c r="Q200" i="101"/>
  <c r="U169" i="101"/>
  <c r="U262" i="101"/>
  <c r="U231" i="101"/>
  <c r="U200" i="101"/>
  <c r="Y169" i="101"/>
  <c r="Y262" i="101"/>
  <c r="Y231" i="101"/>
  <c r="Y200" i="101"/>
  <c r="E170" i="101"/>
  <c r="E263" i="101"/>
  <c r="E232" i="101"/>
  <c r="E201" i="101"/>
  <c r="I170" i="101"/>
  <c r="I263" i="101"/>
  <c r="I232" i="101"/>
  <c r="I201" i="101"/>
  <c r="M170" i="101"/>
  <c r="M263" i="101"/>
  <c r="M232" i="101"/>
  <c r="M201" i="101"/>
  <c r="Q170" i="101"/>
  <c r="Q263" i="101"/>
  <c r="Q232" i="101"/>
  <c r="Q201" i="101"/>
  <c r="U170" i="101"/>
  <c r="U232" i="101"/>
  <c r="U263" i="101"/>
  <c r="U201" i="101"/>
  <c r="Y170" i="101"/>
  <c r="Y263" i="101"/>
  <c r="Y232" i="101"/>
  <c r="Y201" i="101"/>
  <c r="E171" i="101"/>
  <c r="E264" i="101"/>
  <c r="E233" i="101"/>
  <c r="E202" i="101"/>
  <c r="I171" i="101"/>
  <c r="I264" i="101"/>
  <c r="I233" i="101"/>
  <c r="I202" i="101"/>
  <c r="M171" i="101"/>
  <c r="M264" i="101"/>
  <c r="M233" i="101"/>
  <c r="M202" i="101"/>
  <c r="Q171" i="101"/>
  <c r="Q264" i="101"/>
  <c r="Q233" i="101"/>
  <c r="Q202" i="101"/>
  <c r="U171" i="101"/>
  <c r="U264" i="101"/>
  <c r="U233" i="101"/>
  <c r="U202" i="101"/>
  <c r="Y171" i="101"/>
  <c r="Y264" i="101"/>
  <c r="Y233" i="101"/>
  <c r="Y202" i="101"/>
  <c r="E172" i="101"/>
  <c r="E265" i="101"/>
  <c r="E234" i="101"/>
  <c r="E203" i="101"/>
  <c r="I172" i="101"/>
  <c r="I265" i="101"/>
  <c r="I234" i="101"/>
  <c r="I203" i="101"/>
  <c r="M172" i="101"/>
  <c r="M265" i="101"/>
  <c r="M234" i="101"/>
  <c r="M203" i="101"/>
  <c r="Q172" i="101"/>
  <c r="Q234" i="101"/>
  <c r="Q265" i="101"/>
  <c r="Q203" i="101"/>
  <c r="U172" i="101"/>
  <c r="U265" i="101"/>
  <c r="U234" i="101"/>
  <c r="U203" i="101"/>
  <c r="Y172" i="101"/>
  <c r="Y265" i="101"/>
  <c r="Y234" i="101"/>
  <c r="Y203" i="101"/>
  <c r="K150" i="101"/>
  <c r="K243" i="101"/>
  <c r="K212" i="101"/>
  <c r="K181" i="101"/>
  <c r="I235" i="101"/>
  <c r="I204" i="101"/>
  <c r="I173" i="101"/>
  <c r="M235" i="101"/>
  <c r="M204" i="101"/>
  <c r="M173" i="101"/>
  <c r="Q235" i="101"/>
  <c r="Q204" i="101"/>
  <c r="Q173" i="101"/>
  <c r="U235" i="101"/>
  <c r="U204" i="101"/>
  <c r="U173" i="101"/>
  <c r="Y235" i="101"/>
  <c r="Y204" i="101"/>
  <c r="Y173" i="101"/>
  <c r="E236" i="101"/>
  <c r="E205" i="101"/>
  <c r="I143" i="101"/>
  <c r="I236" i="101"/>
  <c r="I174" i="101"/>
  <c r="I205" i="101"/>
  <c r="M143" i="101"/>
  <c r="M236" i="101"/>
  <c r="M174" i="101"/>
  <c r="M205" i="101"/>
  <c r="Q143" i="101"/>
  <c r="Q236" i="101"/>
  <c r="Q174" i="101"/>
  <c r="Q205" i="101"/>
  <c r="U143" i="101"/>
  <c r="U236" i="101"/>
  <c r="U174" i="101"/>
  <c r="U205" i="101"/>
  <c r="Y143" i="101"/>
  <c r="Y236" i="101"/>
  <c r="Y174" i="101"/>
  <c r="Y205" i="101"/>
  <c r="E237" i="101"/>
  <c r="E206" i="101"/>
  <c r="E175" i="101"/>
  <c r="I144" i="101"/>
  <c r="I237" i="101"/>
  <c r="I175" i="101"/>
  <c r="I206" i="101"/>
  <c r="M144" i="101"/>
  <c r="M237" i="101"/>
  <c r="M206" i="101"/>
  <c r="M175" i="101"/>
  <c r="Q144" i="101"/>
  <c r="Q237" i="101"/>
  <c r="Q206" i="101"/>
  <c r="Q175" i="101"/>
  <c r="U144" i="101"/>
  <c r="U237" i="101"/>
  <c r="U175" i="101"/>
  <c r="U206" i="101"/>
  <c r="Y144" i="101"/>
  <c r="Y237" i="101"/>
  <c r="Y175" i="101"/>
  <c r="Y206" i="101"/>
  <c r="E238" i="101"/>
  <c r="E207" i="101"/>
  <c r="E176" i="101"/>
  <c r="I145" i="101"/>
  <c r="I238" i="101"/>
  <c r="I176" i="101"/>
  <c r="I207" i="101"/>
  <c r="M145" i="101"/>
  <c r="M238" i="101"/>
  <c r="M176" i="101"/>
  <c r="M207" i="101"/>
  <c r="Q145" i="101"/>
  <c r="Q238" i="101"/>
  <c r="Q207" i="101"/>
  <c r="Q176" i="101"/>
  <c r="U145" i="101"/>
  <c r="U238" i="101"/>
  <c r="U207" i="101"/>
  <c r="U176" i="101"/>
  <c r="Y145" i="101"/>
  <c r="Y238" i="101"/>
  <c r="Y176" i="101"/>
  <c r="Y207" i="101"/>
  <c r="E239" i="101"/>
  <c r="E208" i="101"/>
  <c r="E177" i="101"/>
  <c r="I146" i="101"/>
  <c r="I239" i="101"/>
  <c r="I208" i="101"/>
  <c r="I177" i="101"/>
  <c r="M146" i="101"/>
  <c r="M239" i="101"/>
  <c r="M208" i="101"/>
  <c r="M177" i="101"/>
  <c r="Q146" i="101"/>
  <c r="Q239" i="101"/>
  <c r="Q208" i="101"/>
  <c r="Q177" i="101"/>
  <c r="U146" i="101"/>
  <c r="U239" i="101"/>
  <c r="U208" i="101"/>
  <c r="U177" i="101"/>
  <c r="Y146" i="101"/>
  <c r="Y239" i="101"/>
  <c r="Y208" i="101"/>
  <c r="Y177" i="101"/>
  <c r="E240" i="101"/>
  <c r="E209" i="101"/>
  <c r="E178" i="101"/>
  <c r="I147" i="101"/>
  <c r="I240" i="101"/>
  <c r="I178" i="101"/>
  <c r="I209" i="101"/>
  <c r="M147" i="101"/>
  <c r="M240" i="101"/>
  <c r="M178" i="101"/>
  <c r="M209" i="101"/>
  <c r="Q147" i="101"/>
  <c r="Q240" i="101"/>
  <c r="Q178" i="101"/>
  <c r="Q209" i="101"/>
  <c r="U147" i="101"/>
  <c r="U240" i="101"/>
  <c r="U178" i="101"/>
  <c r="U209" i="101"/>
  <c r="Y147" i="101"/>
  <c r="Y240" i="101"/>
  <c r="Y178" i="101"/>
  <c r="Y209" i="101"/>
  <c r="E241" i="101"/>
  <c r="E210" i="101"/>
  <c r="E179" i="101"/>
  <c r="I148" i="101"/>
  <c r="I241" i="101"/>
  <c r="I179" i="101"/>
  <c r="I210" i="101"/>
  <c r="M148" i="101"/>
  <c r="M241" i="101"/>
  <c r="M179" i="101"/>
  <c r="M210" i="101"/>
  <c r="Q148" i="101"/>
  <c r="Q241" i="101"/>
  <c r="Q210" i="101"/>
  <c r="Q179" i="101"/>
  <c r="U148" i="101"/>
  <c r="U241" i="101"/>
  <c r="U210" i="101"/>
  <c r="U179" i="101"/>
  <c r="Y148" i="101"/>
  <c r="Y241" i="101"/>
  <c r="Y210" i="101"/>
  <c r="Y179" i="101"/>
  <c r="E149" i="101"/>
  <c r="E242" i="101"/>
  <c r="E211" i="101"/>
  <c r="E180" i="101"/>
  <c r="I149" i="101"/>
  <c r="I242" i="101"/>
  <c r="I211" i="101"/>
  <c r="I180" i="101"/>
  <c r="M149" i="101"/>
  <c r="M242" i="101"/>
  <c r="M180" i="101"/>
  <c r="M211" i="101"/>
  <c r="Q149" i="101"/>
  <c r="Q242" i="101"/>
  <c r="Q211" i="101"/>
  <c r="Q180" i="101"/>
  <c r="U149" i="101"/>
  <c r="U242" i="101"/>
  <c r="U211" i="101"/>
  <c r="U180" i="101"/>
  <c r="Y149" i="101"/>
  <c r="Y242" i="101"/>
  <c r="Y211" i="101"/>
  <c r="Y180" i="101"/>
  <c r="E150" i="101"/>
  <c r="E243" i="101"/>
  <c r="E212" i="101"/>
  <c r="E181" i="101"/>
  <c r="I150" i="101"/>
  <c r="I243" i="101"/>
  <c r="I212" i="101"/>
  <c r="I181" i="101"/>
  <c r="N150" i="101"/>
  <c r="N243" i="101"/>
  <c r="N212" i="101"/>
  <c r="N181" i="101"/>
  <c r="R150" i="101"/>
  <c r="R243" i="101"/>
  <c r="R212" i="101"/>
  <c r="R181" i="101"/>
  <c r="V150" i="101"/>
  <c r="V243" i="101"/>
  <c r="V212" i="101"/>
  <c r="V181" i="101"/>
  <c r="Z150" i="101"/>
  <c r="Z243" i="101"/>
  <c r="Z212" i="101"/>
  <c r="Z181" i="101"/>
  <c r="F151" i="101"/>
  <c r="F244" i="101"/>
  <c r="F213" i="101"/>
  <c r="F182" i="101"/>
  <c r="J151" i="101"/>
  <c r="J244" i="101"/>
  <c r="J213" i="101"/>
  <c r="J182" i="101"/>
  <c r="N151" i="101"/>
  <c r="N244" i="101"/>
  <c r="N213" i="101"/>
  <c r="N182" i="101"/>
  <c r="R151" i="101"/>
  <c r="R244" i="101"/>
  <c r="R213" i="101"/>
  <c r="R182" i="101"/>
  <c r="V151" i="101"/>
  <c r="V244" i="101"/>
  <c r="V213" i="101"/>
  <c r="V182" i="101"/>
  <c r="Z151" i="101"/>
  <c r="Z244" i="101"/>
  <c r="Z213" i="101"/>
  <c r="Z182" i="101"/>
  <c r="F152" i="101"/>
  <c r="F245" i="101"/>
  <c r="F214" i="101"/>
  <c r="F183" i="101"/>
  <c r="J152" i="101"/>
  <c r="J245" i="101"/>
  <c r="J214" i="101"/>
  <c r="J183" i="101"/>
  <c r="N152" i="101"/>
  <c r="N245" i="101"/>
  <c r="N214" i="101"/>
  <c r="N183" i="101"/>
  <c r="R152" i="101"/>
  <c r="R245" i="101"/>
  <c r="R214" i="101"/>
  <c r="R183" i="101"/>
  <c r="V152" i="101"/>
  <c r="V245" i="101"/>
  <c r="V214" i="101"/>
  <c r="V183" i="101"/>
  <c r="Z152" i="101"/>
  <c r="Z245" i="101"/>
  <c r="Z214" i="101"/>
  <c r="Z183" i="101"/>
  <c r="F153" i="101"/>
  <c r="F246" i="101"/>
  <c r="F215" i="101"/>
  <c r="F184" i="101"/>
  <c r="J153" i="101"/>
  <c r="J246" i="101"/>
  <c r="J215" i="101"/>
  <c r="J184" i="101"/>
  <c r="N153" i="101"/>
  <c r="N246" i="101"/>
  <c r="N215" i="101"/>
  <c r="N184" i="101"/>
  <c r="R153" i="101"/>
  <c r="R246" i="101"/>
  <c r="R215" i="101"/>
  <c r="R184" i="101"/>
  <c r="V153" i="101"/>
  <c r="V246" i="101"/>
  <c r="V215" i="101"/>
  <c r="V184" i="101"/>
  <c r="Z153" i="101"/>
  <c r="Z246" i="101"/>
  <c r="Z215" i="101"/>
  <c r="Z184" i="101"/>
  <c r="F154" i="101"/>
  <c r="F247" i="101"/>
  <c r="F216" i="101"/>
  <c r="F185" i="101"/>
  <c r="J154" i="101"/>
  <c r="J247" i="101"/>
  <c r="J216" i="101"/>
  <c r="J185" i="101"/>
  <c r="N154" i="101"/>
  <c r="N247" i="101"/>
  <c r="N216" i="101"/>
  <c r="N185" i="101"/>
  <c r="R154" i="101"/>
  <c r="R247" i="101"/>
  <c r="R216" i="101"/>
  <c r="R185" i="101"/>
  <c r="V154" i="101"/>
  <c r="V247" i="101"/>
  <c r="V216" i="101"/>
  <c r="V185" i="101"/>
  <c r="Z154" i="101"/>
  <c r="Z247" i="101"/>
  <c r="Z216" i="101"/>
  <c r="Z185" i="101"/>
  <c r="F155" i="101"/>
  <c r="F248" i="101"/>
  <c r="F217" i="101"/>
  <c r="F186" i="101"/>
  <c r="J155" i="101"/>
  <c r="J248" i="101"/>
  <c r="J217" i="101"/>
  <c r="J186" i="101"/>
  <c r="N155" i="101"/>
  <c r="N248" i="101"/>
  <c r="N217" i="101"/>
  <c r="N186" i="101"/>
  <c r="R155" i="101"/>
  <c r="R248" i="101"/>
  <c r="R217" i="101"/>
  <c r="R186" i="101"/>
  <c r="V155" i="101"/>
  <c r="V248" i="101"/>
  <c r="V217" i="101"/>
  <c r="V186" i="101"/>
  <c r="Z155" i="101"/>
  <c r="Z248" i="101"/>
  <c r="Z217" i="101"/>
  <c r="Z186" i="101"/>
  <c r="F156" i="101"/>
  <c r="F249" i="101"/>
  <c r="F218" i="101"/>
  <c r="F187" i="101"/>
  <c r="J156" i="101"/>
  <c r="J249" i="101"/>
  <c r="J218" i="101"/>
  <c r="J187" i="101"/>
  <c r="N156" i="101"/>
  <c r="N249" i="101"/>
  <c r="N218" i="101"/>
  <c r="N187" i="101"/>
  <c r="R156" i="101"/>
  <c r="R249" i="101"/>
  <c r="R218" i="101"/>
  <c r="R187" i="101"/>
  <c r="V156" i="101"/>
  <c r="V249" i="101"/>
  <c r="V218" i="101"/>
  <c r="V187" i="101"/>
  <c r="Z156" i="101"/>
  <c r="Z249" i="101"/>
  <c r="Z218" i="101"/>
  <c r="Z187" i="101"/>
  <c r="F157" i="101"/>
  <c r="F250" i="101"/>
  <c r="F219" i="101"/>
  <c r="F188" i="101"/>
  <c r="J157" i="101"/>
  <c r="J250" i="101"/>
  <c r="J219" i="101"/>
  <c r="J188" i="101"/>
  <c r="N157" i="101"/>
  <c r="N250" i="101"/>
  <c r="N219" i="101"/>
  <c r="N188" i="101"/>
  <c r="R157" i="101"/>
  <c r="R250" i="101"/>
  <c r="R219" i="101"/>
  <c r="R188" i="101"/>
  <c r="V157" i="101"/>
  <c r="V250" i="101"/>
  <c r="V219" i="101"/>
  <c r="V188" i="101"/>
  <c r="Z157" i="101"/>
  <c r="Z250" i="101"/>
  <c r="Z219" i="101"/>
  <c r="Z188" i="101"/>
  <c r="F158" i="101"/>
  <c r="F251" i="101"/>
  <c r="F220" i="101"/>
  <c r="F189" i="101"/>
  <c r="J158" i="101"/>
  <c r="J251" i="101"/>
  <c r="J220" i="101"/>
  <c r="J189" i="101"/>
  <c r="N158" i="101"/>
  <c r="N251" i="101"/>
  <c r="N220" i="101"/>
  <c r="N189" i="101"/>
  <c r="R158" i="101"/>
  <c r="R251" i="101"/>
  <c r="R220" i="101"/>
  <c r="R189" i="101"/>
  <c r="V158" i="101"/>
  <c r="V251" i="101"/>
  <c r="V220" i="101"/>
  <c r="V189" i="101"/>
  <c r="Z158" i="101"/>
  <c r="Z251" i="101"/>
  <c r="Z220" i="101"/>
  <c r="Z189" i="101"/>
  <c r="F159" i="101"/>
  <c r="F252" i="101"/>
  <c r="F221" i="101"/>
  <c r="F190" i="101"/>
  <c r="J159" i="101"/>
  <c r="J252" i="101"/>
  <c r="J221" i="101"/>
  <c r="J190" i="101"/>
  <c r="N159" i="101"/>
  <c r="N252" i="101"/>
  <c r="N221" i="101"/>
  <c r="N190" i="101"/>
  <c r="R159" i="101"/>
  <c r="R252" i="101"/>
  <c r="R221" i="101"/>
  <c r="R190" i="101"/>
  <c r="V159" i="101"/>
  <c r="V252" i="101"/>
  <c r="V221" i="101"/>
  <c r="V190" i="101"/>
  <c r="Z159" i="101"/>
  <c r="Z252" i="101"/>
  <c r="Z221" i="101"/>
  <c r="Z190" i="101"/>
  <c r="F160" i="101"/>
  <c r="F253" i="101"/>
  <c r="F222" i="101"/>
  <c r="F191" i="101"/>
  <c r="J160" i="101"/>
  <c r="J253" i="101"/>
  <c r="J222" i="101"/>
  <c r="J191" i="101"/>
  <c r="N160" i="101"/>
  <c r="N253" i="101"/>
  <c r="N222" i="101"/>
  <c r="N191" i="101"/>
  <c r="R160" i="101"/>
  <c r="R253" i="101"/>
  <c r="R222" i="101"/>
  <c r="R191" i="101"/>
  <c r="V160" i="101"/>
  <c r="V253" i="101"/>
  <c r="V222" i="101"/>
  <c r="V191" i="101"/>
  <c r="Z160" i="101"/>
  <c r="Z253" i="101"/>
  <c r="Z222" i="101"/>
  <c r="Z191" i="101"/>
  <c r="F161" i="101"/>
  <c r="F254" i="101"/>
  <c r="F223" i="101"/>
  <c r="F192" i="101"/>
  <c r="J161" i="101"/>
  <c r="J254" i="101"/>
  <c r="J223" i="101"/>
  <c r="J192" i="101"/>
  <c r="N161" i="101"/>
  <c r="N254" i="101"/>
  <c r="N223" i="101"/>
  <c r="N192" i="101"/>
  <c r="R161" i="101"/>
  <c r="R254" i="101"/>
  <c r="R223" i="101"/>
  <c r="R192" i="101"/>
  <c r="V161" i="101"/>
  <c r="V254" i="101"/>
  <c r="V223" i="101"/>
  <c r="V192" i="101"/>
  <c r="Z161" i="101"/>
  <c r="Z254" i="101"/>
  <c r="Z223" i="101"/>
  <c r="Z192" i="101"/>
  <c r="F162" i="101"/>
  <c r="F255" i="101"/>
  <c r="F224" i="101"/>
  <c r="F193" i="101"/>
  <c r="J162" i="101"/>
  <c r="J255" i="101"/>
  <c r="J224" i="101"/>
  <c r="J193" i="101"/>
  <c r="N162" i="101"/>
  <c r="N255" i="101"/>
  <c r="N224" i="101"/>
  <c r="N193" i="101"/>
  <c r="R162" i="101"/>
  <c r="R255" i="101"/>
  <c r="R224" i="101"/>
  <c r="R193" i="101"/>
  <c r="V162" i="101"/>
  <c r="V255" i="101"/>
  <c r="V224" i="101"/>
  <c r="V193" i="101"/>
  <c r="Z162" i="101"/>
  <c r="Z255" i="101"/>
  <c r="Z224" i="101"/>
  <c r="Z193" i="101"/>
  <c r="F163" i="101"/>
  <c r="F256" i="101"/>
  <c r="F225" i="101"/>
  <c r="F194" i="101"/>
  <c r="J163" i="101"/>
  <c r="J256" i="101"/>
  <c r="J225" i="101"/>
  <c r="J194" i="101"/>
  <c r="N163" i="101"/>
  <c r="N256" i="101"/>
  <c r="N225" i="101"/>
  <c r="N194" i="101"/>
  <c r="R163" i="101"/>
  <c r="R256" i="101"/>
  <c r="R225" i="101"/>
  <c r="R194" i="101"/>
  <c r="V163" i="101"/>
  <c r="V256" i="101"/>
  <c r="V225" i="101"/>
  <c r="V194" i="101"/>
  <c r="Z163" i="101"/>
  <c r="Z256" i="101"/>
  <c r="Z225" i="101"/>
  <c r="Z194" i="101"/>
  <c r="F164" i="101"/>
  <c r="F257" i="101"/>
  <c r="F226" i="101"/>
  <c r="F195" i="101"/>
  <c r="J164" i="101"/>
  <c r="J257" i="101"/>
  <c r="J226" i="101"/>
  <c r="J195" i="101"/>
  <c r="N164" i="101"/>
  <c r="N257" i="101"/>
  <c r="N226" i="101"/>
  <c r="N195" i="101"/>
  <c r="R164" i="101"/>
  <c r="R257" i="101"/>
  <c r="R226" i="101"/>
  <c r="R195" i="101"/>
  <c r="V164" i="101"/>
  <c r="V257" i="101"/>
  <c r="V226" i="101"/>
  <c r="V195" i="101"/>
  <c r="Z164" i="101"/>
  <c r="Z257" i="101"/>
  <c r="Z226" i="101"/>
  <c r="Z195" i="101"/>
  <c r="F165" i="101"/>
  <c r="F258" i="101"/>
  <c r="F227" i="101"/>
  <c r="F196" i="101"/>
  <c r="J165" i="101"/>
  <c r="J258" i="101"/>
  <c r="J227" i="101"/>
  <c r="J196" i="101"/>
  <c r="N165" i="101"/>
  <c r="N258" i="101"/>
  <c r="N227" i="101"/>
  <c r="N196" i="101"/>
  <c r="R165" i="101"/>
  <c r="R258" i="101"/>
  <c r="R227" i="101"/>
  <c r="R196" i="101"/>
  <c r="V165" i="101"/>
  <c r="V258" i="101"/>
  <c r="V227" i="101"/>
  <c r="V196" i="101"/>
  <c r="Z165" i="101"/>
  <c r="Z258" i="101"/>
  <c r="Z227" i="101"/>
  <c r="Z196" i="101"/>
  <c r="F166" i="101"/>
  <c r="F259" i="101"/>
  <c r="F228" i="101"/>
  <c r="F197" i="101"/>
  <c r="J166" i="101"/>
  <c r="J259" i="101"/>
  <c r="J228" i="101"/>
  <c r="J197" i="101"/>
  <c r="N166" i="101"/>
  <c r="N259" i="101"/>
  <c r="N228" i="101"/>
  <c r="N197" i="101"/>
  <c r="R166" i="101"/>
  <c r="R259" i="101"/>
  <c r="R228" i="101"/>
  <c r="R197" i="101"/>
  <c r="V166" i="101"/>
  <c r="V259" i="101"/>
  <c r="V228" i="101"/>
  <c r="V197" i="101"/>
  <c r="Z166" i="101"/>
  <c r="Z259" i="101"/>
  <c r="Z228" i="101"/>
  <c r="Z197" i="101"/>
  <c r="F167" i="101"/>
  <c r="F260" i="101"/>
  <c r="F229" i="101"/>
  <c r="F198" i="101"/>
  <c r="J167" i="101"/>
  <c r="J260" i="101"/>
  <c r="J229" i="101"/>
  <c r="J198" i="101"/>
  <c r="N167" i="101"/>
  <c r="N260" i="101"/>
  <c r="N229" i="101"/>
  <c r="N198" i="101"/>
  <c r="R167" i="101"/>
  <c r="R260" i="101"/>
  <c r="R229" i="101"/>
  <c r="R198" i="101"/>
  <c r="V167" i="101"/>
  <c r="V260" i="101"/>
  <c r="V229" i="101"/>
  <c r="V198" i="101"/>
  <c r="Z167" i="101"/>
  <c r="Z260" i="101"/>
  <c r="Z229" i="101"/>
  <c r="Z198" i="101"/>
  <c r="F168" i="101"/>
  <c r="F261" i="101"/>
  <c r="F230" i="101"/>
  <c r="F199" i="101"/>
  <c r="J168" i="101"/>
  <c r="J261" i="101"/>
  <c r="J230" i="101"/>
  <c r="J199" i="101"/>
  <c r="N168" i="101"/>
  <c r="N261" i="101"/>
  <c r="N230" i="101"/>
  <c r="N199" i="101"/>
  <c r="R168" i="101"/>
  <c r="R261" i="101"/>
  <c r="R230" i="101"/>
  <c r="R199" i="101"/>
  <c r="V168" i="101"/>
  <c r="V261" i="101"/>
  <c r="V230" i="101"/>
  <c r="V199" i="101"/>
  <c r="Z168" i="101"/>
  <c r="Z261" i="101"/>
  <c r="Z230" i="101"/>
  <c r="Z199" i="101"/>
  <c r="F169" i="101"/>
  <c r="F262" i="101"/>
  <c r="F231" i="101"/>
  <c r="F200" i="101"/>
  <c r="J169" i="101"/>
  <c r="J262" i="101"/>
  <c r="J231" i="101"/>
  <c r="J200" i="101"/>
  <c r="N169" i="101"/>
  <c r="N262" i="101"/>
  <c r="N231" i="101"/>
  <c r="N200" i="101"/>
  <c r="R169" i="101"/>
  <c r="R262" i="101"/>
  <c r="R231" i="101"/>
  <c r="R200" i="101"/>
  <c r="V169" i="101"/>
  <c r="V262" i="101"/>
  <c r="V231" i="101"/>
  <c r="V200" i="101"/>
  <c r="Z169" i="101"/>
  <c r="Z262" i="101"/>
  <c r="Z231" i="101"/>
  <c r="Z200" i="101"/>
  <c r="F170" i="101"/>
  <c r="F263" i="101"/>
  <c r="F232" i="101"/>
  <c r="F201" i="101"/>
  <c r="J170" i="101"/>
  <c r="J263" i="101"/>
  <c r="J232" i="101"/>
  <c r="J201" i="101"/>
  <c r="N170" i="101"/>
  <c r="N232" i="101"/>
  <c r="N263" i="101"/>
  <c r="N201" i="101"/>
  <c r="R170" i="101"/>
  <c r="R263" i="101"/>
  <c r="R232" i="101"/>
  <c r="R201" i="101"/>
  <c r="V170" i="101"/>
  <c r="V263" i="101"/>
  <c r="V232" i="101"/>
  <c r="V201" i="101"/>
  <c r="Z170" i="101"/>
  <c r="Z232" i="101"/>
  <c r="Z263" i="101"/>
  <c r="Z201" i="101"/>
  <c r="F171" i="101"/>
  <c r="F264" i="101"/>
  <c r="F233" i="101"/>
  <c r="F202" i="101"/>
  <c r="J171" i="101"/>
  <c r="J264" i="101"/>
  <c r="J233" i="101"/>
  <c r="J202" i="101"/>
  <c r="N171" i="101"/>
  <c r="N233" i="101"/>
  <c r="N264" i="101"/>
  <c r="N202" i="101"/>
  <c r="R171" i="101"/>
  <c r="R264" i="101"/>
  <c r="R233" i="101"/>
  <c r="R202" i="101"/>
  <c r="V171" i="101"/>
  <c r="V264" i="101"/>
  <c r="V233" i="101"/>
  <c r="V202" i="101"/>
  <c r="Z171" i="101"/>
  <c r="Z233" i="101"/>
  <c r="Z264" i="101"/>
  <c r="Z202" i="101"/>
  <c r="F172" i="101"/>
  <c r="F265" i="101"/>
  <c r="F234" i="101"/>
  <c r="F203" i="101"/>
  <c r="J172" i="101"/>
  <c r="J265" i="101"/>
  <c r="J234" i="101"/>
  <c r="J203" i="101"/>
  <c r="N172" i="101"/>
  <c r="N265" i="101"/>
  <c r="N234" i="101"/>
  <c r="N203" i="101"/>
  <c r="R172" i="101"/>
  <c r="R265" i="101"/>
  <c r="R234" i="101"/>
  <c r="R203" i="101"/>
  <c r="V172" i="101"/>
  <c r="V265" i="101"/>
  <c r="V234" i="101"/>
  <c r="V203" i="101"/>
  <c r="Z172" i="101"/>
  <c r="Z265" i="101"/>
  <c r="Z234" i="101"/>
  <c r="Z203" i="101"/>
  <c r="H111" i="101"/>
  <c r="H80" i="101"/>
  <c r="H49" i="101"/>
  <c r="H18" i="101"/>
  <c r="L111" i="101"/>
  <c r="L80" i="101"/>
  <c r="L49" i="101"/>
  <c r="L18" i="101"/>
  <c r="P111" i="101"/>
  <c r="P80" i="101"/>
  <c r="P49" i="101"/>
  <c r="P18" i="101"/>
  <c r="T111" i="101"/>
  <c r="T80" i="101"/>
  <c r="T49" i="101"/>
  <c r="T18" i="101"/>
  <c r="X111" i="101"/>
  <c r="X80" i="101"/>
  <c r="X49" i="101"/>
  <c r="X18" i="101"/>
  <c r="AB111" i="101"/>
  <c r="AB80" i="101"/>
  <c r="AB49" i="101"/>
  <c r="AB18" i="101"/>
  <c r="H112" i="101"/>
  <c r="H81" i="101"/>
  <c r="H50" i="101"/>
  <c r="H19" i="101"/>
  <c r="L112" i="101"/>
  <c r="L81" i="101"/>
  <c r="L50" i="101"/>
  <c r="L19" i="101"/>
  <c r="P112" i="101"/>
  <c r="P81" i="101"/>
  <c r="P50" i="101"/>
  <c r="P19" i="101"/>
  <c r="T112" i="101"/>
  <c r="T81" i="101"/>
  <c r="T50" i="101"/>
  <c r="T19" i="101"/>
  <c r="X112" i="101"/>
  <c r="X81" i="101"/>
  <c r="X50" i="101"/>
  <c r="X19" i="101"/>
  <c r="AB112" i="101"/>
  <c r="AB81" i="101"/>
  <c r="AB50" i="101"/>
  <c r="AB19" i="101"/>
  <c r="H113" i="101"/>
  <c r="H82" i="101"/>
  <c r="H51" i="101"/>
  <c r="H20" i="101"/>
  <c r="L113" i="101"/>
  <c r="L82" i="101"/>
  <c r="L51" i="101"/>
  <c r="L20" i="101"/>
  <c r="P113" i="101"/>
  <c r="P82" i="101"/>
  <c r="P51" i="101"/>
  <c r="P20" i="101"/>
  <c r="T113" i="101"/>
  <c r="T82" i="101"/>
  <c r="T51" i="101"/>
  <c r="T20" i="101"/>
  <c r="X113" i="101"/>
  <c r="X82" i="101"/>
  <c r="X51" i="101"/>
  <c r="X20" i="101"/>
  <c r="AB113" i="101"/>
  <c r="AB82" i="101"/>
  <c r="AB51" i="101"/>
  <c r="AB20" i="101"/>
  <c r="H114" i="101"/>
  <c r="H83" i="101"/>
  <c r="H52" i="101"/>
  <c r="H21" i="101"/>
  <c r="L114" i="101"/>
  <c r="L83" i="101"/>
  <c r="L52" i="101"/>
  <c r="L21" i="101"/>
  <c r="P114" i="101"/>
  <c r="P83" i="101"/>
  <c r="P52" i="101"/>
  <c r="P21" i="101"/>
  <c r="T114" i="101"/>
  <c r="T83" i="101"/>
  <c r="T52" i="101"/>
  <c r="T21" i="101"/>
  <c r="X114" i="101"/>
  <c r="X83" i="101"/>
  <c r="X52" i="101"/>
  <c r="X21" i="101"/>
  <c r="AB114" i="101"/>
  <c r="AB83" i="101"/>
  <c r="AB52" i="101"/>
  <c r="AB21" i="101"/>
  <c r="H115" i="101"/>
  <c r="H84" i="101"/>
  <c r="H53" i="101"/>
  <c r="H22" i="101"/>
  <c r="L115" i="101"/>
  <c r="L84" i="101"/>
  <c r="L53" i="101"/>
  <c r="L22" i="101"/>
  <c r="P115" i="101"/>
  <c r="P84" i="101"/>
  <c r="P53" i="101"/>
  <c r="P22" i="101"/>
  <c r="T115" i="101"/>
  <c r="T84" i="101"/>
  <c r="T53" i="101"/>
  <c r="T22" i="101"/>
  <c r="X115" i="101"/>
  <c r="X84" i="101"/>
  <c r="X53" i="101"/>
  <c r="X22" i="101"/>
  <c r="AB115" i="101"/>
  <c r="AB84" i="101"/>
  <c r="AB53" i="101"/>
  <c r="AB22" i="101"/>
  <c r="H116" i="101"/>
  <c r="H85" i="101"/>
  <c r="H54" i="101"/>
  <c r="H23" i="101"/>
  <c r="L116" i="101"/>
  <c r="L85" i="101"/>
  <c r="L54" i="101"/>
  <c r="L23" i="101"/>
  <c r="P116" i="101"/>
  <c r="P85" i="101"/>
  <c r="P54" i="101"/>
  <c r="P23" i="101"/>
  <c r="T116" i="101"/>
  <c r="T85" i="101"/>
  <c r="T54" i="101"/>
  <c r="T23" i="101"/>
  <c r="X116" i="101"/>
  <c r="X85" i="101"/>
  <c r="X54" i="101"/>
  <c r="X23" i="101"/>
  <c r="AB116" i="101"/>
  <c r="AB85" i="101"/>
  <c r="AB54" i="101"/>
  <c r="AB23" i="101"/>
  <c r="H117" i="101"/>
  <c r="H86" i="101"/>
  <c r="H55" i="101"/>
  <c r="H24" i="101"/>
  <c r="L117" i="101"/>
  <c r="L86" i="101"/>
  <c r="L55" i="101"/>
  <c r="L24" i="101"/>
  <c r="P117" i="101"/>
  <c r="P86" i="101"/>
  <c r="P55" i="101"/>
  <c r="P24" i="101"/>
  <c r="T117" i="101"/>
  <c r="T86" i="101"/>
  <c r="T55" i="101"/>
  <c r="T24" i="101"/>
  <c r="X117" i="101"/>
  <c r="X86" i="101"/>
  <c r="X55" i="101"/>
  <c r="X24" i="101"/>
  <c r="AB117" i="101"/>
  <c r="AB86" i="101"/>
  <c r="AB55" i="101"/>
  <c r="AB24" i="101"/>
  <c r="H118" i="101"/>
  <c r="H87" i="101"/>
  <c r="H56" i="101"/>
  <c r="H25" i="101"/>
  <c r="L118" i="101"/>
  <c r="L87" i="101"/>
  <c r="L56" i="101"/>
  <c r="L25" i="101"/>
  <c r="P118" i="101"/>
  <c r="P87" i="101"/>
  <c r="P56" i="101"/>
  <c r="P25" i="101"/>
  <c r="T118" i="101"/>
  <c r="T87" i="101"/>
  <c r="T56" i="101"/>
  <c r="T25" i="101"/>
  <c r="X118" i="101"/>
  <c r="X87" i="101"/>
  <c r="X56" i="101"/>
  <c r="X25" i="101"/>
  <c r="AB118" i="101"/>
  <c r="AB87" i="101"/>
  <c r="AB56" i="101"/>
  <c r="AB25" i="101"/>
  <c r="H119" i="101"/>
  <c r="H88" i="101"/>
  <c r="H57" i="101"/>
  <c r="H26" i="101"/>
  <c r="L119" i="101"/>
  <c r="L88" i="101"/>
  <c r="L57" i="101"/>
  <c r="L26" i="101"/>
  <c r="P119" i="101"/>
  <c r="P88" i="101"/>
  <c r="P57" i="101"/>
  <c r="P26" i="101"/>
  <c r="T119" i="101"/>
  <c r="T88" i="101"/>
  <c r="T57" i="101"/>
  <c r="T26" i="101"/>
  <c r="X119" i="101"/>
  <c r="X88" i="101"/>
  <c r="X57" i="101"/>
  <c r="X26" i="101"/>
  <c r="AB119" i="101"/>
  <c r="AB88" i="101"/>
  <c r="AB57" i="101"/>
  <c r="AB26" i="101"/>
  <c r="H120" i="101"/>
  <c r="H89" i="101"/>
  <c r="H58" i="101"/>
  <c r="H27" i="101"/>
  <c r="L120" i="101"/>
  <c r="L89" i="101"/>
  <c r="L58" i="101"/>
  <c r="L27" i="101"/>
  <c r="P120" i="101"/>
  <c r="P89" i="101"/>
  <c r="P58" i="101"/>
  <c r="P27" i="101"/>
  <c r="T120" i="101"/>
  <c r="T89" i="101"/>
  <c r="T58" i="101"/>
  <c r="T27" i="101"/>
  <c r="X120" i="101"/>
  <c r="X89" i="101"/>
  <c r="X58" i="101"/>
  <c r="X27" i="101"/>
  <c r="AB120" i="101"/>
  <c r="AB89" i="101"/>
  <c r="AB58" i="101"/>
  <c r="AB27" i="101"/>
  <c r="H121" i="101"/>
  <c r="H90" i="101"/>
  <c r="H59" i="101"/>
  <c r="H28" i="101"/>
  <c r="L121" i="101"/>
  <c r="L90" i="101"/>
  <c r="L59" i="101"/>
  <c r="L28" i="101"/>
  <c r="P121" i="101"/>
  <c r="P90" i="101"/>
  <c r="P59" i="101"/>
  <c r="P28" i="101"/>
  <c r="T121" i="101"/>
  <c r="T90" i="101"/>
  <c r="T59" i="101"/>
  <c r="T28" i="101"/>
  <c r="X121" i="101"/>
  <c r="X90" i="101"/>
  <c r="X59" i="101"/>
  <c r="X28" i="101"/>
  <c r="AB121" i="101"/>
  <c r="AB90" i="101"/>
  <c r="AB59" i="101"/>
  <c r="AB28" i="101"/>
  <c r="H122" i="101"/>
  <c r="H91" i="101"/>
  <c r="H60" i="101"/>
  <c r="H29" i="101"/>
  <c r="L122" i="101"/>
  <c r="L91" i="101"/>
  <c r="L60" i="101"/>
  <c r="L29" i="101"/>
  <c r="P122" i="101"/>
  <c r="P91" i="101"/>
  <c r="P60" i="101"/>
  <c r="P29" i="101"/>
  <c r="T122" i="101"/>
  <c r="T91" i="101"/>
  <c r="T60" i="101"/>
  <c r="T29" i="101"/>
  <c r="X122" i="101"/>
  <c r="X91" i="101"/>
  <c r="X60" i="101"/>
  <c r="X29" i="101"/>
  <c r="AB122" i="101"/>
  <c r="AB91" i="101"/>
  <c r="AB60" i="101"/>
  <c r="AB29" i="101"/>
  <c r="H123" i="101"/>
  <c r="H92" i="101"/>
  <c r="H61" i="101"/>
  <c r="H30" i="101"/>
  <c r="L123" i="101"/>
  <c r="L92" i="101"/>
  <c r="L61" i="101"/>
  <c r="L30" i="101"/>
  <c r="P123" i="101"/>
  <c r="P92" i="101"/>
  <c r="P61" i="101"/>
  <c r="P30" i="101"/>
  <c r="T123" i="101"/>
  <c r="T92" i="101"/>
  <c r="T61" i="101"/>
  <c r="X123" i="101"/>
  <c r="X92" i="101"/>
  <c r="X61" i="101"/>
  <c r="X30" i="101"/>
  <c r="AB123" i="101"/>
  <c r="AB92" i="101"/>
  <c r="AB61" i="101"/>
  <c r="AB30" i="101"/>
  <c r="H124" i="101"/>
  <c r="H93" i="101"/>
  <c r="H62" i="101"/>
  <c r="H31" i="101"/>
  <c r="L124" i="101"/>
  <c r="L93" i="101"/>
  <c r="L62" i="101"/>
  <c r="L31" i="101"/>
  <c r="P124" i="101"/>
  <c r="P93" i="101"/>
  <c r="P62" i="101"/>
  <c r="P31" i="101"/>
  <c r="T124" i="101"/>
  <c r="T93" i="101"/>
  <c r="T62" i="101"/>
  <c r="T31" i="101"/>
  <c r="X124" i="101"/>
  <c r="X93" i="101"/>
  <c r="X62" i="101"/>
  <c r="X31" i="101"/>
  <c r="AB124" i="101"/>
  <c r="AB93" i="101"/>
  <c r="AB62" i="101"/>
  <c r="AB31" i="101"/>
  <c r="H125" i="101"/>
  <c r="H94" i="101"/>
  <c r="H63" i="101"/>
  <c r="H32" i="101"/>
  <c r="L125" i="101"/>
  <c r="L94" i="101"/>
  <c r="L63" i="101"/>
  <c r="L32" i="101"/>
  <c r="P125" i="101"/>
  <c r="P94" i="101"/>
  <c r="P63" i="101"/>
  <c r="P32" i="101"/>
  <c r="T125" i="101"/>
  <c r="T94" i="101"/>
  <c r="T63" i="101"/>
  <c r="T32" i="101"/>
  <c r="X125" i="101"/>
  <c r="X94" i="101"/>
  <c r="X63" i="101"/>
  <c r="X32" i="101"/>
  <c r="AB125" i="101"/>
  <c r="AB94" i="101"/>
  <c r="AB63" i="101"/>
  <c r="AB32" i="101"/>
  <c r="H126" i="101"/>
  <c r="H95" i="101"/>
  <c r="H64" i="101"/>
  <c r="H33" i="101"/>
  <c r="L126" i="101"/>
  <c r="L95" i="101"/>
  <c r="L64" i="101"/>
  <c r="L33" i="101"/>
  <c r="P126" i="101"/>
  <c r="P95" i="101"/>
  <c r="P33" i="101"/>
  <c r="P64" i="101"/>
  <c r="T126" i="101"/>
  <c r="T95" i="101"/>
  <c r="T33" i="101"/>
  <c r="T64" i="101"/>
  <c r="X126" i="101"/>
  <c r="X95" i="101"/>
  <c r="X64" i="101"/>
  <c r="X33" i="101"/>
  <c r="AB126" i="101"/>
  <c r="AB95" i="101"/>
  <c r="AB64" i="101"/>
  <c r="AB33" i="101"/>
  <c r="H127" i="101"/>
  <c r="H96" i="101"/>
  <c r="H34" i="101"/>
  <c r="H65" i="101"/>
  <c r="L127" i="101"/>
  <c r="L96" i="101"/>
  <c r="L65" i="101"/>
  <c r="L34" i="101"/>
  <c r="P127" i="101"/>
  <c r="P96" i="101"/>
  <c r="P34" i="101"/>
  <c r="P65" i="101"/>
  <c r="T127" i="101"/>
  <c r="T96" i="101"/>
  <c r="T65" i="101"/>
  <c r="T34" i="101"/>
  <c r="X127" i="101"/>
  <c r="X96" i="101"/>
  <c r="X34" i="101"/>
  <c r="X65" i="101"/>
  <c r="AB127" i="101"/>
  <c r="AB96" i="101"/>
  <c r="AB65" i="101"/>
  <c r="AB34" i="101"/>
  <c r="H128" i="101"/>
  <c r="H97" i="101"/>
  <c r="H35" i="101"/>
  <c r="H66" i="101"/>
  <c r="L128" i="101"/>
  <c r="L97" i="101"/>
  <c r="L66" i="101"/>
  <c r="L35" i="101"/>
  <c r="P128" i="101"/>
  <c r="P97" i="101"/>
  <c r="P35" i="101"/>
  <c r="P66" i="101"/>
  <c r="T128" i="101"/>
  <c r="T97" i="101"/>
  <c r="T66" i="101"/>
  <c r="T35" i="101"/>
  <c r="X128" i="101"/>
  <c r="X97" i="101"/>
  <c r="X35" i="101"/>
  <c r="X66" i="101"/>
  <c r="AB128" i="101"/>
  <c r="AB97" i="101"/>
  <c r="AB66" i="101"/>
  <c r="AB35" i="101"/>
  <c r="H129" i="101"/>
  <c r="H98" i="101"/>
  <c r="H36" i="101"/>
  <c r="H67" i="101"/>
  <c r="L129" i="101"/>
  <c r="L98" i="101"/>
  <c r="L67" i="101"/>
  <c r="L36" i="101"/>
  <c r="P129" i="101"/>
  <c r="P98" i="101"/>
  <c r="P36" i="101"/>
  <c r="P67" i="101"/>
  <c r="T129" i="101"/>
  <c r="T98" i="101"/>
  <c r="T67" i="101"/>
  <c r="T36" i="101"/>
  <c r="X129" i="101"/>
  <c r="X98" i="101"/>
  <c r="X36" i="101"/>
  <c r="X67" i="101"/>
  <c r="AB129" i="101"/>
  <c r="AB98" i="101"/>
  <c r="AB67" i="101"/>
  <c r="AB36" i="101"/>
  <c r="H130" i="101"/>
  <c r="H99" i="101"/>
  <c r="H37" i="101"/>
  <c r="H68" i="101"/>
  <c r="L130" i="101"/>
  <c r="L99" i="101"/>
  <c r="L68" i="101"/>
  <c r="L37" i="101"/>
  <c r="P130" i="101"/>
  <c r="P99" i="101"/>
  <c r="P37" i="101"/>
  <c r="P68" i="101"/>
  <c r="T130" i="101"/>
  <c r="T99" i="101"/>
  <c r="T68" i="101"/>
  <c r="T37" i="101"/>
  <c r="X130" i="101"/>
  <c r="X99" i="101"/>
  <c r="X37" i="101"/>
  <c r="X68" i="101"/>
  <c r="AB130" i="101"/>
  <c r="AB99" i="101"/>
  <c r="AB68" i="101"/>
  <c r="AB37" i="101"/>
  <c r="H131" i="101"/>
  <c r="H100" i="101"/>
  <c r="H38" i="101"/>
  <c r="H69" i="101"/>
  <c r="L131" i="101"/>
  <c r="L100" i="101"/>
  <c r="L69" i="101"/>
  <c r="L38" i="101"/>
  <c r="P131" i="101"/>
  <c r="P100" i="101"/>
  <c r="P38" i="101"/>
  <c r="P69" i="101"/>
  <c r="T131" i="101"/>
  <c r="T100" i="101"/>
  <c r="T69" i="101"/>
  <c r="T38" i="101"/>
  <c r="X131" i="101"/>
  <c r="X100" i="101"/>
  <c r="X38" i="101"/>
  <c r="X69" i="101"/>
  <c r="AB131" i="101"/>
  <c r="AB100" i="101"/>
  <c r="AB69" i="101"/>
  <c r="AB38" i="101"/>
  <c r="H132" i="101"/>
  <c r="H101" i="101"/>
  <c r="H39" i="101"/>
  <c r="H70" i="101"/>
  <c r="L132" i="101"/>
  <c r="L101" i="101"/>
  <c r="L70" i="101"/>
  <c r="L39" i="101"/>
  <c r="P132" i="101"/>
  <c r="P101" i="101"/>
  <c r="P39" i="101"/>
  <c r="P70" i="101"/>
  <c r="T132" i="101"/>
  <c r="T101" i="101"/>
  <c r="T70" i="101"/>
  <c r="T39" i="101"/>
  <c r="X132" i="101"/>
  <c r="X101" i="101"/>
  <c r="X70" i="101"/>
  <c r="X39" i="101"/>
  <c r="AB132" i="101"/>
  <c r="AB101" i="101"/>
  <c r="AB70" i="101"/>
  <c r="AB39" i="101"/>
  <c r="H133" i="101"/>
  <c r="H102" i="101"/>
  <c r="H71" i="101"/>
  <c r="H40" i="101"/>
  <c r="L133" i="101"/>
  <c r="L102" i="101"/>
  <c r="L71" i="101"/>
  <c r="L40" i="101"/>
  <c r="P133" i="101"/>
  <c r="P102" i="101"/>
  <c r="P71" i="101"/>
  <c r="P40" i="101"/>
  <c r="T133" i="101"/>
  <c r="T102" i="101"/>
  <c r="T71" i="101"/>
  <c r="T40" i="101"/>
  <c r="X133" i="101"/>
  <c r="X102" i="101"/>
  <c r="X71" i="101"/>
  <c r="X40" i="101"/>
  <c r="AB133" i="101"/>
  <c r="AB102" i="101"/>
  <c r="AB71" i="101"/>
  <c r="AB40" i="101"/>
  <c r="H134" i="101"/>
  <c r="H103" i="101"/>
  <c r="H72" i="101"/>
  <c r="H41" i="101"/>
  <c r="L134" i="101"/>
  <c r="L72" i="101"/>
  <c r="L103" i="101"/>
  <c r="L41" i="101"/>
  <c r="P134" i="101"/>
  <c r="P103" i="101"/>
  <c r="P72" i="101"/>
  <c r="P41" i="101"/>
  <c r="T134" i="101"/>
  <c r="T72" i="101"/>
  <c r="T103" i="101"/>
  <c r="T41" i="101"/>
  <c r="X134" i="101"/>
  <c r="X103" i="101"/>
  <c r="X72" i="101"/>
  <c r="X41" i="101"/>
  <c r="AB134" i="101"/>
  <c r="AB72" i="101"/>
  <c r="AB103" i="101"/>
  <c r="AB41" i="101"/>
  <c r="H135" i="101"/>
  <c r="H104" i="101"/>
  <c r="H73" i="101"/>
  <c r="H42" i="101"/>
  <c r="L135" i="101"/>
  <c r="L73" i="101"/>
  <c r="L104" i="101"/>
  <c r="L42" i="101"/>
  <c r="P135" i="101"/>
  <c r="P104" i="101"/>
  <c r="P73" i="101"/>
  <c r="P42" i="101"/>
  <c r="T135" i="101"/>
  <c r="T73" i="101"/>
  <c r="T104" i="101"/>
  <c r="T42" i="101"/>
  <c r="X135" i="101"/>
  <c r="X104" i="101"/>
  <c r="X73" i="101"/>
  <c r="X42" i="101"/>
  <c r="AB135" i="101"/>
  <c r="AB73" i="101"/>
  <c r="AB104" i="101"/>
  <c r="AB42" i="101"/>
  <c r="H136" i="101"/>
  <c r="H105" i="101"/>
  <c r="H74" i="101"/>
  <c r="H43" i="101"/>
  <c r="L136" i="101"/>
  <c r="L105" i="101"/>
  <c r="L74" i="101"/>
  <c r="L43" i="101"/>
  <c r="P136" i="101"/>
  <c r="P105" i="101"/>
  <c r="P74" i="101"/>
  <c r="P43" i="101"/>
  <c r="T136" i="101"/>
  <c r="T105" i="101"/>
  <c r="T74" i="101"/>
  <c r="T43" i="101"/>
  <c r="X136" i="101"/>
  <c r="X105" i="101"/>
  <c r="X74" i="101"/>
  <c r="X43" i="101"/>
  <c r="AB136" i="101"/>
  <c r="AB105" i="101"/>
  <c r="AB74" i="101"/>
  <c r="AB43" i="101"/>
  <c r="H137" i="101"/>
  <c r="H106" i="101"/>
  <c r="H75" i="101"/>
  <c r="H44" i="101"/>
  <c r="L137" i="101"/>
  <c r="L106" i="101"/>
  <c r="L75" i="101"/>
  <c r="L44" i="101"/>
  <c r="P137" i="101"/>
  <c r="P106" i="101"/>
  <c r="P75" i="101"/>
  <c r="P44" i="101"/>
  <c r="T137" i="101"/>
  <c r="T106" i="101"/>
  <c r="T75" i="101"/>
  <c r="T44" i="101"/>
  <c r="X137" i="101"/>
  <c r="X106" i="101"/>
  <c r="X75" i="101"/>
  <c r="X44" i="101"/>
  <c r="AB137" i="101"/>
  <c r="AB106" i="101"/>
  <c r="AB75" i="101"/>
  <c r="AB44" i="101"/>
  <c r="H138" i="101"/>
  <c r="H107" i="101"/>
  <c r="H76" i="101"/>
  <c r="H45" i="101"/>
  <c r="L138" i="101"/>
  <c r="L107" i="101"/>
  <c r="L76" i="101"/>
  <c r="L45" i="101"/>
  <c r="P138" i="101"/>
  <c r="P76" i="101"/>
  <c r="P107" i="101"/>
  <c r="P45" i="101"/>
  <c r="T138" i="101"/>
  <c r="T76" i="101"/>
  <c r="T107" i="101"/>
  <c r="T45" i="101"/>
  <c r="X138" i="101"/>
  <c r="X107" i="101"/>
  <c r="X76" i="101"/>
  <c r="X45" i="101"/>
  <c r="AB138" i="101"/>
  <c r="AB107" i="101"/>
  <c r="AB76" i="101"/>
  <c r="AB45" i="101"/>
  <c r="H139" i="101"/>
  <c r="H77" i="101"/>
  <c r="H108" i="101"/>
  <c r="H46" i="101"/>
  <c r="L139" i="101"/>
  <c r="L108" i="101"/>
  <c r="L77" i="101"/>
  <c r="L46" i="101"/>
  <c r="P139" i="101"/>
  <c r="P108" i="101"/>
  <c r="P77" i="101"/>
  <c r="P46" i="101"/>
  <c r="T139" i="101"/>
  <c r="T77" i="101"/>
  <c r="T108" i="101"/>
  <c r="T46" i="101"/>
  <c r="X139" i="101"/>
  <c r="X77" i="101"/>
  <c r="X108" i="101"/>
  <c r="X46" i="101"/>
  <c r="AB139" i="101"/>
  <c r="AB108" i="101"/>
  <c r="AB77" i="101"/>
  <c r="AB46" i="101"/>
  <c r="H140" i="101"/>
  <c r="H78" i="101"/>
  <c r="H109" i="101"/>
  <c r="H47" i="101"/>
  <c r="L140" i="101"/>
  <c r="L78" i="101"/>
  <c r="L109" i="101"/>
  <c r="L47" i="101"/>
  <c r="P140" i="101"/>
  <c r="P109" i="101"/>
  <c r="P78" i="101"/>
  <c r="P47" i="101"/>
  <c r="T140" i="101"/>
  <c r="T109" i="101"/>
  <c r="T78" i="101"/>
  <c r="T47" i="101"/>
  <c r="X140" i="101"/>
  <c r="X78" i="101"/>
  <c r="X109" i="101"/>
  <c r="X47" i="101"/>
  <c r="AB140" i="101"/>
  <c r="AB78" i="101"/>
  <c r="AB109" i="101"/>
  <c r="AB47" i="101"/>
  <c r="H141" i="101"/>
  <c r="H110" i="101"/>
  <c r="H79" i="101"/>
  <c r="H48" i="101"/>
  <c r="L141" i="101"/>
  <c r="L110" i="101"/>
  <c r="L79" i="101"/>
  <c r="L48" i="101"/>
  <c r="P141" i="101"/>
  <c r="P110" i="101"/>
  <c r="P79" i="101"/>
  <c r="P48" i="101"/>
  <c r="T141" i="101"/>
  <c r="T110" i="101"/>
  <c r="T79" i="101"/>
  <c r="T48" i="101"/>
  <c r="X141" i="101"/>
  <c r="X110" i="101"/>
  <c r="X79" i="101"/>
  <c r="X48" i="101"/>
  <c r="AB141" i="101"/>
  <c r="AB110" i="101"/>
  <c r="AB79" i="101"/>
  <c r="AB48" i="101"/>
  <c r="H142" i="101"/>
  <c r="L142" i="101"/>
  <c r="P142" i="101"/>
  <c r="T142" i="101"/>
  <c r="X142" i="101"/>
  <c r="AB142" i="101"/>
  <c r="E328" i="101"/>
  <c r="E266" i="101"/>
  <c r="E359" i="101"/>
  <c r="E297" i="101"/>
  <c r="E111" i="101"/>
  <c r="E80" i="101"/>
  <c r="E49" i="101"/>
  <c r="I111" i="101"/>
  <c r="I80" i="101"/>
  <c r="I49" i="101"/>
  <c r="I18" i="101"/>
  <c r="M111" i="101"/>
  <c r="M80" i="101"/>
  <c r="M49" i="101"/>
  <c r="M18" i="101"/>
  <c r="Q111" i="101"/>
  <c r="Q80" i="101"/>
  <c r="Q49" i="101"/>
  <c r="Q18" i="101"/>
  <c r="U111" i="101"/>
  <c r="U80" i="101"/>
  <c r="U49" i="101"/>
  <c r="U18" i="101"/>
  <c r="Y111" i="101"/>
  <c r="Y80" i="101"/>
  <c r="Y49" i="101"/>
  <c r="Y18" i="101"/>
  <c r="E112" i="101"/>
  <c r="E81" i="101"/>
  <c r="E50" i="101"/>
  <c r="E19" i="101"/>
  <c r="I112" i="101"/>
  <c r="I81" i="101"/>
  <c r="I50" i="101"/>
  <c r="I19" i="101"/>
  <c r="M112" i="101"/>
  <c r="M81" i="101"/>
  <c r="M50" i="101"/>
  <c r="M19" i="101"/>
  <c r="Q112" i="101"/>
  <c r="Q81" i="101"/>
  <c r="Q50" i="101"/>
  <c r="Q19" i="101"/>
  <c r="U112" i="101"/>
  <c r="U81" i="101"/>
  <c r="U50" i="101"/>
  <c r="U19" i="101"/>
  <c r="Y112" i="101"/>
  <c r="Y81" i="101"/>
  <c r="Y50" i="101"/>
  <c r="Y19" i="101"/>
  <c r="E113" i="101"/>
  <c r="E82" i="101"/>
  <c r="E51" i="101"/>
  <c r="E20" i="101"/>
  <c r="I113" i="101"/>
  <c r="I82" i="101"/>
  <c r="I51" i="101"/>
  <c r="I20" i="101"/>
  <c r="M113" i="101"/>
  <c r="M82" i="101"/>
  <c r="M51" i="101"/>
  <c r="M20" i="101"/>
  <c r="U113" i="101"/>
  <c r="U82" i="101"/>
  <c r="U51" i="101"/>
  <c r="U20" i="101"/>
  <c r="E114" i="101"/>
  <c r="E83" i="101"/>
  <c r="E52" i="101"/>
  <c r="E21" i="101"/>
  <c r="I114" i="101"/>
  <c r="I83" i="101"/>
  <c r="I52" i="101"/>
  <c r="I21" i="101"/>
  <c r="M114" i="101"/>
  <c r="M83" i="101"/>
  <c r="M52" i="101"/>
  <c r="M21" i="101"/>
  <c r="Q114" i="101"/>
  <c r="Q83" i="101"/>
  <c r="Q52" i="101"/>
  <c r="Q21" i="101"/>
  <c r="U114" i="101"/>
  <c r="U83" i="101"/>
  <c r="U52" i="101"/>
  <c r="U21" i="101"/>
  <c r="Y114" i="101"/>
  <c r="Y83" i="101"/>
  <c r="Y52" i="101"/>
  <c r="Y21" i="101"/>
  <c r="E115" i="101"/>
  <c r="E84" i="101"/>
  <c r="E53" i="101"/>
  <c r="E22" i="101"/>
  <c r="I115" i="101"/>
  <c r="I84" i="101"/>
  <c r="I53" i="101"/>
  <c r="I22" i="101"/>
  <c r="M115" i="101"/>
  <c r="M84" i="101"/>
  <c r="M53" i="101"/>
  <c r="M22" i="101"/>
  <c r="Q115" i="101"/>
  <c r="Q84" i="101"/>
  <c r="Q53" i="101"/>
  <c r="Q22" i="101"/>
  <c r="U115" i="101"/>
  <c r="U84" i="101"/>
  <c r="U53" i="101"/>
  <c r="U22" i="101"/>
  <c r="Y115" i="101"/>
  <c r="Y84" i="101"/>
  <c r="Y53" i="101"/>
  <c r="Y22" i="101"/>
  <c r="E116" i="101"/>
  <c r="E85" i="101"/>
  <c r="E54" i="101"/>
  <c r="E23" i="101"/>
  <c r="I116" i="101"/>
  <c r="I85" i="101"/>
  <c r="I54" i="101"/>
  <c r="I23" i="101"/>
  <c r="M116" i="101"/>
  <c r="M85" i="101"/>
  <c r="M54" i="101"/>
  <c r="M23" i="101"/>
  <c r="Q116" i="101"/>
  <c r="Q85" i="101"/>
  <c r="Q54" i="101"/>
  <c r="Q23" i="101"/>
  <c r="U116" i="101"/>
  <c r="U85" i="101"/>
  <c r="U54" i="101"/>
  <c r="U23" i="101"/>
  <c r="Y116" i="101"/>
  <c r="Y85" i="101"/>
  <c r="Y54" i="101"/>
  <c r="Y23" i="101"/>
  <c r="E117" i="101"/>
  <c r="E86" i="101"/>
  <c r="E55" i="101"/>
  <c r="E24" i="101"/>
  <c r="I117" i="101"/>
  <c r="I86" i="101"/>
  <c r="I55" i="101"/>
  <c r="I24" i="101"/>
  <c r="M117" i="101"/>
  <c r="M86" i="101"/>
  <c r="M55" i="101"/>
  <c r="M24" i="101"/>
  <c r="Q117" i="101"/>
  <c r="Q86" i="101"/>
  <c r="Q55" i="101"/>
  <c r="Q24" i="101"/>
  <c r="U117" i="101"/>
  <c r="U86" i="101"/>
  <c r="U55" i="101"/>
  <c r="U24" i="101"/>
  <c r="Y117" i="101"/>
  <c r="Y86" i="101"/>
  <c r="Y55" i="101"/>
  <c r="Y24" i="101"/>
  <c r="E118" i="101"/>
  <c r="E87" i="101"/>
  <c r="E56" i="101"/>
  <c r="E25" i="101"/>
  <c r="I118" i="101"/>
  <c r="I87" i="101"/>
  <c r="I56" i="101"/>
  <c r="I25" i="101"/>
  <c r="M118" i="101"/>
  <c r="M87" i="101"/>
  <c r="M56" i="101"/>
  <c r="M25" i="101"/>
  <c r="Q118" i="101"/>
  <c r="Q87" i="101"/>
  <c r="Q56" i="101"/>
  <c r="Q25" i="101"/>
  <c r="U118" i="101"/>
  <c r="U87" i="101"/>
  <c r="U56" i="101"/>
  <c r="U25" i="101"/>
  <c r="Y118" i="101"/>
  <c r="Y87" i="101"/>
  <c r="Y56" i="101"/>
  <c r="Y25" i="101"/>
  <c r="E119" i="101"/>
  <c r="E88" i="101"/>
  <c r="E57" i="101"/>
  <c r="E26" i="101"/>
  <c r="I119" i="101"/>
  <c r="I88" i="101"/>
  <c r="I57" i="101"/>
  <c r="I26" i="101"/>
  <c r="M119" i="101"/>
  <c r="M88" i="101"/>
  <c r="M57" i="101"/>
  <c r="M26" i="101"/>
  <c r="Q119" i="101"/>
  <c r="Q88" i="101"/>
  <c r="Q57" i="101"/>
  <c r="Q26" i="101"/>
  <c r="U119" i="101"/>
  <c r="U88" i="101"/>
  <c r="U57" i="101"/>
  <c r="U26" i="101"/>
  <c r="Y119" i="101"/>
  <c r="Y88" i="101"/>
  <c r="Y57" i="101"/>
  <c r="Y26" i="101"/>
  <c r="E120" i="101"/>
  <c r="E89" i="101"/>
  <c r="E58" i="101"/>
  <c r="E27" i="101"/>
  <c r="I120" i="101"/>
  <c r="I89" i="101"/>
  <c r="I58" i="101"/>
  <c r="I27" i="101"/>
  <c r="M120" i="101"/>
  <c r="M89" i="101"/>
  <c r="M58" i="101"/>
  <c r="M27" i="101"/>
  <c r="Q120" i="101"/>
  <c r="Q89" i="101"/>
  <c r="Q58" i="101"/>
  <c r="Q27" i="101"/>
  <c r="U120" i="101"/>
  <c r="U89" i="101"/>
  <c r="U58" i="101"/>
  <c r="U27" i="101"/>
  <c r="Y120" i="101"/>
  <c r="Y89" i="101"/>
  <c r="Y58" i="101"/>
  <c r="Y27" i="101"/>
  <c r="E121" i="101"/>
  <c r="E90" i="101"/>
  <c r="E59" i="101"/>
  <c r="E28" i="101"/>
  <c r="I121" i="101"/>
  <c r="I90" i="101"/>
  <c r="I59" i="101"/>
  <c r="I28" i="101"/>
  <c r="M121" i="101"/>
  <c r="M90" i="101"/>
  <c r="M59" i="101"/>
  <c r="M28" i="101"/>
  <c r="Q121" i="101"/>
  <c r="Q90" i="101"/>
  <c r="Q59" i="101"/>
  <c r="Q28" i="101"/>
  <c r="U121" i="101"/>
  <c r="U90" i="101"/>
  <c r="U59" i="101"/>
  <c r="U28" i="101"/>
  <c r="Y121" i="101"/>
  <c r="Y90" i="101"/>
  <c r="Y59" i="101"/>
  <c r="Y28" i="101"/>
  <c r="E122" i="101"/>
  <c r="E91" i="101"/>
  <c r="E60" i="101"/>
  <c r="E29" i="101"/>
  <c r="I122" i="101"/>
  <c r="I91" i="101"/>
  <c r="I60" i="101"/>
  <c r="I29" i="101"/>
  <c r="M122" i="101"/>
  <c r="M91" i="101"/>
  <c r="M60" i="101"/>
  <c r="M29" i="101"/>
  <c r="Q122" i="101"/>
  <c r="Q91" i="101"/>
  <c r="Q60" i="101"/>
  <c r="Q29" i="101"/>
  <c r="U122" i="101"/>
  <c r="U91" i="101"/>
  <c r="U60" i="101"/>
  <c r="U29" i="101"/>
  <c r="Y122" i="101"/>
  <c r="Y91" i="101"/>
  <c r="Y60" i="101"/>
  <c r="Y29" i="101"/>
  <c r="E123" i="101"/>
  <c r="E92" i="101"/>
  <c r="E61" i="101"/>
  <c r="E30" i="101"/>
  <c r="I123" i="101"/>
  <c r="I92" i="101"/>
  <c r="I30" i="101"/>
  <c r="I61" i="101"/>
  <c r="M123" i="101"/>
  <c r="M92" i="101"/>
  <c r="M30" i="101"/>
  <c r="M61" i="101"/>
  <c r="Q123" i="101"/>
  <c r="Q92" i="101"/>
  <c r="Q30" i="101"/>
  <c r="Q61" i="101"/>
  <c r="U123" i="101"/>
  <c r="U92" i="101"/>
  <c r="U61" i="101"/>
  <c r="U30" i="101"/>
  <c r="Y123" i="101"/>
  <c r="Y92" i="101"/>
  <c r="Y30" i="101"/>
  <c r="Y61" i="101"/>
  <c r="E124" i="101"/>
  <c r="E93" i="101"/>
  <c r="E31" i="101"/>
  <c r="E62" i="101"/>
  <c r="I124" i="101"/>
  <c r="I93" i="101"/>
  <c r="I31" i="101"/>
  <c r="I62" i="101"/>
  <c r="M124" i="101"/>
  <c r="M93" i="101"/>
  <c r="M62" i="101"/>
  <c r="M31" i="101"/>
  <c r="Q124" i="101"/>
  <c r="Q93" i="101"/>
  <c r="Q31" i="101"/>
  <c r="Q62" i="101"/>
  <c r="U124" i="101"/>
  <c r="U93" i="101"/>
  <c r="U31" i="101"/>
  <c r="U62" i="101"/>
  <c r="Y124" i="101"/>
  <c r="Y93" i="101"/>
  <c r="Y31" i="101"/>
  <c r="Y62" i="101"/>
  <c r="E125" i="101"/>
  <c r="E94" i="101"/>
  <c r="E63" i="101"/>
  <c r="E32" i="101"/>
  <c r="I125" i="101"/>
  <c r="I94" i="101"/>
  <c r="I32" i="101"/>
  <c r="I63" i="101"/>
  <c r="M125" i="101"/>
  <c r="M94" i="101"/>
  <c r="M32" i="101"/>
  <c r="M63" i="101"/>
  <c r="Q125" i="101"/>
  <c r="Q94" i="101"/>
  <c r="Q32" i="101"/>
  <c r="Q63" i="101"/>
  <c r="U125" i="101"/>
  <c r="U94" i="101"/>
  <c r="U63" i="101"/>
  <c r="U32" i="101"/>
  <c r="Y125" i="101"/>
  <c r="Y94" i="101"/>
  <c r="Y32" i="101"/>
  <c r="Y63" i="101"/>
  <c r="E126" i="101"/>
  <c r="E95" i="101"/>
  <c r="E33" i="101"/>
  <c r="E64" i="101"/>
  <c r="I126" i="101"/>
  <c r="I95" i="101"/>
  <c r="I33" i="101"/>
  <c r="I64" i="101"/>
  <c r="M126" i="101"/>
  <c r="M95" i="101"/>
  <c r="M64" i="101"/>
  <c r="M33" i="101"/>
  <c r="Q126" i="101"/>
  <c r="Q95" i="101"/>
  <c r="Q33" i="101"/>
  <c r="Q64" i="101"/>
  <c r="U126" i="101"/>
  <c r="U95" i="101"/>
  <c r="U33" i="101"/>
  <c r="U64" i="101"/>
  <c r="Y126" i="101"/>
  <c r="Y95" i="101"/>
  <c r="Y33" i="101"/>
  <c r="Y64" i="101"/>
  <c r="E127" i="101"/>
  <c r="E96" i="101"/>
  <c r="E65" i="101"/>
  <c r="E34" i="101"/>
  <c r="I127" i="101"/>
  <c r="I96" i="101"/>
  <c r="I65" i="101"/>
  <c r="I34" i="101"/>
  <c r="M127" i="101"/>
  <c r="M96" i="101"/>
  <c r="M65" i="101"/>
  <c r="M34" i="101"/>
  <c r="Q127" i="101"/>
  <c r="Q96" i="101"/>
  <c r="Q65" i="101"/>
  <c r="Q34" i="101"/>
  <c r="U127" i="101"/>
  <c r="U96" i="101"/>
  <c r="U65" i="101"/>
  <c r="U34" i="101"/>
  <c r="Y127" i="101"/>
  <c r="Y96" i="101"/>
  <c r="Y65" i="101"/>
  <c r="Y34" i="101"/>
  <c r="E128" i="101"/>
  <c r="E66" i="101"/>
  <c r="E97" i="101"/>
  <c r="E35" i="101"/>
  <c r="I128" i="101"/>
  <c r="I97" i="101"/>
  <c r="I66" i="101"/>
  <c r="I35" i="101"/>
  <c r="M128" i="101"/>
  <c r="M97" i="101"/>
  <c r="M66" i="101"/>
  <c r="M35" i="101"/>
  <c r="Q128" i="101"/>
  <c r="Q97" i="101"/>
  <c r="Q66" i="101"/>
  <c r="Q35" i="101"/>
  <c r="U128" i="101"/>
  <c r="U97" i="101"/>
  <c r="U66" i="101"/>
  <c r="U35" i="101"/>
  <c r="Y128" i="101"/>
  <c r="Y97" i="101"/>
  <c r="Y66" i="101"/>
  <c r="Y35" i="101"/>
  <c r="E129" i="101"/>
  <c r="E67" i="101"/>
  <c r="E98" i="101"/>
  <c r="E36" i="101"/>
  <c r="I129" i="101"/>
  <c r="I98" i="101"/>
  <c r="I67" i="101"/>
  <c r="I36" i="101"/>
  <c r="M129" i="101"/>
  <c r="M98" i="101"/>
  <c r="M67" i="101"/>
  <c r="M36" i="101"/>
  <c r="Q129" i="101"/>
  <c r="Q98" i="101"/>
  <c r="Q67" i="101"/>
  <c r="Q36" i="101"/>
  <c r="U129" i="101"/>
  <c r="U98" i="101"/>
  <c r="U67" i="101"/>
  <c r="U36" i="101"/>
  <c r="Y129" i="101"/>
  <c r="Y98" i="101"/>
  <c r="Y67" i="101"/>
  <c r="Y36" i="101"/>
  <c r="E130" i="101"/>
  <c r="E99" i="101"/>
  <c r="E68" i="101"/>
  <c r="E37" i="101"/>
  <c r="I130" i="101"/>
  <c r="I99" i="101"/>
  <c r="I68" i="101"/>
  <c r="I37" i="101"/>
  <c r="M130" i="101"/>
  <c r="M99" i="101"/>
  <c r="M68" i="101"/>
  <c r="M37" i="101"/>
  <c r="Q130" i="101"/>
  <c r="Q99" i="101"/>
  <c r="Q68" i="101"/>
  <c r="Q37" i="101"/>
  <c r="U130" i="101"/>
  <c r="U99" i="101"/>
  <c r="U68" i="101"/>
  <c r="U37" i="101"/>
  <c r="Y130" i="101"/>
  <c r="Y99" i="101"/>
  <c r="Y68" i="101"/>
  <c r="Y37" i="101"/>
  <c r="E131" i="101"/>
  <c r="E100" i="101"/>
  <c r="E69" i="101"/>
  <c r="E38" i="101"/>
  <c r="I131" i="101"/>
  <c r="I69" i="101"/>
  <c r="I100" i="101"/>
  <c r="I38" i="101"/>
  <c r="M131" i="101"/>
  <c r="M69" i="101"/>
  <c r="M100" i="101"/>
  <c r="M38" i="101"/>
  <c r="Q131" i="101"/>
  <c r="Q100" i="101"/>
  <c r="Q69" i="101"/>
  <c r="Q38" i="101"/>
  <c r="U131" i="101"/>
  <c r="U69" i="101"/>
  <c r="U100" i="101"/>
  <c r="U38" i="101"/>
  <c r="Y131" i="101"/>
  <c r="Y69" i="101"/>
  <c r="Y100" i="101"/>
  <c r="Y38" i="101"/>
  <c r="E132" i="101"/>
  <c r="E70" i="101"/>
  <c r="E101" i="101"/>
  <c r="E39" i="101"/>
  <c r="I132" i="101"/>
  <c r="I101" i="101"/>
  <c r="I70" i="101"/>
  <c r="I39" i="101"/>
  <c r="M132" i="101"/>
  <c r="M101" i="101"/>
  <c r="M70" i="101"/>
  <c r="M39" i="101"/>
  <c r="Q132" i="101"/>
  <c r="Q101" i="101"/>
  <c r="Q70" i="101"/>
  <c r="Q39" i="101"/>
  <c r="U132" i="101"/>
  <c r="U101" i="101"/>
  <c r="U70" i="101"/>
  <c r="U39" i="101"/>
  <c r="Y132" i="101"/>
  <c r="Y101" i="101"/>
  <c r="Y70" i="101"/>
  <c r="Y39" i="101"/>
  <c r="E133" i="101"/>
  <c r="E71" i="101"/>
  <c r="E102" i="101"/>
  <c r="E40" i="101"/>
  <c r="I133" i="101"/>
  <c r="I102" i="101"/>
  <c r="I71" i="101"/>
  <c r="I40" i="101"/>
  <c r="M133" i="101"/>
  <c r="M102" i="101"/>
  <c r="M71" i="101"/>
  <c r="M40" i="101"/>
  <c r="Q133" i="101"/>
  <c r="Q102" i="101"/>
  <c r="Q71" i="101"/>
  <c r="Q40" i="101"/>
  <c r="U133" i="101"/>
  <c r="U102" i="101"/>
  <c r="U71" i="101"/>
  <c r="U40" i="101"/>
  <c r="Y133" i="101"/>
  <c r="Y102" i="101"/>
  <c r="Y71" i="101"/>
  <c r="Y40" i="101"/>
  <c r="E134" i="101"/>
  <c r="E103" i="101"/>
  <c r="E72" i="101"/>
  <c r="E41" i="101"/>
  <c r="I134" i="101"/>
  <c r="I103" i="101"/>
  <c r="I72" i="101"/>
  <c r="I41" i="101"/>
  <c r="M134" i="101"/>
  <c r="M103" i="101"/>
  <c r="M72" i="101"/>
  <c r="M41" i="101"/>
  <c r="Q134" i="101"/>
  <c r="Q103" i="101"/>
  <c r="Q72" i="101"/>
  <c r="Q41" i="101"/>
  <c r="U134" i="101"/>
  <c r="U103" i="101"/>
  <c r="U72" i="101"/>
  <c r="U41" i="101"/>
  <c r="Y134" i="101"/>
  <c r="Y103" i="101"/>
  <c r="Y72" i="101"/>
  <c r="Y41" i="101"/>
  <c r="E135" i="101"/>
  <c r="E73" i="101"/>
  <c r="E104" i="101"/>
  <c r="E42" i="101"/>
  <c r="I135" i="101"/>
  <c r="I73" i="101"/>
  <c r="I104" i="101"/>
  <c r="I42" i="101"/>
  <c r="M135" i="101"/>
  <c r="M73" i="101"/>
  <c r="M104" i="101"/>
  <c r="M42" i="101"/>
  <c r="Q135" i="101"/>
  <c r="Q73" i="101"/>
  <c r="Q104" i="101"/>
  <c r="Q42" i="101"/>
  <c r="U135" i="101"/>
  <c r="U73" i="101"/>
  <c r="U104" i="101"/>
  <c r="U42" i="101"/>
  <c r="Y135" i="101"/>
  <c r="Y73" i="101"/>
  <c r="Y104" i="101"/>
  <c r="Y42" i="101"/>
  <c r="E136" i="101"/>
  <c r="E105" i="101"/>
  <c r="E74" i="101"/>
  <c r="E43" i="101"/>
  <c r="I136" i="101"/>
  <c r="I105" i="101"/>
  <c r="I74" i="101"/>
  <c r="I43" i="101"/>
  <c r="M136" i="101"/>
  <c r="M74" i="101"/>
  <c r="M105" i="101"/>
  <c r="M43" i="101"/>
  <c r="Q136" i="101"/>
  <c r="Q105" i="101"/>
  <c r="Q74" i="101"/>
  <c r="Q43" i="101"/>
  <c r="U136" i="101"/>
  <c r="U74" i="101"/>
  <c r="U105" i="101"/>
  <c r="U43" i="101"/>
  <c r="Y136" i="101"/>
  <c r="Y105" i="101"/>
  <c r="Y74" i="101"/>
  <c r="Y43" i="101"/>
  <c r="E137" i="101"/>
  <c r="E75" i="101"/>
  <c r="E106" i="101"/>
  <c r="E44" i="101"/>
  <c r="I137" i="101"/>
  <c r="I106" i="101"/>
  <c r="I75" i="101"/>
  <c r="I44" i="101"/>
  <c r="M137" i="101"/>
  <c r="M106" i="101"/>
  <c r="M75" i="101"/>
  <c r="M44" i="101"/>
  <c r="Q137" i="101"/>
  <c r="Q106" i="101"/>
  <c r="Q75" i="101"/>
  <c r="Q44" i="101"/>
  <c r="U137" i="101"/>
  <c r="U106" i="101"/>
  <c r="U75" i="101"/>
  <c r="U44" i="101"/>
  <c r="Y137" i="101"/>
  <c r="Y106" i="101"/>
  <c r="Y75" i="101"/>
  <c r="Y44" i="101"/>
  <c r="E138" i="101"/>
  <c r="E107" i="101"/>
  <c r="E76" i="101"/>
  <c r="E45" i="101"/>
  <c r="I138" i="101"/>
  <c r="I107" i="101"/>
  <c r="I76" i="101"/>
  <c r="I45" i="101"/>
  <c r="M138" i="101"/>
  <c r="M107" i="101"/>
  <c r="M76" i="101"/>
  <c r="M45" i="101"/>
  <c r="Q138" i="101"/>
  <c r="Q107" i="101"/>
  <c r="Q76" i="101"/>
  <c r="Q45" i="101"/>
  <c r="U138" i="101"/>
  <c r="U107" i="101"/>
  <c r="U76" i="101"/>
  <c r="U45" i="101"/>
  <c r="Y138" i="101"/>
  <c r="Y107" i="101"/>
  <c r="Y76" i="101"/>
  <c r="Y45" i="101"/>
  <c r="E139" i="101"/>
  <c r="E77" i="101"/>
  <c r="E108" i="101"/>
  <c r="E46" i="101"/>
  <c r="I139" i="101"/>
  <c r="I77" i="101"/>
  <c r="I108" i="101"/>
  <c r="I46" i="101"/>
  <c r="M139" i="101"/>
  <c r="M77" i="101"/>
  <c r="M108" i="101"/>
  <c r="M46" i="101"/>
  <c r="Q139" i="101"/>
  <c r="Q77" i="101"/>
  <c r="Q108" i="101"/>
  <c r="Q46" i="101"/>
  <c r="U139" i="101"/>
  <c r="U108" i="101"/>
  <c r="U77" i="101"/>
  <c r="U46" i="101"/>
  <c r="Y139" i="101"/>
  <c r="Y77" i="101"/>
  <c r="Y108" i="101"/>
  <c r="Y46" i="101"/>
  <c r="E140" i="101"/>
  <c r="E78" i="101"/>
  <c r="E109" i="101"/>
  <c r="E47" i="101"/>
  <c r="I140" i="101"/>
  <c r="I109" i="101"/>
  <c r="I78" i="101"/>
  <c r="I47" i="101"/>
  <c r="M140" i="101"/>
  <c r="M78" i="101"/>
  <c r="M109" i="101"/>
  <c r="M47" i="101"/>
  <c r="Q140" i="101"/>
  <c r="Q78" i="101"/>
  <c r="Q109" i="101"/>
  <c r="Q47" i="101"/>
  <c r="U140" i="101"/>
  <c r="U78" i="101"/>
  <c r="U109" i="101"/>
  <c r="U47" i="101"/>
  <c r="Y140" i="101"/>
  <c r="Y109" i="101"/>
  <c r="Y78" i="101"/>
  <c r="Y47" i="101"/>
  <c r="E141" i="101"/>
  <c r="E110" i="101"/>
  <c r="E79" i="101"/>
  <c r="E48" i="101"/>
  <c r="I141" i="101"/>
  <c r="I79" i="101"/>
  <c r="I110" i="101"/>
  <c r="I48" i="101"/>
  <c r="M141" i="101"/>
  <c r="M110" i="101"/>
  <c r="M79" i="101"/>
  <c r="M48" i="101"/>
  <c r="Q141" i="101"/>
  <c r="Q79" i="101"/>
  <c r="Q110" i="101"/>
  <c r="Q48" i="101"/>
  <c r="U141" i="101"/>
  <c r="U79" i="101"/>
  <c r="U110" i="101"/>
  <c r="U48" i="101"/>
  <c r="Y141" i="101"/>
  <c r="Y79" i="101"/>
  <c r="Y110" i="101"/>
  <c r="Y48" i="101"/>
  <c r="E142" i="101"/>
  <c r="E204" i="101"/>
  <c r="E173" i="101"/>
  <c r="I142" i="101"/>
  <c r="M142" i="101"/>
  <c r="Q142" i="101"/>
  <c r="U142" i="101"/>
  <c r="Y142" i="101"/>
  <c r="E174" i="101"/>
  <c r="E143" i="101"/>
  <c r="E144" i="101"/>
  <c r="E145" i="101"/>
  <c r="E146" i="101"/>
  <c r="E147" i="101"/>
  <c r="E148" i="101"/>
  <c r="Q113" i="101"/>
  <c r="Q82" i="101"/>
  <c r="Q51" i="101"/>
  <c r="Q20" i="101"/>
  <c r="F111" i="101"/>
  <c r="F80" i="101"/>
  <c r="F49" i="101"/>
  <c r="F18" i="101"/>
  <c r="J111" i="101"/>
  <c r="J80" i="101"/>
  <c r="J49" i="101"/>
  <c r="J18" i="101"/>
  <c r="N111" i="101"/>
  <c r="N80" i="101"/>
  <c r="N49" i="101"/>
  <c r="N18" i="101"/>
  <c r="R111" i="101"/>
  <c r="R80" i="101"/>
  <c r="R49" i="101"/>
  <c r="R18" i="101"/>
  <c r="V111" i="101"/>
  <c r="V80" i="101"/>
  <c r="V49" i="101"/>
  <c r="V18" i="101"/>
  <c r="Z111" i="101"/>
  <c r="Z80" i="101"/>
  <c r="Z49" i="101"/>
  <c r="Z18" i="101"/>
  <c r="F112" i="101"/>
  <c r="F81" i="101"/>
  <c r="F50" i="101"/>
  <c r="F19" i="101"/>
  <c r="J112" i="101"/>
  <c r="J81" i="101"/>
  <c r="J50" i="101"/>
  <c r="J19" i="101"/>
  <c r="N112" i="101"/>
  <c r="N81" i="101"/>
  <c r="N50" i="101"/>
  <c r="N19" i="101"/>
  <c r="R112" i="101"/>
  <c r="R81" i="101"/>
  <c r="R50" i="101"/>
  <c r="R19" i="101"/>
  <c r="V112" i="101"/>
  <c r="V81" i="101"/>
  <c r="V50" i="101"/>
  <c r="V19" i="101"/>
  <c r="Z112" i="101"/>
  <c r="Z81" i="101"/>
  <c r="Z50" i="101"/>
  <c r="Z19" i="101"/>
  <c r="F113" i="101"/>
  <c r="F82" i="101"/>
  <c r="F51" i="101"/>
  <c r="F20" i="101"/>
  <c r="J113" i="101"/>
  <c r="J82" i="101"/>
  <c r="J51" i="101"/>
  <c r="J20" i="101"/>
  <c r="N113" i="101"/>
  <c r="N82" i="101"/>
  <c r="N51" i="101"/>
  <c r="N20" i="101"/>
  <c r="R113" i="101"/>
  <c r="R82" i="101"/>
  <c r="R51" i="101"/>
  <c r="R20" i="101"/>
  <c r="V113" i="101"/>
  <c r="V82" i="101"/>
  <c r="V51" i="101"/>
  <c r="V20" i="101"/>
  <c r="Z113" i="101"/>
  <c r="Z82" i="101"/>
  <c r="Z51" i="101"/>
  <c r="Z20" i="101"/>
  <c r="F114" i="101"/>
  <c r="F83" i="101"/>
  <c r="F52" i="101"/>
  <c r="F21" i="101"/>
  <c r="J114" i="101"/>
  <c r="J83" i="101"/>
  <c r="J52" i="101"/>
  <c r="J21" i="101"/>
  <c r="N114" i="101"/>
  <c r="N83" i="101"/>
  <c r="N52" i="101"/>
  <c r="N21" i="101"/>
  <c r="R114" i="101"/>
  <c r="R83" i="101"/>
  <c r="R52" i="101"/>
  <c r="R21" i="101"/>
  <c r="V114" i="101"/>
  <c r="V83" i="101"/>
  <c r="V52" i="101"/>
  <c r="V21" i="101"/>
  <c r="Z114" i="101"/>
  <c r="Z83" i="101"/>
  <c r="Z52" i="101"/>
  <c r="Z21" i="101"/>
  <c r="F115" i="101"/>
  <c r="F84" i="101"/>
  <c r="F53" i="101"/>
  <c r="F22" i="101"/>
  <c r="J115" i="101"/>
  <c r="J84" i="101"/>
  <c r="J53" i="101"/>
  <c r="J22" i="101"/>
  <c r="N115" i="101"/>
  <c r="N84" i="101"/>
  <c r="N53" i="101"/>
  <c r="N22" i="101"/>
  <c r="R115" i="101"/>
  <c r="R84" i="101"/>
  <c r="R53" i="101"/>
  <c r="R22" i="101"/>
  <c r="V115" i="101"/>
  <c r="V84" i="101"/>
  <c r="V53" i="101"/>
  <c r="V22" i="101"/>
  <c r="Z115" i="101"/>
  <c r="Z84" i="101"/>
  <c r="Z53" i="101"/>
  <c r="Z22" i="101"/>
  <c r="F116" i="101"/>
  <c r="F85" i="101"/>
  <c r="F54" i="101"/>
  <c r="F23" i="101"/>
  <c r="J116" i="101"/>
  <c r="J85" i="101"/>
  <c r="J54" i="101"/>
  <c r="J23" i="101"/>
  <c r="N116" i="101"/>
  <c r="N85" i="101"/>
  <c r="N54" i="101"/>
  <c r="N23" i="101"/>
  <c r="R116" i="101"/>
  <c r="R85" i="101"/>
  <c r="R54" i="101"/>
  <c r="R23" i="101"/>
  <c r="V116" i="101"/>
  <c r="V85" i="101"/>
  <c r="V54" i="101"/>
  <c r="V23" i="101"/>
  <c r="Z116" i="101"/>
  <c r="Z85" i="101"/>
  <c r="Z54" i="101"/>
  <c r="Z23" i="101"/>
  <c r="F117" i="101"/>
  <c r="F86" i="101"/>
  <c r="F55" i="101"/>
  <c r="F24" i="101"/>
  <c r="J117" i="101"/>
  <c r="J86" i="101"/>
  <c r="J55" i="101"/>
  <c r="J24" i="101"/>
  <c r="N117" i="101"/>
  <c r="N86" i="101"/>
  <c r="N55" i="101"/>
  <c r="N24" i="101"/>
  <c r="R117" i="101"/>
  <c r="R86" i="101"/>
  <c r="R55" i="101"/>
  <c r="R24" i="101"/>
  <c r="V117" i="101"/>
  <c r="V86" i="101"/>
  <c r="V55" i="101"/>
  <c r="V24" i="101"/>
  <c r="Z117" i="101"/>
  <c r="Z86" i="101"/>
  <c r="Z55" i="101"/>
  <c r="Z24" i="101"/>
  <c r="F118" i="101"/>
  <c r="F87" i="101"/>
  <c r="F56" i="101"/>
  <c r="F25" i="101"/>
  <c r="J118" i="101"/>
  <c r="J87" i="101"/>
  <c r="J56" i="101"/>
  <c r="J25" i="101"/>
  <c r="N118" i="101"/>
  <c r="N87" i="101"/>
  <c r="N56" i="101"/>
  <c r="N25" i="101"/>
  <c r="R118" i="101"/>
  <c r="R87" i="101"/>
  <c r="R56" i="101"/>
  <c r="R25" i="101"/>
  <c r="V118" i="101"/>
  <c r="V87" i="101"/>
  <c r="V56" i="101"/>
  <c r="V25" i="101"/>
  <c r="Z118" i="101"/>
  <c r="Z87" i="101"/>
  <c r="Z56" i="101"/>
  <c r="Z25" i="101"/>
  <c r="F119" i="101"/>
  <c r="F88" i="101"/>
  <c r="F57" i="101"/>
  <c r="F26" i="101"/>
  <c r="J119" i="101"/>
  <c r="J88" i="101"/>
  <c r="J57" i="101"/>
  <c r="J26" i="101"/>
  <c r="N119" i="101"/>
  <c r="N88" i="101"/>
  <c r="N57" i="101"/>
  <c r="N26" i="101"/>
  <c r="R119" i="101"/>
  <c r="R88" i="101"/>
  <c r="R57" i="101"/>
  <c r="R26" i="101"/>
  <c r="V119" i="101"/>
  <c r="V88" i="101"/>
  <c r="V57" i="101"/>
  <c r="V26" i="101"/>
  <c r="Z119" i="101"/>
  <c r="Z88" i="101"/>
  <c r="Z57" i="101"/>
  <c r="Z26" i="101"/>
  <c r="F120" i="101"/>
  <c r="F89" i="101"/>
  <c r="F58" i="101"/>
  <c r="F27" i="101"/>
  <c r="J120" i="101"/>
  <c r="J89" i="101"/>
  <c r="J58" i="101"/>
  <c r="J27" i="101"/>
  <c r="N120" i="101"/>
  <c r="N89" i="101"/>
  <c r="N58" i="101"/>
  <c r="N27" i="101"/>
  <c r="R120" i="101"/>
  <c r="R89" i="101"/>
  <c r="R58" i="101"/>
  <c r="R27" i="101"/>
  <c r="V120" i="101"/>
  <c r="V89" i="101"/>
  <c r="V58" i="101"/>
  <c r="V27" i="101"/>
  <c r="Z120" i="101"/>
  <c r="Z89" i="101"/>
  <c r="Z58" i="101"/>
  <c r="Z27" i="101"/>
  <c r="F121" i="101"/>
  <c r="F90" i="101"/>
  <c r="F59" i="101"/>
  <c r="F28" i="101"/>
  <c r="J121" i="101"/>
  <c r="J90" i="101"/>
  <c r="J59" i="101"/>
  <c r="J28" i="101"/>
  <c r="N121" i="101"/>
  <c r="N90" i="101"/>
  <c r="N59" i="101"/>
  <c r="N28" i="101"/>
  <c r="R121" i="101"/>
  <c r="R90" i="101"/>
  <c r="R59" i="101"/>
  <c r="R28" i="101"/>
  <c r="V121" i="101"/>
  <c r="V90" i="101"/>
  <c r="V59" i="101"/>
  <c r="V28" i="101"/>
  <c r="Z121" i="101"/>
  <c r="Z90" i="101"/>
  <c r="Z59" i="101"/>
  <c r="Z28" i="101"/>
  <c r="F122" i="101"/>
  <c r="F91" i="101"/>
  <c r="F60" i="101"/>
  <c r="F29" i="101"/>
  <c r="J122" i="101"/>
  <c r="J91" i="101"/>
  <c r="J60" i="101"/>
  <c r="J29" i="101"/>
  <c r="N122" i="101"/>
  <c r="N91" i="101"/>
  <c r="N60" i="101"/>
  <c r="N29" i="101"/>
  <c r="R122" i="101"/>
  <c r="R91" i="101"/>
  <c r="R60" i="101"/>
  <c r="R29" i="101"/>
  <c r="V122" i="101"/>
  <c r="V91" i="101"/>
  <c r="V60" i="101"/>
  <c r="V29" i="101"/>
  <c r="Z122" i="101"/>
  <c r="Z91" i="101"/>
  <c r="Z60" i="101"/>
  <c r="Z29" i="101"/>
  <c r="F123" i="101"/>
  <c r="F92" i="101"/>
  <c r="F61" i="101"/>
  <c r="F30" i="101"/>
  <c r="J123" i="101"/>
  <c r="J92" i="101"/>
  <c r="J61" i="101"/>
  <c r="J30" i="101"/>
  <c r="N123" i="101"/>
  <c r="N92" i="101"/>
  <c r="N61" i="101"/>
  <c r="N30" i="101"/>
  <c r="R123" i="101"/>
  <c r="R92" i="101"/>
  <c r="R61" i="101"/>
  <c r="R30" i="101"/>
  <c r="V123" i="101"/>
  <c r="V92" i="101"/>
  <c r="V61" i="101"/>
  <c r="V30" i="101"/>
  <c r="Z123" i="101"/>
  <c r="Z92" i="101"/>
  <c r="Z61" i="101"/>
  <c r="Z30" i="101"/>
  <c r="F124" i="101"/>
  <c r="F93" i="101"/>
  <c r="F62" i="101"/>
  <c r="F31" i="101"/>
  <c r="J124" i="101"/>
  <c r="J93" i="101"/>
  <c r="J62" i="101"/>
  <c r="J31" i="101"/>
  <c r="N124" i="101"/>
  <c r="N93" i="101"/>
  <c r="N62" i="101"/>
  <c r="N31" i="101"/>
  <c r="R124" i="101"/>
  <c r="R93" i="101"/>
  <c r="R62" i="101"/>
  <c r="R31" i="101"/>
  <c r="V124" i="101"/>
  <c r="V93" i="101"/>
  <c r="V62" i="101"/>
  <c r="V31" i="101"/>
  <c r="Z124" i="101"/>
  <c r="Z93" i="101"/>
  <c r="Z62" i="101"/>
  <c r="Z31" i="101"/>
  <c r="F125" i="101"/>
  <c r="F94" i="101"/>
  <c r="F63" i="101"/>
  <c r="F32" i="101"/>
  <c r="J125" i="101"/>
  <c r="J94" i="101"/>
  <c r="J63" i="101"/>
  <c r="J32" i="101"/>
  <c r="N125" i="101"/>
  <c r="N94" i="101"/>
  <c r="N63" i="101"/>
  <c r="N32" i="101"/>
  <c r="R125" i="101"/>
  <c r="R94" i="101"/>
  <c r="R63" i="101"/>
  <c r="R32" i="101"/>
  <c r="V125" i="101"/>
  <c r="V94" i="101"/>
  <c r="V63" i="101"/>
  <c r="V32" i="101"/>
  <c r="Z125" i="101"/>
  <c r="Z94" i="101"/>
  <c r="Z63" i="101"/>
  <c r="Z32" i="101"/>
  <c r="F126" i="101"/>
  <c r="F95" i="101"/>
  <c r="F64" i="101"/>
  <c r="F33" i="101"/>
  <c r="J126" i="101"/>
  <c r="J95" i="101"/>
  <c r="J64" i="101"/>
  <c r="J33" i="101"/>
  <c r="N126" i="101"/>
  <c r="N95" i="101"/>
  <c r="N64" i="101"/>
  <c r="N33" i="101"/>
  <c r="R126" i="101"/>
  <c r="R95" i="101"/>
  <c r="R64" i="101"/>
  <c r="R33" i="101"/>
  <c r="V126" i="101"/>
  <c r="V95" i="101"/>
  <c r="V64" i="101"/>
  <c r="V33" i="101"/>
  <c r="Z126" i="101"/>
  <c r="Z95" i="101"/>
  <c r="Z64" i="101"/>
  <c r="Z33" i="101"/>
  <c r="F127" i="101"/>
  <c r="F96" i="101"/>
  <c r="F65" i="101"/>
  <c r="F34" i="101"/>
  <c r="J127" i="101"/>
  <c r="J96" i="101"/>
  <c r="J65" i="101"/>
  <c r="J34" i="101"/>
  <c r="N127" i="101"/>
  <c r="N96" i="101"/>
  <c r="N65" i="101"/>
  <c r="N34" i="101"/>
  <c r="R127" i="101"/>
  <c r="R96" i="101"/>
  <c r="R65" i="101"/>
  <c r="R34" i="101"/>
  <c r="V127" i="101"/>
  <c r="V96" i="101"/>
  <c r="V65" i="101"/>
  <c r="V34" i="101"/>
  <c r="Z127" i="101"/>
  <c r="Z96" i="101"/>
  <c r="Z65" i="101"/>
  <c r="Z34" i="101"/>
  <c r="F128" i="101"/>
  <c r="F97" i="101"/>
  <c r="F66" i="101"/>
  <c r="F35" i="101"/>
  <c r="J128" i="101"/>
  <c r="J97" i="101"/>
  <c r="J66" i="101"/>
  <c r="J35" i="101"/>
  <c r="N128" i="101"/>
  <c r="N97" i="101"/>
  <c r="N66" i="101"/>
  <c r="N35" i="101"/>
  <c r="R128" i="101"/>
  <c r="R97" i="101"/>
  <c r="R66" i="101"/>
  <c r="R35" i="101"/>
  <c r="V128" i="101"/>
  <c r="V97" i="101"/>
  <c r="V66" i="101"/>
  <c r="V35" i="101"/>
  <c r="Z128" i="101"/>
  <c r="Z97" i="101"/>
  <c r="Z66" i="101"/>
  <c r="Z35" i="101"/>
  <c r="F129" i="101"/>
  <c r="F98" i="101"/>
  <c r="F67" i="101"/>
  <c r="F36" i="101"/>
  <c r="J129" i="101"/>
  <c r="J98" i="101"/>
  <c r="J67" i="101"/>
  <c r="J36" i="101"/>
  <c r="N129" i="101"/>
  <c r="N98" i="101"/>
  <c r="N67" i="101"/>
  <c r="N36" i="101"/>
  <c r="R129" i="101"/>
  <c r="R98" i="101"/>
  <c r="R67" i="101"/>
  <c r="R36" i="101"/>
  <c r="V129" i="101"/>
  <c r="V98" i="101"/>
  <c r="V67" i="101"/>
  <c r="V36" i="101"/>
  <c r="Z129" i="101"/>
  <c r="Z98" i="101"/>
  <c r="Z67" i="101"/>
  <c r="Z36" i="101"/>
  <c r="F130" i="101"/>
  <c r="F99" i="101"/>
  <c r="F68" i="101"/>
  <c r="F37" i="101"/>
  <c r="J130" i="101"/>
  <c r="J99" i="101"/>
  <c r="J68" i="101"/>
  <c r="J37" i="101"/>
  <c r="N130" i="101"/>
  <c r="N99" i="101"/>
  <c r="N68" i="101"/>
  <c r="N37" i="101"/>
  <c r="R130" i="101"/>
  <c r="R99" i="101"/>
  <c r="R68" i="101"/>
  <c r="R37" i="101"/>
  <c r="V130" i="101"/>
  <c r="V99" i="101"/>
  <c r="V68" i="101"/>
  <c r="V37" i="101"/>
  <c r="Z130" i="101"/>
  <c r="Z99" i="101"/>
  <c r="Z68" i="101"/>
  <c r="Z37" i="101"/>
  <c r="F131" i="101"/>
  <c r="F100" i="101"/>
  <c r="F69" i="101"/>
  <c r="F38" i="101"/>
  <c r="J131" i="101"/>
  <c r="J100" i="101"/>
  <c r="J69" i="101"/>
  <c r="J38" i="101"/>
  <c r="N131" i="101"/>
  <c r="N100" i="101"/>
  <c r="N69" i="101"/>
  <c r="N38" i="101"/>
  <c r="R131" i="101"/>
  <c r="R100" i="101"/>
  <c r="R69" i="101"/>
  <c r="R38" i="101"/>
  <c r="V131" i="101"/>
  <c r="V100" i="101"/>
  <c r="V69" i="101"/>
  <c r="V38" i="101"/>
  <c r="Z131" i="101"/>
  <c r="Z100" i="101"/>
  <c r="Z69" i="101"/>
  <c r="Z38" i="101"/>
  <c r="F132" i="101"/>
  <c r="F101" i="101"/>
  <c r="F70" i="101"/>
  <c r="F39" i="101"/>
  <c r="J132" i="101"/>
  <c r="J101" i="101"/>
  <c r="J70" i="101"/>
  <c r="J39" i="101"/>
  <c r="N132" i="101"/>
  <c r="N101" i="101"/>
  <c r="N70" i="101"/>
  <c r="N39" i="101"/>
  <c r="R132" i="101"/>
  <c r="R101" i="101"/>
  <c r="R70" i="101"/>
  <c r="R39" i="101"/>
  <c r="V132" i="101"/>
  <c r="V101" i="101"/>
  <c r="V70" i="101"/>
  <c r="V39" i="101"/>
  <c r="Z132" i="101"/>
  <c r="Z101" i="101"/>
  <c r="Z70" i="101"/>
  <c r="Z39" i="101"/>
  <c r="F133" i="101"/>
  <c r="F102" i="101"/>
  <c r="F71" i="101"/>
  <c r="F40" i="101"/>
  <c r="J133" i="101"/>
  <c r="J102" i="101"/>
  <c r="J71" i="101"/>
  <c r="J40" i="101"/>
  <c r="N133" i="101"/>
  <c r="N102" i="101"/>
  <c r="N71" i="101"/>
  <c r="N40" i="101"/>
  <c r="R133" i="101"/>
  <c r="R102" i="101"/>
  <c r="R71" i="101"/>
  <c r="R40" i="101"/>
  <c r="V133" i="101"/>
  <c r="V102" i="101"/>
  <c r="V71" i="101"/>
  <c r="V40" i="101"/>
  <c r="Z133" i="101"/>
  <c r="Z102" i="101"/>
  <c r="Z71" i="101"/>
  <c r="Z40" i="101"/>
  <c r="F134" i="101"/>
  <c r="F103" i="101"/>
  <c r="F72" i="101"/>
  <c r="F41" i="101"/>
  <c r="J134" i="101"/>
  <c r="J103" i="101"/>
  <c r="J72" i="101"/>
  <c r="J41" i="101"/>
  <c r="N134" i="101"/>
  <c r="N103" i="101"/>
  <c r="N72" i="101"/>
  <c r="N41" i="101"/>
  <c r="R134" i="101"/>
  <c r="R103" i="101"/>
  <c r="R72" i="101"/>
  <c r="R41" i="101"/>
  <c r="V134" i="101"/>
  <c r="V103" i="101"/>
  <c r="V72" i="101"/>
  <c r="V41" i="101"/>
  <c r="Z134" i="101"/>
  <c r="Z103" i="101"/>
  <c r="Z72" i="101"/>
  <c r="Z41" i="101"/>
  <c r="F135" i="101"/>
  <c r="F104" i="101"/>
  <c r="F73" i="101"/>
  <c r="F42" i="101"/>
  <c r="J135" i="101"/>
  <c r="J104" i="101"/>
  <c r="J73" i="101"/>
  <c r="J42" i="101"/>
  <c r="N135" i="101"/>
  <c r="N104" i="101"/>
  <c r="N73" i="101"/>
  <c r="N42" i="101"/>
  <c r="R135" i="101"/>
  <c r="R104" i="101"/>
  <c r="R73" i="101"/>
  <c r="R42" i="101"/>
  <c r="V135" i="101"/>
  <c r="V104" i="101"/>
  <c r="V73" i="101"/>
  <c r="V42" i="101"/>
  <c r="Z135" i="101"/>
  <c r="Z104" i="101"/>
  <c r="Z73" i="101"/>
  <c r="Z42" i="101"/>
  <c r="F136" i="101"/>
  <c r="F105" i="101"/>
  <c r="F74" i="101"/>
  <c r="F43" i="101"/>
  <c r="J136" i="101"/>
  <c r="J105" i="101"/>
  <c r="J74" i="101"/>
  <c r="J43" i="101"/>
  <c r="N136" i="101"/>
  <c r="N105" i="101"/>
  <c r="N74" i="101"/>
  <c r="N43" i="101"/>
  <c r="R136" i="101"/>
  <c r="R105" i="101"/>
  <c r="R74" i="101"/>
  <c r="R43" i="101"/>
  <c r="V136" i="101"/>
  <c r="V105" i="101"/>
  <c r="V74" i="101"/>
  <c r="V43" i="101"/>
  <c r="Z136" i="101"/>
  <c r="Z105" i="101"/>
  <c r="Z74" i="101"/>
  <c r="Z43" i="101"/>
  <c r="F137" i="101"/>
  <c r="F106" i="101"/>
  <c r="F75" i="101"/>
  <c r="F44" i="101"/>
  <c r="J137" i="101"/>
  <c r="J106" i="101"/>
  <c r="J75" i="101"/>
  <c r="J44" i="101"/>
  <c r="N137" i="101"/>
  <c r="N106" i="101"/>
  <c r="N75" i="101"/>
  <c r="N44" i="101"/>
  <c r="R137" i="101"/>
  <c r="R106" i="101"/>
  <c r="R75" i="101"/>
  <c r="R44" i="101"/>
  <c r="V137" i="101"/>
  <c r="V106" i="101"/>
  <c r="V75" i="101"/>
  <c r="V44" i="101"/>
  <c r="Z137" i="101"/>
  <c r="Z106" i="101"/>
  <c r="Z75" i="101"/>
  <c r="Z44" i="101"/>
  <c r="F138" i="101"/>
  <c r="F107" i="101"/>
  <c r="F76" i="101"/>
  <c r="F45" i="101"/>
  <c r="J138" i="101"/>
  <c r="J107" i="101"/>
  <c r="J76" i="101"/>
  <c r="J45" i="101"/>
  <c r="N138" i="101"/>
  <c r="N107" i="101"/>
  <c r="N76" i="101"/>
  <c r="N45" i="101"/>
  <c r="R138" i="101"/>
  <c r="R107" i="101"/>
  <c r="R76" i="101"/>
  <c r="R45" i="101"/>
  <c r="V138" i="101"/>
  <c r="V107" i="101"/>
  <c r="V76" i="101"/>
  <c r="V45" i="101"/>
  <c r="Z138" i="101"/>
  <c r="Z107" i="101"/>
  <c r="Z76" i="101"/>
  <c r="Z45" i="101"/>
  <c r="F139" i="101"/>
  <c r="F108" i="101"/>
  <c r="F77" i="101"/>
  <c r="F46" i="101"/>
  <c r="J139" i="101"/>
  <c r="J108" i="101"/>
  <c r="J77" i="101"/>
  <c r="J46" i="101"/>
  <c r="N139" i="101"/>
  <c r="N108" i="101"/>
  <c r="N77" i="101"/>
  <c r="N46" i="101"/>
  <c r="R139" i="101"/>
  <c r="R108" i="101"/>
  <c r="R77" i="101"/>
  <c r="R46" i="101"/>
  <c r="V139" i="101"/>
  <c r="V108" i="101"/>
  <c r="V77" i="101"/>
  <c r="V46" i="101"/>
  <c r="Z139" i="101"/>
  <c r="Z108" i="101"/>
  <c r="Z77" i="101"/>
  <c r="Z46" i="101"/>
  <c r="F140" i="101"/>
  <c r="F109" i="101"/>
  <c r="F78" i="101"/>
  <c r="F47" i="101"/>
  <c r="J140" i="101"/>
  <c r="J109" i="101"/>
  <c r="J78" i="101"/>
  <c r="J47" i="101"/>
  <c r="N140" i="101"/>
  <c r="N109" i="101"/>
  <c r="N78" i="101"/>
  <c r="N47" i="101"/>
  <c r="R140" i="101"/>
  <c r="R109" i="101"/>
  <c r="R78" i="101"/>
  <c r="R47" i="101"/>
  <c r="V140" i="101"/>
  <c r="V109" i="101"/>
  <c r="V78" i="101"/>
  <c r="V47" i="101"/>
  <c r="Z140" i="101"/>
  <c r="Z109" i="101"/>
  <c r="Z78" i="101"/>
  <c r="Z47" i="101"/>
  <c r="F141" i="101"/>
  <c r="F110" i="101"/>
  <c r="F79" i="101"/>
  <c r="F48" i="101"/>
  <c r="J141" i="101"/>
  <c r="J110" i="101"/>
  <c r="J79" i="101"/>
  <c r="J48" i="101"/>
  <c r="N141" i="101"/>
  <c r="N110" i="101"/>
  <c r="N79" i="101"/>
  <c r="N48" i="101"/>
  <c r="R141" i="101"/>
  <c r="R110" i="101"/>
  <c r="R79" i="101"/>
  <c r="R48" i="101"/>
  <c r="V141" i="101"/>
  <c r="V110" i="101"/>
  <c r="V79" i="101"/>
  <c r="V48" i="101"/>
  <c r="Z141" i="101"/>
  <c r="Z110" i="101"/>
  <c r="Z79" i="101"/>
  <c r="Z48" i="101"/>
  <c r="F142" i="101"/>
  <c r="J142" i="101"/>
  <c r="N142" i="101"/>
  <c r="R142" i="101"/>
  <c r="V142" i="101"/>
  <c r="Z142" i="101"/>
  <c r="E390" i="101"/>
  <c r="E452" i="101"/>
  <c r="E421" i="101"/>
  <c r="E483" i="101"/>
  <c r="Y113" i="101"/>
  <c r="Y82" i="101"/>
  <c r="Y51" i="101"/>
  <c r="Y20" i="101"/>
  <c r="G111" i="101"/>
  <c r="G80" i="101"/>
  <c r="G49" i="101"/>
  <c r="G18" i="101"/>
  <c r="K111" i="101"/>
  <c r="K80" i="101"/>
  <c r="K49" i="101"/>
  <c r="K18" i="101"/>
  <c r="O111" i="101"/>
  <c r="O80" i="101"/>
  <c r="O49" i="101"/>
  <c r="O18" i="101"/>
  <c r="S111" i="101"/>
  <c r="S80" i="101"/>
  <c r="S49" i="101"/>
  <c r="S18" i="101"/>
  <c r="W111" i="101"/>
  <c r="W80" i="101"/>
  <c r="W49" i="101"/>
  <c r="W18" i="101"/>
  <c r="AA111" i="101"/>
  <c r="AA80" i="101"/>
  <c r="AA49" i="101"/>
  <c r="AA18" i="101"/>
  <c r="G112" i="101"/>
  <c r="G81" i="101"/>
  <c r="G50" i="101"/>
  <c r="G19" i="101"/>
  <c r="K112" i="101"/>
  <c r="K81" i="101"/>
  <c r="K50" i="101"/>
  <c r="K19" i="101"/>
  <c r="O112" i="101"/>
  <c r="O81" i="101"/>
  <c r="O50" i="101"/>
  <c r="O19" i="101"/>
  <c r="S112" i="101"/>
  <c r="S81" i="101"/>
  <c r="S50" i="101"/>
  <c r="S19" i="101"/>
  <c r="W112" i="101"/>
  <c r="W81" i="101"/>
  <c r="W50" i="101"/>
  <c r="W19" i="101"/>
  <c r="AA112" i="101"/>
  <c r="AA81" i="101"/>
  <c r="AA50" i="101"/>
  <c r="AA19" i="101"/>
  <c r="G113" i="101"/>
  <c r="G82" i="101"/>
  <c r="G51" i="101"/>
  <c r="G20" i="101"/>
  <c r="K113" i="101"/>
  <c r="K82" i="101"/>
  <c r="K51" i="101"/>
  <c r="K20" i="101"/>
  <c r="O113" i="101"/>
  <c r="O82" i="101"/>
  <c r="O51" i="101"/>
  <c r="O20" i="101"/>
  <c r="S113" i="101"/>
  <c r="S82" i="101"/>
  <c r="S51" i="101"/>
  <c r="S20" i="101"/>
  <c r="W113" i="101"/>
  <c r="W82" i="101"/>
  <c r="W51" i="101"/>
  <c r="W20" i="101"/>
  <c r="AA113" i="101"/>
  <c r="AA82" i="101"/>
  <c r="AA51" i="101"/>
  <c r="AA20" i="101"/>
  <c r="G114" i="101"/>
  <c r="G83" i="101"/>
  <c r="G52" i="101"/>
  <c r="G21" i="101"/>
  <c r="K114" i="101"/>
  <c r="K83" i="101"/>
  <c r="K52" i="101"/>
  <c r="K21" i="101"/>
  <c r="O114" i="101"/>
  <c r="O83" i="101"/>
  <c r="O52" i="101"/>
  <c r="O21" i="101"/>
  <c r="S114" i="101"/>
  <c r="S83" i="101"/>
  <c r="S52" i="101"/>
  <c r="S21" i="101"/>
  <c r="W114" i="101"/>
  <c r="W83" i="101"/>
  <c r="W52" i="101"/>
  <c r="W21" i="101"/>
  <c r="AA114" i="101"/>
  <c r="AA83" i="101"/>
  <c r="AA52" i="101"/>
  <c r="AA21" i="101"/>
  <c r="G115" i="101"/>
  <c r="G84" i="101"/>
  <c r="G53" i="101"/>
  <c r="G22" i="101"/>
  <c r="K115" i="101"/>
  <c r="K84" i="101"/>
  <c r="K53" i="101"/>
  <c r="K22" i="101"/>
  <c r="O115" i="101"/>
  <c r="O84" i="101"/>
  <c r="O53" i="101"/>
  <c r="O22" i="101"/>
  <c r="S115" i="101"/>
  <c r="S84" i="101"/>
  <c r="S53" i="101"/>
  <c r="S22" i="101"/>
  <c r="W115" i="101"/>
  <c r="W84" i="101"/>
  <c r="W53" i="101"/>
  <c r="W22" i="101"/>
  <c r="AA115" i="101"/>
  <c r="AA84" i="101"/>
  <c r="AA53" i="101"/>
  <c r="AA22" i="101"/>
  <c r="G116" i="101"/>
  <c r="G85" i="101"/>
  <c r="G54" i="101"/>
  <c r="G23" i="101"/>
  <c r="K116" i="101"/>
  <c r="K85" i="101"/>
  <c r="K54" i="101"/>
  <c r="K23" i="101"/>
  <c r="O116" i="101"/>
  <c r="O85" i="101"/>
  <c r="O54" i="101"/>
  <c r="O23" i="101"/>
  <c r="S116" i="101"/>
  <c r="S85" i="101"/>
  <c r="S54" i="101"/>
  <c r="S23" i="101"/>
  <c r="W116" i="101"/>
  <c r="W85" i="101"/>
  <c r="W54" i="101"/>
  <c r="W23" i="101"/>
  <c r="AA116" i="101"/>
  <c r="AA85" i="101"/>
  <c r="AA54" i="101"/>
  <c r="AA23" i="101"/>
  <c r="G117" i="101"/>
  <c r="G86" i="101"/>
  <c r="G55" i="101"/>
  <c r="G24" i="101"/>
  <c r="K117" i="101"/>
  <c r="K86" i="101"/>
  <c r="K55" i="101"/>
  <c r="K24" i="101"/>
  <c r="O117" i="101"/>
  <c r="O86" i="101"/>
  <c r="O55" i="101"/>
  <c r="O24" i="101"/>
  <c r="S117" i="101"/>
  <c r="S86" i="101"/>
  <c r="S55" i="101"/>
  <c r="S24" i="101"/>
  <c r="W117" i="101"/>
  <c r="W86" i="101"/>
  <c r="W55" i="101"/>
  <c r="W24" i="101"/>
  <c r="AA117" i="101"/>
  <c r="AA86" i="101"/>
  <c r="AA55" i="101"/>
  <c r="AA24" i="101"/>
  <c r="G118" i="101"/>
  <c r="G87" i="101"/>
  <c r="G56" i="101"/>
  <c r="G25" i="101"/>
  <c r="K118" i="101"/>
  <c r="K87" i="101"/>
  <c r="K56" i="101"/>
  <c r="K25" i="101"/>
  <c r="O118" i="101"/>
  <c r="O87" i="101"/>
  <c r="O56" i="101"/>
  <c r="O25" i="101"/>
  <c r="S118" i="101"/>
  <c r="S87" i="101"/>
  <c r="S56" i="101"/>
  <c r="S25" i="101"/>
  <c r="W118" i="101"/>
  <c r="W87" i="101"/>
  <c r="W56" i="101"/>
  <c r="W25" i="101"/>
  <c r="AA118" i="101"/>
  <c r="AA87" i="101"/>
  <c r="AA56" i="101"/>
  <c r="AA25" i="101"/>
  <c r="G119" i="101"/>
  <c r="G88" i="101"/>
  <c r="G57" i="101"/>
  <c r="G26" i="101"/>
  <c r="K119" i="101"/>
  <c r="K88" i="101"/>
  <c r="K57" i="101"/>
  <c r="K26" i="101"/>
  <c r="O119" i="101"/>
  <c r="O88" i="101"/>
  <c r="O57" i="101"/>
  <c r="O26" i="101"/>
  <c r="S119" i="101"/>
  <c r="S88" i="101"/>
  <c r="S57" i="101"/>
  <c r="S26" i="101"/>
  <c r="W119" i="101"/>
  <c r="W88" i="101"/>
  <c r="W57" i="101"/>
  <c r="W26" i="101"/>
  <c r="AA119" i="101"/>
  <c r="AA88" i="101"/>
  <c r="AA57" i="101"/>
  <c r="AA26" i="101"/>
  <c r="G120" i="101"/>
  <c r="G89" i="101"/>
  <c r="G58" i="101"/>
  <c r="G27" i="101"/>
  <c r="K120" i="101"/>
  <c r="K89" i="101"/>
  <c r="K58" i="101"/>
  <c r="K27" i="101"/>
  <c r="O120" i="101"/>
  <c r="O89" i="101"/>
  <c r="O58" i="101"/>
  <c r="O27" i="101"/>
  <c r="S120" i="101"/>
  <c r="S89" i="101"/>
  <c r="S58" i="101"/>
  <c r="S27" i="101"/>
  <c r="W120" i="101"/>
  <c r="W89" i="101"/>
  <c r="W58" i="101"/>
  <c r="W27" i="101"/>
  <c r="AA120" i="101"/>
  <c r="AA89" i="101"/>
  <c r="AA58" i="101"/>
  <c r="AA27" i="101"/>
  <c r="G121" i="101"/>
  <c r="G90" i="101"/>
  <c r="G59" i="101"/>
  <c r="G28" i="101"/>
  <c r="K121" i="101"/>
  <c r="K90" i="101"/>
  <c r="K59" i="101"/>
  <c r="K28" i="101"/>
  <c r="O121" i="101"/>
  <c r="O90" i="101"/>
  <c r="O59" i="101"/>
  <c r="O28" i="101"/>
  <c r="S121" i="101"/>
  <c r="S90" i="101"/>
  <c r="S59" i="101"/>
  <c r="S28" i="101"/>
  <c r="W121" i="101"/>
  <c r="W90" i="101"/>
  <c r="W59" i="101"/>
  <c r="W28" i="101"/>
  <c r="AA121" i="101"/>
  <c r="AA90" i="101"/>
  <c r="AA59" i="101"/>
  <c r="AA28" i="101"/>
  <c r="G122" i="101"/>
  <c r="G91" i="101"/>
  <c r="G60" i="101"/>
  <c r="G29" i="101"/>
  <c r="K122" i="101"/>
  <c r="K91" i="101"/>
  <c r="K60" i="101"/>
  <c r="K29" i="101"/>
  <c r="O122" i="101"/>
  <c r="O91" i="101"/>
  <c r="O60" i="101"/>
  <c r="O29" i="101"/>
  <c r="S122" i="101"/>
  <c r="S91" i="101"/>
  <c r="S60" i="101"/>
  <c r="S29" i="101"/>
  <c r="W122" i="101"/>
  <c r="W91" i="101"/>
  <c r="W60" i="101"/>
  <c r="W29" i="101"/>
  <c r="AA122" i="101"/>
  <c r="AA91" i="101"/>
  <c r="AA60" i="101"/>
  <c r="AA29" i="101"/>
  <c r="G123" i="101"/>
  <c r="G92" i="101"/>
  <c r="G61" i="101"/>
  <c r="G30" i="101"/>
  <c r="K123" i="101"/>
  <c r="K92" i="101"/>
  <c r="K61" i="101"/>
  <c r="K30" i="101"/>
  <c r="O123" i="101"/>
  <c r="O92" i="101"/>
  <c r="O61" i="101"/>
  <c r="O30" i="101"/>
  <c r="S123" i="101"/>
  <c r="S92" i="101"/>
  <c r="S61" i="101"/>
  <c r="S30" i="101"/>
  <c r="W123" i="101"/>
  <c r="W92" i="101"/>
  <c r="W61" i="101"/>
  <c r="W30" i="101"/>
  <c r="AA123" i="101"/>
  <c r="AA92" i="101"/>
  <c r="AA61" i="101"/>
  <c r="AA30" i="101"/>
  <c r="G124" i="101"/>
  <c r="G93" i="101"/>
  <c r="G62" i="101"/>
  <c r="G31" i="101"/>
  <c r="K124" i="101"/>
  <c r="K93" i="101"/>
  <c r="K62" i="101"/>
  <c r="K31" i="101"/>
  <c r="O124" i="101"/>
  <c r="O93" i="101"/>
  <c r="O62" i="101"/>
  <c r="O31" i="101"/>
  <c r="S124" i="101"/>
  <c r="S93" i="101"/>
  <c r="S62" i="101"/>
  <c r="S31" i="101"/>
  <c r="W124" i="101"/>
  <c r="W93" i="101"/>
  <c r="W62" i="101"/>
  <c r="W31" i="101"/>
  <c r="AA124" i="101"/>
  <c r="AA93" i="101"/>
  <c r="AA62" i="101"/>
  <c r="AA31" i="101"/>
  <c r="G125" i="101"/>
  <c r="G94" i="101"/>
  <c r="G63" i="101"/>
  <c r="G32" i="101"/>
  <c r="K125" i="101"/>
  <c r="K94" i="101"/>
  <c r="K63" i="101"/>
  <c r="K32" i="101"/>
  <c r="O125" i="101"/>
  <c r="O94" i="101"/>
  <c r="O63" i="101"/>
  <c r="O32" i="101"/>
  <c r="S125" i="101"/>
  <c r="S94" i="101"/>
  <c r="S63" i="101"/>
  <c r="S32" i="101"/>
  <c r="W125" i="101"/>
  <c r="W94" i="101"/>
  <c r="W63" i="101"/>
  <c r="W32" i="101"/>
  <c r="AA125" i="101"/>
  <c r="AA94" i="101"/>
  <c r="AA63" i="101"/>
  <c r="AA32" i="101"/>
  <c r="G126" i="101"/>
  <c r="G95" i="101"/>
  <c r="G64" i="101"/>
  <c r="G33" i="101"/>
  <c r="K126" i="101"/>
  <c r="K95" i="101"/>
  <c r="K64" i="101"/>
  <c r="K33" i="101"/>
  <c r="O126" i="101"/>
  <c r="O95" i="101"/>
  <c r="O64" i="101"/>
  <c r="O33" i="101"/>
  <c r="S126" i="101"/>
  <c r="S95" i="101"/>
  <c r="S64" i="101"/>
  <c r="S33" i="101"/>
  <c r="W126" i="101"/>
  <c r="W95" i="101"/>
  <c r="W64" i="101"/>
  <c r="W33" i="101"/>
  <c r="AA126" i="101"/>
  <c r="AA95" i="101"/>
  <c r="AA64" i="101"/>
  <c r="AA33" i="101"/>
  <c r="G127" i="101"/>
  <c r="G96" i="101"/>
  <c r="G65" i="101"/>
  <c r="G34" i="101"/>
  <c r="K127" i="101"/>
  <c r="K96" i="101"/>
  <c r="K65" i="101"/>
  <c r="K34" i="101"/>
  <c r="O127" i="101"/>
  <c r="O96" i="101"/>
  <c r="O65" i="101"/>
  <c r="O34" i="101"/>
  <c r="S127" i="101"/>
  <c r="S96" i="101"/>
  <c r="S65" i="101"/>
  <c r="S34" i="101"/>
  <c r="W127" i="101"/>
  <c r="W96" i="101"/>
  <c r="W65" i="101"/>
  <c r="W34" i="101"/>
  <c r="AA127" i="101"/>
  <c r="AA96" i="101"/>
  <c r="AA65" i="101"/>
  <c r="AA34" i="101"/>
  <c r="G128" i="101"/>
  <c r="G97" i="101"/>
  <c r="G66" i="101"/>
  <c r="G35" i="101"/>
  <c r="K128" i="101"/>
  <c r="K97" i="101"/>
  <c r="K66" i="101"/>
  <c r="K35" i="101"/>
  <c r="O128" i="101"/>
  <c r="O97" i="101"/>
  <c r="O66" i="101"/>
  <c r="O35" i="101"/>
  <c r="S128" i="101"/>
  <c r="S97" i="101"/>
  <c r="S66" i="101"/>
  <c r="S35" i="101"/>
  <c r="W128" i="101"/>
  <c r="W97" i="101"/>
  <c r="W66" i="101"/>
  <c r="W35" i="101"/>
  <c r="AA128" i="101"/>
  <c r="AA97" i="101"/>
  <c r="AA66" i="101"/>
  <c r="AA35" i="101"/>
  <c r="G129" i="101"/>
  <c r="G98" i="101"/>
  <c r="G67" i="101"/>
  <c r="G36" i="101"/>
  <c r="K129" i="101"/>
  <c r="K98" i="101"/>
  <c r="K67" i="101"/>
  <c r="K36" i="101"/>
  <c r="O129" i="101"/>
  <c r="O98" i="101"/>
  <c r="O67" i="101"/>
  <c r="O36" i="101"/>
  <c r="S129" i="101"/>
  <c r="S98" i="101"/>
  <c r="S67" i="101"/>
  <c r="S36" i="101"/>
  <c r="W129" i="101"/>
  <c r="W98" i="101"/>
  <c r="W67" i="101"/>
  <c r="W36" i="101"/>
  <c r="AA129" i="101"/>
  <c r="AA98" i="101"/>
  <c r="AA67" i="101"/>
  <c r="AA36" i="101"/>
  <c r="G130" i="101"/>
  <c r="G99" i="101"/>
  <c r="G68" i="101"/>
  <c r="G37" i="101"/>
  <c r="K130" i="101"/>
  <c r="K99" i="101"/>
  <c r="K68" i="101"/>
  <c r="K37" i="101"/>
  <c r="O130" i="101"/>
  <c r="O99" i="101"/>
  <c r="O68" i="101"/>
  <c r="O37" i="101"/>
  <c r="S130" i="101"/>
  <c r="S99" i="101"/>
  <c r="S68" i="101"/>
  <c r="S37" i="101"/>
  <c r="W130" i="101"/>
  <c r="W99" i="101"/>
  <c r="W68" i="101"/>
  <c r="W37" i="101"/>
  <c r="AA130" i="101"/>
  <c r="AA99" i="101"/>
  <c r="AA68" i="101"/>
  <c r="AA37" i="101"/>
  <c r="G131" i="101"/>
  <c r="G100" i="101"/>
  <c r="G69" i="101"/>
  <c r="G38" i="101"/>
  <c r="K131" i="101"/>
  <c r="K100" i="101"/>
  <c r="K69" i="101"/>
  <c r="K38" i="101"/>
  <c r="O131" i="101"/>
  <c r="O100" i="101"/>
  <c r="O38" i="101"/>
  <c r="O69" i="101"/>
  <c r="S131" i="101"/>
  <c r="S100" i="101"/>
  <c r="S69" i="101"/>
  <c r="S38" i="101"/>
  <c r="W131" i="101"/>
  <c r="W100" i="101"/>
  <c r="W38" i="101"/>
  <c r="W69" i="101"/>
  <c r="AA131" i="101"/>
  <c r="AA100" i="101"/>
  <c r="AA69" i="101"/>
  <c r="AA38" i="101"/>
  <c r="G132" i="101"/>
  <c r="G101" i="101"/>
  <c r="G39" i="101"/>
  <c r="G70" i="101"/>
  <c r="K132" i="101"/>
  <c r="K101" i="101"/>
  <c r="K70" i="101"/>
  <c r="K39" i="101"/>
  <c r="O132" i="101"/>
  <c r="O101" i="101"/>
  <c r="O39" i="101"/>
  <c r="O70" i="101"/>
  <c r="S132" i="101"/>
  <c r="S101" i="101"/>
  <c r="S70" i="101"/>
  <c r="S39" i="101"/>
  <c r="W132" i="101"/>
  <c r="W101" i="101"/>
  <c r="W39" i="101"/>
  <c r="W70" i="101"/>
  <c r="AA132" i="101"/>
  <c r="AA101" i="101"/>
  <c r="AA70" i="101"/>
  <c r="AA39" i="101"/>
  <c r="G133" i="101"/>
  <c r="G102" i="101"/>
  <c r="G71" i="101"/>
  <c r="G40" i="101"/>
  <c r="K133" i="101"/>
  <c r="K102" i="101"/>
  <c r="K71" i="101"/>
  <c r="K40" i="101"/>
  <c r="O133" i="101"/>
  <c r="O102" i="101"/>
  <c r="O40" i="101"/>
  <c r="O71" i="101"/>
  <c r="S133" i="101"/>
  <c r="S102" i="101"/>
  <c r="S71" i="101"/>
  <c r="S40" i="101"/>
  <c r="W133" i="101"/>
  <c r="W102" i="101"/>
  <c r="W71" i="101"/>
  <c r="W40" i="101"/>
  <c r="AA133" i="101"/>
  <c r="AA102" i="101"/>
  <c r="AA71" i="101"/>
  <c r="AA40" i="101"/>
  <c r="G134" i="101"/>
  <c r="G103" i="101"/>
  <c r="G41" i="101"/>
  <c r="G72" i="101"/>
  <c r="K134" i="101"/>
  <c r="K103" i="101"/>
  <c r="K72" i="101"/>
  <c r="K41" i="101"/>
  <c r="O134" i="101"/>
  <c r="O103" i="101"/>
  <c r="O72" i="101"/>
  <c r="O41" i="101"/>
  <c r="S134" i="101"/>
  <c r="S103" i="101"/>
  <c r="S72" i="101"/>
  <c r="S41" i="101"/>
  <c r="W134" i="101"/>
  <c r="W103" i="101"/>
  <c r="W41" i="101"/>
  <c r="W72" i="101"/>
  <c r="AA134" i="101"/>
  <c r="AA103" i="101"/>
  <c r="AA72" i="101"/>
  <c r="AA41" i="101"/>
  <c r="G135" i="101"/>
  <c r="G104" i="101"/>
  <c r="G73" i="101"/>
  <c r="G42" i="101"/>
  <c r="K135" i="101"/>
  <c r="K104" i="101"/>
  <c r="K73" i="101"/>
  <c r="K42" i="101"/>
  <c r="O135" i="101"/>
  <c r="O104" i="101"/>
  <c r="O42" i="101"/>
  <c r="O73" i="101"/>
  <c r="S135" i="101"/>
  <c r="S104" i="101"/>
  <c r="S73" i="101"/>
  <c r="S42" i="101"/>
  <c r="W135" i="101"/>
  <c r="W104" i="101"/>
  <c r="W73" i="101"/>
  <c r="W42" i="101"/>
  <c r="AA135" i="101"/>
  <c r="AA104" i="101"/>
  <c r="AA73" i="101"/>
  <c r="AA42" i="101"/>
  <c r="G136" i="101"/>
  <c r="G105" i="101"/>
  <c r="G43" i="101"/>
  <c r="G74" i="101"/>
  <c r="K136" i="101"/>
  <c r="K105" i="101"/>
  <c r="K74" i="101"/>
  <c r="K43" i="101"/>
  <c r="O136" i="101"/>
  <c r="O105" i="101"/>
  <c r="O74" i="101"/>
  <c r="O43" i="101"/>
  <c r="S136" i="101"/>
  <c r="S105" i="101"/>
  <c r="S74" i="101"/>
  <c r="S43" i="101"/>
  <c r="W136" i="101"/>
  <c r="W105" i="101"/>
  <c r="W43" i="101"/>
  <c r="W74" i="101"/>
  <c r="AA136" i="101"/>
  <c r="AA105" i="101"/>
  <c r="AA74" i="101"/>
  <c r="AA43" i="101"/>
  <c r="G137" i="101"/>
  <c r="G106" i="101"/>
  <c r="G75" i="101"/>
  <c r="G44" i="101"/>
  <c r="K137" i="101"/>
  <c r="K106" i="101"/>
  <c r="K75" i="101"/>
  <c r="K44" i="101"/>
  <c r="O137" i="101"/>
  <c r="O75" i="101"/>
  <c r="O106" i="101"/>
  <c r="O44" i="101"/>
  <c r="S137" i="101"/>
  <c r="S106" i="101"/>
  <c r="S75" i="101"/>
  <c r="S44" i="101"/>
  <c r="W137" i="101"/>
  <c r="W75" i="101"/>
  <c r="W106" i="101"/>
  <c r="W44" i="101"/>
  <c r="AA137" i="101"/>
  <c r="AA106" i="101"/>
  <c r="AA75" i="101"/>
  <c r="AA44" i="101"/>
  <c r="G138" i="101"/>
  <c r="G107" i="101"/>
  <c r="G76" i="101"/>
  <c r="G45" i="101"/>
  <c r="K138" i="101"/>
  <c r="K76" i="101"/>
  <c r="K107" i="101"/>
  <c r="K45" i="101"/>
  <c r="O138" i="101"/>
  <c r="O107" i="101"/>
  <c r="O76" i="101"/>
  <c r="O45" i="101"/>
  <c r="S138" i="101"/>
  <c r="S107" i="101"/>
  <c r="S76" i="101"/>
  <c r="S45" i="101"/>
  <c r="W138" i="101"/>
  <c r="W107" i="101"/>
  <c r="W76" i="101"/>
  <c r="W45" i="101"/>
  <c r="AA138" i="101"/>
  <c r="AA76" i="101"/>
  <c r="AA107" i="101"/>
  <c r="AA45" i="101"/>
  <c r="G139" i="101"/>
  <c r="G108" i="101"/>
  <c r="G77" i="101"/>
  <c r="G46" i="101"/>
  <c r="K139" i="101"/>
  <c r="K108" i="101"/>
  <c r="K77" i="101"/>
  <c r="K46" i="101"/>
  <c r="O139" i="101"/>
  <c r="O77" i="101"/>
  <c r="O108" i="101"/>
  <c r="O46" i="101"/>
  <c r="S139" i="101"/>
  <c r="S108" i="101"/>
  <c r="S77" i="101"/>
  <c r="S46" i="101"/>
  <c r="W139" i="101"/>
  <c r="W108" i="101"/>
  <c r="W77" i="101"/>
  <c r="W46" i="101"/>
  <c r="AA139" i="101"/>
  <c r="AA108" i="101"/>
  <c r="AA77" i="101"/>
  <c r="AA46" i="101"/>
  <c r="G140" i="101"/>
  <c r="G109" i="101"/>
  <c r="G78" i="101"/>
  <c r="G47" i="101"/>
  <c r="K140" i="101"/>
  <c r="K109" i="101"/>
  <c r="K78" i="101"/>
  <c r="K47" i="101"/>
  <c r="O140" i="101"/>
  <c r="O109" i="101"/>
  <c r="O78" i="101"/>
  <c r="O47" i="101"/>
  <c r="S140" i="101"/>
  <c r="S109" i="101"/>
  <c r="S78" i="101"/>
  <c r="S47" i="101"/>
  <c r="W140" i="101"/>
  <c r="W109" i="101"/>
  <c r="W78" i="101"/>
  <c r="W47" i="101"/>
  <c r="AA140" i="101"/>
  <c r="AA109" i="101"/>
  <c r="AA78" i="101"/>
  <c r="AA47" i="101"/>
  <c r="G141" i="101"/>
  <c r="G110" i="101"/>
  <c r="G79" i="101"/>
  <c r="G48" i="101"/>
  <c r="K141" i="101"/>
  <c r="K79" i="101"/>
  <c r="K110" i="101"/>
  <c r="K48" i="101"/>
  <c r="O141" i="101"/>
  <c r="O110" i="101"/>
  <c r="O79" i="101"/>
  <c r="O48" i="101"/>
  <c r="S141" i="101"/>
  <c r="S110" i="101"/>
  <c r="S79" i="101"/>
  <c r="S48" i="101"/>
  <c r="W141" i="101"/>
  <c r="W110" i="101"/>
  <c r="W79" i="101"/>
  <c r="W48" i="101"/>
  <c r="AA141" i="101"/>
  <c r="AA79" i="101"/>
  <c r="AA110" i="101"/>
  <c r="AA48" i="101"/>
  <c r="G142" i="101"/>
  <c r="K142" i="101"/>
  <c r="O142" i="101"/>
  <c r="S142" i="101"/>
  <c r="W142" i="101"/>
  <c r="AA142" i="101"/>
</calcChain>
</file>

<file path=xl/sharedStrings.xml><?xml version="1.0" encoding="utf-8"?>
<sst xmlns="http://schemas.openxmlformats.org/spreadsheetml/2006/main" count="5876" uniqueCount="286">
  <si>
    <t>1.1</t>
  </si>
  <si>
    <t>1.1.1</t>
  </si>
  <si>
    <t>№ п/п</t>
  </si>
  <si>
    <t>ВН</t>
  </si>
  <si>
    <t>НН</t>
  </si>
  <si>
    <t>1.1.2</t>
  </si>
  <si>
    <t>1.1.3</t>
  </si>
  <si>
    <t>2.2</t>
  </si>
  <si>
    <t>- средневзв. стоимость э/э (м)</t>
  </si>
  <si>
    <t>- услуги по передаче</t>
  </si>
  <si>
    <t>- сбытовая надбавка ГП</t>
  </si>
  <si>
    <t>- инфраструктурные платежи</t>
  </si>
  <si>
    <t>1.2</t>
  </si>
  <si>
    <t>ночная зона</t>
  </si>
  <si>
    <t>полупиковая зона</t>
  </si>
  <si>
    <t>пиковая зона</t>
  </si>
  <si>
    <t>1.3</t>
  </si>
  <si>
    <t>2.1</t>
  </si>
  <si>
    <t>2.3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</si>
  <si>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</si>
  <si>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</si>
  <si>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</si>
  <si>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</si>
  <si>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</si>
  <si>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</si>
  <si>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</si>
  <si>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</si>
  <si>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</si>
  <si>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</si>
  <si>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</si>
  <si>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</si>
  <si>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</si>
  <si>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</si>
  <si>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</si>
  <si>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</si>
  <si>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</si>
  <si>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</si>
  <si>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</si>
  <si>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</si>
  <si>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</si>
  <si>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</si>
  <si>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</si>
  <si>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</si>
  <si>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</si>
  <si>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</si>
  <si>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</si>
  <si>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</si>
  <si>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</si>
  <si>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</si>
  <si>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</si>
  <si>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</si>
  <si>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</si>
  <si>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1.3.1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</si>
  <si>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</si>
  <si>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</si>
  <si>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</si>
  <si>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</si>
  <si>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</si>
  <si>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</si>
  <si>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</si>
  <si>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</si>
  <si>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</si>
  <si>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</si>
  <si>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</si>
  <si>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</si>
  <si>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</si>
  <si>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</si>
  <si>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</si>
  <si>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</si>
  <si>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</si>
  <si>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</si>
  <si>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</si>
  <si>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</si>
  <si>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</si>
  <si>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</si>
  <si>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</si>
  <si>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</si>
  <si>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</si>
  <si>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</si>
  <si>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</si>
  <si>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</si>
  <si>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</si>
  <si>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</si>
  <si>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</si>
  <si>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</si>
  <si>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</si>
  <si>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</si>
  <si>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</si>
  <si>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</si>
  <si>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</si>
  <si>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</si>
  <si>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</si>
  <si>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</si>
  <si>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- плата ОАО "АТС"</t>
  </si>
  <si>
    <t>плата "СО ЕЭС"</t>
  </si>
  <si>
    <t>плата ЗАО "ЦФР"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</si>
  <si>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</si>
  <si>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</si>
  <si>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</si>
  <si>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</si>
  <si>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</si>
  <si>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</si>
  <si>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</si>
  <si>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</si>
  <si>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</si>
  <si>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</si>
  <si>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</si>
  <si>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</si>
  <si>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</si>
  <si>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</si>
  <si>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</si>
  <si>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</si>
  <si>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</si>
  <si>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</si>
  <si>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</si>
  <si>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</si>
  <si>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</si>
  <si>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</si>
  <si>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</si>
  <si>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</si>
  <si>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</si>
  <si>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</si>
  <si>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</si>
  <si>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</si>
  <si>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</si>
  <si>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</si>
  <si>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</si>
  <si>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</si>
  <si>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</si>
  <si>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</si>
  <si>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</si>
  <si>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</si>
  <si>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</si>
  <si>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</si>
  <si>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</si>
  <si>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</si>
  <si>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</si>
  <si>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</si>
  <si>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</si>
  <si>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</si>
  <si>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</si>
  <si>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</si>
  <si>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</si>
  <si>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</si>
  <si>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</si>
  <si>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 xml:space="preserve">-средневзв. стоимость э/э(м) : до 150 кВт 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</si>
  <si>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</si>
  <si>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</si>
  <si>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</si>
  <si>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</si>
  <si>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</si>
  <si>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</si>
  <si>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</si>
  <si>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</si>
  <si>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</si>
  <si>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</si>
  <si>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</si>
  <si>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</si>
  <si>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</si>
  <si>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</si>
  <si>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</si>
  <si>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</si>
  <si>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</si>
  <si>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</si>
  <si>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</si>
  <si>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</si>
  <si>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</si>
  <si>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</si>
  <si>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</si>
  <si>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</si>
  <si>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</si>
  <si>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</si>
  <si>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</si>
  <si>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</si>
  <si>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</si>
  <si>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</si>
  <si>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</si>
  <si>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</si>
  <si>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</si>
  <si>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</si>
  <si>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</si>
  <si>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</si>
  <si>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</si>
  <si>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</si>
  <si>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</si>
  <si>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</si>
  <si>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</si>
  <si>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</si>
  <si>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</si>
  <si>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</si>
  <si>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</si>
  <si>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</si>
  <si>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</si>
  <si>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</si>
  <si>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</si>
  <si>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</si>
  <si>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</si>
  <si>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</si>
  <si>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</si>
  <si>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</si>
  <si>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</si>
  <si>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</si>
  <si>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</si>
  <si>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</si>
  <si>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</si>
  <si>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</si>
  <si>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</si>
  <si>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</si>
  <si>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Для покупателей с интегральным учетом</t>
  </si>
  <si>
    <t>от 150 кВт до 670 кВт</t>
  </si>
  <si>
    <t>от 670 кВт до 10 МВт</t>
  </si>
  <si>
    <t>более 10 МВт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</si>
  <si>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июле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</si>
  <si>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 xml:space="preserve">июле </t>
    </r>
    <r>
      <rPr>
        <b/>
        <sz val="13"/>
        <color theme="1"/>
        <rFont val="Arial"/>
        <family val="2"/>
        <charset val="204"/>
      </rPr>
      <t>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</si>
  <si>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июле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</si>
  <si>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июле</t>
    </r>
    <r>
      <rPr>
        <b/>
        <sz val="13"/>
        <color theme="1"/>
        <rFont val="Arial"/>
        <family val="2"/>
        <charset val="204"/>
      </rPr>
      <t xml:space="preserve"> 2013 г.</t>
    </r>
  </si>
  <si>
    <t>01.07.2013</t>
  </si>
  <si>
    <t>02.07.2013</t>
  </si>
  <si>
    <t>03.07.2013</t>
  </si>
  <si>
    <t>04.07.2013</t>
  </si>
  <si>
    <t>05.07.2013</t>
  </si>
  <si>
    <t>06.07.2013</t>
  </si>
  <si>
    <t>07.07.2013</t>
  </si>
  <si>
    <t>08.07.2013</t>
  </si>
  <si>
    <t>09.07.2013</t>
  </si>
  <si>
    <t>10.07.2013</t>
  </si>
  <si>
    <t>11.07.2013</t>
  </si>
  <si>
    <t>12.07.2013</t>
  </si>
  <si>
    <t>13.07.2013</t>
  </si>
  <si>
    <t>14.07.2013</t>
  </si>
  <si>
    <t>15.07.2013</t>
  </si>
  <si>
    <t>16.07.2013</t>
  </si>
  <si>
    <t>17.07.2013</t>
  </si>
  <si>
    <t>18.07.2013</t>
  </si>
  <si>
    <t>19.07.2013</t>
  </si>
  <si>
    <t>20.07.2013</t>
  </si>
  <si>
    <t>21.07.2013</t>
  </si>
  <si>
    <t>22.07.2013</t>
  </si>
  <si>
    <t>23.07.2013</t>
  </si>
  <si>
    <t>24.07.2013</t>
  </si>
  <si>
    <t>25.07.2013</t>
  </si>
  <si>
    <t>26.07.2013</t>
  </si>
  <si>
    <t>27.07.2013</t>
  </si>
  <si>
    <t>28.07.2013</t>
  </si>
  <si>
    <t>29.07.2013</t>
  </si>
  <si>
    <t>30.07.2013</t>
  </si>
  <si>
    <t>31.07.2013</t>
  </si>
  <si>
    <t>сбытовая надбавка</t>
  </si>
  <si>
    <t xml:space="preserve">  4.6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</si>
  <si>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</si>
  <si>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Ставка за мощность (рублей/МВт в месяц без НДС) ЗА июль 2013</t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</si>
  <si>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</si>
  <si>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</si>
  <si>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</si>
  <si>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</si>
  <si>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</si>
  <si>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t>КОЭФФИЦИЕНТ оплаты мощности потребителями</t>
  </si>
  <si>
    <t>ЧИСЛИТЕЛЬ</t>
  </si>
  <si>
    <t>МВт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</si>
  <si>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</si>
  <si>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</si>
  <si>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</si>
  <si>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</si>
  <si>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</si>
  <si>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сумма объемов мощности, потребленной  потребителями, выбравшими для расчетов вторую - шестую ценовые категории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</si>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</sst>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_-* #,##0.000_р_._-;\-* #,##0.000_р_._-;_-* &quot;-&quot;??_р_._-;_-@_-"/>
    <numFmt numFmtId="171" formatCode="#,##0.000000_ ;[Red]\-#,##0.000000\ "/>
    <numFmt numFmtId="172" formatCode="#,##0.000000000_ ;[Red]\-#,##0.000000000\ "/>
    <numFmt numFmtId="173" formatCode="#,##0.00_ ;[Red]\-#,##0.00\ "/>
    <numFmt numFmtId="174" formatCode="#,##0.000_ ;[Red]\-#,##0.000\ "/>
  </numFmts>
  <fonts count="5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  <charset val="204"/>
    </font>
    <font>
      <sz val="11"/>
      <color theme="0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0">
    <xf numFmtId="0" fontId="0" fillId="0" borderId="0"/>
    <xf numFmtId="0" fontId="7" fillId="0" borderId="0"/>
    <xf numFmtId="0" fontId="9" fillId="0" borderId="0"/>
    <xf numFmtId="9" fontId="9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3" fillId="0" borderId="0"/>
    <xf numFmtId="0" fontId="11" fillId="0" borderId="0"/>
    <xf numFmtId="0" fontId="12" fillId="0" borderId="42" applyNumberFormat="0" applyFill="0" applyAlignment="0" applyProtection="0"/>
    <xf numFmtId="0" fontId="13" fillId="8" borderId="0" applyNumberFormat="0" applyBorder="0" applyAlignment="0" applyProtection="0"/>
    <xf numFmtId="0" fontId="14" fillId="9" borderId="0" applyNumberFormat="0" applyBorder="0" applyAlignment="0" applyProtection="0"/>
    <xf numFmtId="0" fontId="9" fillId="10" borderId="43" applyNumberFormat="0" applyFont="0" applyAlignment="0" applyProtection="0"/>
    <xf numFmtId="0" fontId="15" fillId="0" borderId="44" applyNumberFormat="0" applyFill="0" applyAlignment="0" applyProtection="0"/>
    <xf numFmtId="0" fontId="16" fillId="11" borderId="45" applyNumberFormat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9" fillId="15" borderId="0" applyNumberFormat="0" applyBorder="0" applyAlignment="0" applyProtection="0"/>
    <xf numFmtId="0" fontId="28" fillId="0" borderId="90" applyNumberFormat="0" applyFill="0" applyAlignment="0" applyProtection="0"/>
    <xf numFmtId="0" fontId="27" fillId="0" borderId="0"/>
    <xf numFmtId="43" fontId="4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4" fillId="0" borderId="0"/>
    <xf numFmtId="0" fontId="49" fillId="0" borderId="0"/>
    <xf numFmtId="0" fontId="49" fillId="0" borderId="0"/>
    <xf numFmtId="0" fontId="43" fillId="0" borderId="0"/>
  </cellStyleXfs>
  <cellXfs count="520">
    <xf numFmtId="0" fontId="0" fillId="0" borderId="0" xfId="0"/>
    <xf numFmtId="0" fontId="6" fillId="0" borderId="0" xfId="0" applyFont="1" applyFill="1" applyAlignment="1">
      <alignment wrapText="1"/>
    </xf>
    <xf numFmtId="164" fontId="5" fillId="0" borderId="0" xfId="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18" fillId="4" borderId="0" xfId="11" applyFont="1" applyFill="1" applyAlignment="1">
      <alignment vertical="top" wrapText="1"/>
    </xf>
    <xf numFmtId="0" fontId="18" fillId="4" borderId="0" xfId="11" applyFont="1" applyFill="1" applyAlignment="1">
      <alignment vertical="top"/>
    </xf>
    <xf numFmtId="0" fontId="19" fillId="4" borderId="0" xfId="11" applyFont="1" applyFill="1"/>
    <xf numFmtId="0" fontId="19" fillId="4" borderId="0" xfId="11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9" fontId="19" fillId="4" borderId="0" xfId="11" applyNumberFormat="1" applyFont="1" applyFill="1" applyAlignment="1">
      <alignment horizontal="center"/>
    </xf>
    <xf numFmtId="166" fontId="19" fillId="4" borderId="0" xfId="11" applyNumberFormat="1" applyFont="1" applyFill="1" applyAlignment="1">
      <alignment horizontal="center"/>
    </xf>
    <xf numFmtId="49" fontId="22" fillId="4" borderId="52" xfId="11" applyNumberFormat="1" applyFont="1" applyFill="1" applyBorder="1" applyAlignment="1">
      <alignment horizontal="center" vertical="center" wrapText="1"/>
    </xf>
    <xf numFmtId="49" fontId="22" fillId="4" borderId="25" xfId="11" applyNumberFormat="1" applyFont="1" applyFill="1" applyBorder="1" applyAlignment="1">
      <alignment horizontal="center" vertical="center" wrapText="1"/>
    </xf>
    <xf numFmtId="49" fontId="22" fillId="4" borderId="53" xfId="11" applyNumberFormat="1" applyFont="1" applyFill="1" applyBorder="1" applyAlignment="1">
      <alignment horizontal="left" vertical="center" wrapText="1" indent="2"/>
    </xf>
    <xf numFmtId="49" fontId="22" fillId="4" borderId="22" xfId="11" applyNumberFormat="1" applyFont="1" applyFill="1" applyBorder="1" applyAlignment="1">
      <alignment horizontal="left" vertical="center" wrapText="1" indent="2"/>
    </xf>
    <xf numFmtId="49" fontId="23" fillId="4" borderId="8" xfId="11" applyNumberFormat="1" applyFont="1" applyFill="1" applyBorder="1" applyAlignment="1">
      <alignment horizontal="center" vertical="center" wrapText="1"/>
    </xf>
    <xf numFmtId="49" fontId="23" fillId="4" borderId="12" xfId="11" applyNumberFormat="1" applyFont="1" applyFill="1" applyBorder="1" applyAlignment="1">
      <alignment horizontal="left" vertical="center" wrapText="1" indent="1"/>
    </xf>
    <xf numFmtId="49" fontId="22" fillId="4" borderId="5" xfId="11" applyNumberFormat="1" applyFont="1" applyFill="1" applyBorder="1" applyAlignment="1">
      <alignment horizontal="center" vertical="center" wrapText="1"/>
    </xf>
    <xf numFmtId="49" fontId="22" fillId="4" borderId="7" xfId="11" applyNumberFormat="1" applyFont="1" applyFill="1" applyBorder="1" applyAlignment="1">
      <alignment horizontal="center" vertical="center" wrapText="1"/>
    </xf>
    <xf numFmtId="49" fontId="23" fillId="4" borderId="17" xfId="11" applyNumberFormat="1" applyFont="1" applyFill="1" applyBorder="1" applyAlignment="1">
      <alignment horizontal="left" vertical="center" wrapText="1" indent="1"/>
    </xf>
    <xf numFmtId="166" fontId="23" fillId="6" borderId="13" xfId="11" applyNumberFormat="1" applyFont="1" applyFill="1" applyBorder="1" applyAlignment="1">
      <alignment horizontal="center" vertical="center" wrapText="1"/>
    </xf>
    <xf numFmtId="166" fontId="23" fillId="6" borderId="12" xfId="11" applyNumberFormat="1" applyFont="1" applyFill="1" applyBorder="1" applyAlignment="1">
      <alignment horizontal="center" vertical="center" wrapText="1"/>
    </xf>
    <xf numFmtId="166" fontId="23" fillId="6" borderId="33" xfId="11" applyNumberFormat="1" applyFont="1" applyFill="1" applyBorder="1" applyAlignment="1">
      <alignment horizontal="center" vertical="center" wrapText="1"/>
    </xf>
    <xf numFmtId="49" fontId="22" fillId="4" borderId="21" xfId="11" applyNumberFormat="1" applyFont="1" applyFill="1" applyBorder="1" applyAlignment="1">
      <alignment horizontal="center" vertical="center" wrapText="1"/>
    </xf>
    <xf numFmtId="49" fontId="22" fillId="4" borderId="27" xfId="11" applyNumberFormat="1" applyFont="1" applyFill="1" applyBorder="1" applyAlignment="1">
      <alignment horizontal="center" vertical="center" wrapText="1"/>
    </xf>
    <xf numFmtId="166" fontId="22" fillId="6" borderId="54" xfId="11" applyNumberFormat="1" applyFont="1" applyFill="1" applyBorder="1" applyAlignment="1">
      <alignment horizontal="center" vertical="center" wrapText="1"/>
    </xf>
    <xf numFmtId="166" fontId="22" fillId="6" borderId="32" xfId="11" applyNumberFormat="1" applyFont="1" applyFill="1" applyBorder="1" applyAlignment="1">
      <alignment horizontal="center" vertical="center" wrapText="1"/>
    </xf>
    <xf numFmtId="166" fontId="22" fillId="6" borderId="55" xfId="11" applyNumberFormat="1" applyFont="1" applyFill="1" applyBorder="1" applyAlignment="1">
      <alignment horizontal="center" vertical="center" wrapText="1"/>
    </xf>
    <xf numFmtId="166" fontId="22" fillId="6" borderId="38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vertical="center" wrapText="1"/>
    </xf>
    <xf numFmtId="166" fontId="22" fillId="6" borderId="37" xfId="11" applyNumberFormat="1" applyFont="1" applyFill="1" applyBorder="1" applyAlignment="1">
      <alignment vertical="center" wrapText="1"/>
    </xf>
    <xf numFmtId="166" fontId="23" fillId="6" borderId="17" xfId="11" applyNumberFormat="1" applyFont="1" applyFill="1" applyBorder="1" applyAlignment="1">
      <alignment horizontal="center" vertical="center" wrapText="1"/>
    </xf>
    <xf numFmtId="49" fontId="22" fillId="4" borderId="19" xfId="11" applyNumberFormat="1" applyFont="1" applyFill="1" applyBorder="1" applyAlignment="1">
      <alignment horizontal="left" vertical="center" wrapText="1" indent="2"/>
    </xf>
    <xf numFmtId="166" fontId="22" fillId="6" borderId="28" xfId="11" applyNumberFormat="1" applyFont="1" applyFill="1" applyBorder="1" applyAlignment="1">
      <alignment horizontal="center" vertical="center" wrapText="1"/>
    </xf>
    <xf numFmtId="166" fontId="22" fillId="6" borderId="19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horizontal="center" vertical="center" wrapText="1"/>
    </xf>
    <xf numFmtId="166" fontId="22" fillId="6" borderId="46" xfId="11" applyNumberFormat="1" applyFont="1" applyFill="1" applyBorder="1" applyAlignment="1">
      <alignment vertical="center" wrapText="1"/>
    </xf>
    <xf numFmtId="49" fontId="22" fillId="4" borderId="16" xfId="11" applyNumberFormat="1" applyFont="1" applyFill="1" applyBorder="1" applyAlignment="1">
      <alignment horizontal="center" vertical="center" wrapText="1"/>
    </xf>
    <xf numFmtId="49" fontId="22" fillId="4" borderId="10" xfId="11" applyNumberFormat="1" applyFont="1" applyFill="1" applyBorder="1" applyAlignment="1">
      <alignment horizontal="left" vertical="center" wrapText="1" indent="2"/>
    </xf>
    <xf numFmtId="166" fontId="22" fillId="6" borderId="29" xfId="11" applyNumberFormat="1" applyFont="1" applyFill="1" applyBorder="1" applyAlignment="1">
      <alignment vertical="center" wrapText="1"/>
    </xf>
    <xf numFmtId="49" fontId="6" fillId="5" borderId="8" xfId="0" applyNumberFormat="1" applyFont="1" applyFill="1" applyBorder="1" applyAlignment="1">
      <alignment horizontal="center" vertical="center" wrapText="1"/>
    </xf>
    <xf numFmtId="166" fontId="6" fillId="5" borderId="0" xfId="0" applyNumberFormat="1" applyFont="1" applyFill="1" applyBorder="1" applyAlignment="1">
      <alignment vertical="center" wrapText="1"/>
    </xf>
    <xf numFmtId="166" fontId="6" fillId="5" borderId="15" xfId="0" applyNumberFormat="1" applyFont="1" applyFill="1" applyBorder="1" applyAlignment="1">
      <alignment vertical="center" wrapText="1"/>
    </xf>
    <xf numFmtId="0" fontId="6" fillId="5" borderId="0" xfId="0" applyFont="1" applyFill="1" applyAlignment="1">
      <alignment wrapText="1"/>
    </xf>
    <xf numFmtId="49" fontId="6" fillId="3" borderId="8" xfId="0" applyNumberFormat="1" applyFont="1" applyFill="1" applyBorder="1" applyAlignment="1">
      <alignment horizontal="center" vertical="center" wrapText="1"/>
    </xf>
    <xf numFmtId="166" fontId="6" fillId="3" borderId="12" xfId="0" applyNumberFormat="1" applyFont="1" applyFill="1" applyBorder="1" applyAlignment="1">
      <alignment vertical="center" wrapText="1"/>
    </xf>
    <xf numFmtId="166" fontId="6" fillId="3" borderId="13" xfId="0" applyNumberFormat="1" applyFont="1" applyFill="1" applyBorder="1" applyAlignment="1">
      <alignment vertical="center" wrapText="1"/>
    </xf>
    <xf numFmtId="0" fontId="6" fillId="3" borderId="0" xfId="0" applyFont="1" applyFill="1" applyAlignment="1">
      <alignment wrapText="1"/>
    </xf>
    <xf numFmtId="49" fontId="23" fillId="3" borderId="11" xfId="11" applyNumberFormat="1" applyFont="1" applyFill="1" applyBorder="1" applyAlignment="1">
      <alignment horizontal="center" vertical="center" wrapText="1"/>
    </xf>
    <xf numFmtId="166" fontId="6" fillId="3" borderId="0" xfId="0" applyNumberFormat="1" applyFont="1" applyFill="1" applyBorder="1" applyAlignment="1">
      <alignment vertical="center" wrapText="1"/>
    </xf>
    <xf numFmtId="166" fontId="6" fillId="3" borderId="15" xfId="0" applyNumberFormat="1" applyFont="1" applyFill="1" applyBorder="1" applyAlignment="1">
      <alignment vertical="center" wrapText="1"/>
    </xf>
    <xf numFmtId="0" fontId="6" fillId="13" borderId="0" xfId="0" applyFont="1" applyFill="1" applyAlignment="1">
      <alignment wrapTex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59" xfId="11" applyNumberFormat="1" applyFont="1" applyFill="1" applyBorder="1" applyAlignment="1">
      <alignment horizontal="left" vertical="center" wrapText="1" indent="2"/>
    </xf>
    <xf numFmtId="49" fontId="22" fillId="4" borderId="60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48" xfId="11" applyNumberFormat="1" applyFont="1" applyFill="1" applyBorder="1" applyAlignment="1">
      <alignment horizontal="left" vertical="center" wrapText="1" indent="2"/>
    </xf>
    <xf numFmtId="49" fontId="22" fillId="4" borderId="69" xfId="11" applyNumberFormat="1" applyFont="1" applyFill="1" applyBorder="1" applyAlignment="1">
      <alignment horizontal="left" vertical="center" wrapText="1" indent="2"/>
    </xf>
    <xf numFmtId="49" fontId="22" fillId="4" borderId="3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0" fontId="18" fillId="4" borderId="0" xfId="20" applyFont="1" applyFill="1" applyAlignment="1">
      <alignment vertical="top"/>
    </xf>
    <xf numFmtId="0" fontId="19" fillId="4" borderId="0" xfId="20" applyFont="1" applyFill="1"/>
    <xf numFmtId="0" fontId="19" fillId="4" borderId="0" xfId="20" applyFont="1" applyFill="1" applyAlignment="1">
      <alignment vertical="center"/>
    </xf>
    <xf numFmtId="0" fontId="23" fillId="7" borderId="71" xfId="20" applyFont="1" applyFill="1" applyBorder="1" applyAlignment="1">
      <alignment horizontal="center" vertical="center" wrapText="1"/>
    </xf>
    <xf numFmtId="0" fontId="23" fillId="7" borderId="72" xfId="20" applyFont="1" applyFill="1" applyBorder="1" applyAlignment="1">
      <alignment horizontal="center" vertical="center" wrapText="1"/>
    </xf>
    <xf numFmtId="0" fontId="23" fillId="7" borderId="74" xfId="20" applyFont="1" applyFill="1" applyBorder="1" applyAlignment="1">
      <alignment horizontal="center" vertical="center" wrapText="1"/>
    </xf>
    <xf numFmtId="0" fontId="23" fillId="7" borderId="75" xfId="20" applyFont="1" applyFill="1" applyBorder="1" applyAlignment="1">
      <alignment horizontal="center" vertical="center" wrapText="1"/>
    </xf>
    <xf numFmtId="0" fontId="19" fillId="12" borderId="0" xfId="20" applyFont="1" applyFill="1" applyAlignment="1">
      <alignment vertical="center"/>
    </xf>
    <xf numFmtId="0" fontId="19" fillId="4" borderId="56" xfId="20" applyFont="1" applyFill="1" applyBorder="1"/>
    <xf numFmtId="0" fontId="22" fillId="4" borderId="0" xfId="20" applyFont="1" applyFill="1"/>
    <xf numFmtId="166" fontId="22" fillId="4" borderId="62" xfId="20" applyNumberFormat="1" applyFont="1" applyFill="1" applyBorder="1" applyAlignment="1">
      <alignment horizontal="right" vertical="center" wrapText="1"/>
    </xf>
    <xf numFmtId="166" fontId="22" fillId="4" borderId="64" xfId="20" applyNumberFormat="1" applyFont="1" applyFill="1" applyBorder="1" applyAlignment="1">
      <alignment horizontal="right" vertical="center" wrapText="1"/>
    </xf>
    <xf numFmtId="166" fontId="22" fillId="4" borderId="3" xfId="20" applyNumberFormat="1" applyFont="1" applyFill="1" applyBorder="1" applyAlignment="1">
      <alignment horizontal="right" vertical="center" wrapText="1"/>
    </xf>
    <xf numFmtId="166" fontId="22" fillId="4" borderId="29" xfId="20" applyNumberFormat="1" applyFont="1" applyFill="1" applyBorder="1" applyAlignment="1">
      <alignment horizontal="right" vertical="center" wrapText="1"/>
    </xf>
    <xf numFmtId="166" fontId="22" fillId="4" borderId="1" xfId="20" applyNumberFormat="1" applyFont="1" applyFill="1" applyBorder="1" applyAlignment="1">
      <alignment horizontal="right" vertical="center" wrapText="1"/>
    </xf>
    <xf numFmtId="166" fontId="22" fillId="4" borderId="19" xfId="20" applyNumberFormat="1" applyFont="1" applyFill="1" applyBorder="1" applyAlignment="1">
      <alignment horizontal="right" vertical="center" wrapText="1"/>
    </xf>
    <xf numFmtId="166" fontId="22" fillId="4" borderId="5" xfId="20" applyNumberFormat="1" applyFont="1" applyFill="1" applyBorder="1" applyAlignment="1">
      <alignment horizontal="right" vertical="center" wrapText="1"/>
    </xf>
    <xf numFmtId="166" fontId="22" fillId="4" borderId="21" xfId="20" applyNumberFormat="1" applyFont="1" applyFill="1" applyBorder="1" applyAlignment="1">
      <alignment horizontal="right" vertical="center" wrapText="1"/>
    </xf>
    <xf numFmtId="0" fontId="23" fillId="7" borderId="83" xfId="20" applyFont="1" applyFill="1" applyBorder="1" applyAlignment="1">
      <alignment horizontal="center" vertical="center" wrapText="1"/>
    </xf>
    <xf numFmtId="166" fontId="22" fillId="4" borderId="79" xfId="20" applyNumberFormat="1" applyFont="1" applyFill="1" applyBorder="1" applyAlignment="1">
      <alignment horizontal="right" vertical="center" wrapText="1"/>
    </xf>
    <xf numFmtId="166" fontId="19" fillId="4" borderId="0" xfId="20" applyNumberFormat="1" applyFont="1" applyFill="1"/>
    <xf numFmtId="166" fontId="22" fillId="4" borderId="9" xfId="20" applyNumberFormat="1" applyFont="1" applyFill="1" applyBorder="1" applyAlignment="1">
      <alignment horizontal="right" vertical="center" wrapText="1"/>
    </xf>
    <xf numFmtId="166" fontId="22" fillId="4" borderId="20" xfId="20" applyNumberFormat="1" applyFont="1" applyFill="1" applyBorder="1" applyAlignment="1">
      <alignment horizontal="right" vertical="center" wrapText="1"/>
    </xf>
    <xf numFmtId="0" fontId="19" fillId="4" borderId="48" xfId="20" applyFont="1" applyFill="1" applyBorder="1"/>
    <xf numFmtId="0" fontId="19" fillId="4" borderId="51" xfId="20" applyFont="1" applyFill="1" applyBorder="1"/>
    <xf numFmtId="0" fontId="19" fillId="4" borderId="12" xfId="20" applyFont="1" applyFill="1" applyBorder="1"/>
    <xf numFmtId="0" fontId="19" fillId="4" borderId="36" xfId="20" applyFont="1" applyFill="1" applyBorder="1"/>
    <xf numFmtId="166" fontId="23" fillId="4" borderId="24" xfId="11" applyNumberFormat="1" applyFont="1" applyFill="1" applyBorder="1" applyAlignment="1">
      <alignment horizontal="center" vertical="center" wrapText="1"/>
    </xf>
    <xf numFmtId="166" fontId="23" fillId="4" borderId="17" xfId="11" applyNumberFormat="1" applyFont="1" applyFill="1" applyBorder="1" applyAlignment="1">
      <alignment horizontal="center" vertical="center" wrapText="1"/>
    </xf>
    <xf numFmtId="166" fontId="23" fillId="4" borderId="13" xfId="11" applyNumberFormat="1" applyFont="1" applyFill="1" applyBorder="1" applyAlignment="1">
      <alignment horizontal="center" vertical="center" wrapText="1"/>
    </xf>
    <xf numFmtId="166" fontId="22" fillId="4" borderId="53" xfId="11" applyNumberFormat="1" applyFont="1" applyFill="1" applyBorder="1" applyAlignment="1">
      <alignment horizontal="center" vertical="center" wrapText="1"/>
    </xf>
    <xf numFmtId="166" fontId="22" fillId="4" borderId="51" xfId="11" applyNumberFormat="1" applyFont="1" applyFill="1" applyBorder="1" applyAlignment="1">
      <alignment horizontal="center" vertical="center" wrapText="1"/>
    </xf>
    <xf numFmtId="166" fontId="22" fillId="4" borderId="54" xfId="11" applyNumberFormat="1" applyFont="1" applyFill="1" applyBorder="1" applyAlignment="1">
      <alignment horizontal="center" vertical="center" wrapText="1"/>
    </xf>
    <xf numFmtId="166" fontId="22" fillId="4" borderId="38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22" fillId="4" borderId="32" xfId="11" applyNumberFormat="1" applyFont="1" applyFill="1" applyBorder="1" applyAlignment="1">
      <alignment horizontal="center" vertical="center" wrapText="1"/>
    </xf>
    <xf numFmtId="166" fontId="23" fillId="4" borderId="33" xfId="11" applyNumberFormat="1" applyFont="1" applyFill="1" applyBorder="1" applyAlignment="1">
      <alignment horizontal="center" vertical="center" wrapText="1"/>
    </xf>
    <xf numFmtId="166" fontId="22" fillId="4" borderId="41" xfId="11" applyNumberFormat="1" applyFont="1" applyFill="1" applyBorder="1" applyAlignment="1">
      <alignment horizontal="center" vertical="center" wrapText="1"/>
    </xf>
    <xf numFmtId="0" fontId="21" fillId="4" borderId="0" xfId="20" applyFont="1" applyFill="1" applyAlignment="1">
      <alignment horizontal="left" vertical="center" indent="1"/>
    </xf>
    <xf numFmtId="0" fontId="24" fillId="4" borderId="0" xfId="20" applyFont="1" applyFill="1"/>
    <xf numFmtId="0" fontId="23" fillId="4" borderId="60" xfId="20" applyFont="1" applyFill="1" applyBorder="1" applyAlignment="1">
      <alignment horizontal="center" vertical="center" wrapText="1"/>
    </xf>
    <xf numFmtId="166" fontId="23" fillId="4" borderId="76" xfId="20" applyNumberFormat="1" applyFont="1" applyFill="1" applyBorder="1" applyAlignment="1">
      <alignment horizontal="right" vertical="center" wrapText="1"/>
    </xf>
    <xf numFmtId="166" fontId="23" fillId="4" borderId="63" xfId="20" applyNumberFormat="1" applyFont="1" applyFill="1" applyBorder="1" applyAlignment="1">
      <alignment horizontal="right" vertical="center" wrapText="1"/>
    </xf>
    <xf numFmtId="166" fontId="23" fillId="4" borderId="65" xfId="20" applyNumberFormat="1" applyFont="1" applyFill="1" applyBorder="1" applyAlignment="1">
      <alignment horizontal="right" vertical="center" wrapText="1"/>
    </xf>
    <xf numFmtId="166" fontId="23" fillId="4" borderId="68" xfId="20" applyNumberFormat="1" applyFont="1" applyFill="1" applyBorder="1" applyAlignment="1">
      <alignment horizontal="right" vertical="center" wrapText="1"/>
    </xf>
    <xf numFmtId="166" fontId="23" fillId="4" borderId="67" xfId="20" applyNumberFormat="1" applyFont="1" applyFill="1" applyBorder="1" applyAlignment="1">
      <alignment horizontal="right" vertical="center" wrapText="1"/>
    </xf>
    <xf numFmtId="166" fontId="23" fillId="4" borderId="66" xfId="20" applyNumberFormat="1" applyFont="1" applyFill="1" applyBorder="1" applyAlignment="1">
      <alignment horizontal="right" vertical="center" wrapText="1"/>
    </xf>
    <xf numFmtId="166" fontId="23" fillId="4" borderId="77" xfId="20" applyNumberFormat="1" applyFont="1" applyFill="1" applyBorder="1" applyAlignment="1">
      <alignment horizontal="right" vertical="center" wrapText="1"/>
    </xf>
    <xf numFmtId="0" fontId="24" fillId="4" borderId="0" xfId="20" applyFont="1" applyFill="1" applyAlignment="1">
      <alignment vertical="center"/>
    </xf>
    <xf numFmtId="0" fontId="23" fillId="4" borderId="57" xfId="20" applyFont="1" applyFill="1" applyBorder="1" applyAlignment="1">
      <alignment horizontal="center" vertical="center" wrapText="1"/>
    </xf>
    <xf numFmtId="0" fontId="23" fillId="4" borderId="78" xfId="20" applyFont="1" applyFill="1" applyBorder="1" applyAlignment="1">
      <alignment horizontal="center" vertical="center" wrapText="1"/>
    </xf>
    <xf numFmtId="0" fontId="23" fillId="4" borderId="58" xfId="20" applyFont="1" applyFill="1" applyBorder="1" applyAlignment="1">
      <alignment horizontal="center" vertical="center" wrapText="1"/>
    </xf>
    <xf numFmtId="0" fontId="23" fillId="4" borderId="30" xfId="20" applyFont="1" applyFill="1" applyBorder="1" applyAlignment="1">
      <alignment horizontal="center" vertical="center" wrapText="1"/>
    </xf>
    <xf numFmtId="0" fontId="23" fillId="4" borderId="82" xfId="20" applyFont="1" applyFill="1" applyBorder="1" applyAlignment="1">
      <alignment horizontal="center" vertical="center" wrapText="1"/>
    </xf>
    <xf numFmtId="0" fontId="23" fillId="7" borderId="73" xfId="20" applyFont="1" applyFill="1" applyBorder="1" applyAlignment="1">
      <alignment horizontal="center" vertical="center" wrapText="1"/>
    </xf>
    <xf numFmtId="49" fontId="23" fillId="5" borderId="12" xfId="11" applyNumberFormat="1" applyFont="1" applyFill="1" applyBorder="1" applyAlignment="1">
      <alignment horizontal="left" vertical="center" indent="1"/>
    </xf>
    <xf numFmtId="49" fontId="23" fillId="3" borderId="12" xfId="11" applyNumberFormat="1" applyFont="1" applyFill="1" applyBorder="1" applyAlignment="1">
      <alignment horizontal="left" vertical="center" inden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166" fontId="23" fillId="4" borderId="86" xfId="20" applyNumberFormat="1" applyFont="1" applyFill="1" applyBorder="1" applyAlignment="1">
      <alignment horizontal="right" vertical="center" wrapText="1"/>
    </xf>
    <xf numFmtId="166" fontId="22" fillId="4" borderId="16" xfId="20" applyNumberFormat="1" applyFont="1" applyFill="1" applyBorder="1" applyAlignment="1">
      <alignment horizontal="right" vertical="center" wrapText="1"/>
    </xf>
    <xf numFmtId="166" fontId="22" fillId="4" borderId="10" xfId="20" applyNumberFormat="1" applyFont="1" applyFill="1" applyBorder="1" applyAlignment="1">
      <alignment horizontal="right" vertical="center" wrapText="1"/>
    </xf>
    <xf numFmtId="166" fontId="22" fillId="4" borderId="39" xfId="20" applyNumberFormat="1" applyFont="1" applyFill="1" applyBorder="1" applyAlignment="1">
      <alignment horizontal="right" vertical="center" wrapText="1"/>
    </xf>
    <xf numFmtId="166" fontId="22" fillId="4" borderId="41" xfId="20" applyNumberFormat="1" applyFont="1" applyFill="1" applyBorder="1" applyAlignment="1">
      <alignment horizontal="right" vertical="center" wrapText="1"/>
    </xf>
    <xf numFmtId="166" fontId="22" fillId="4" borderId="88" xfId="20" applyNumberFormat="1" applyFont="1" applyFill="1" applyBorder="1" applyAlignment="1">
      <alignment horizontal="right" vertical="center" wrapText="1"/>
    </xf>
    <xf numFmtId="49" fontId="22" fillId="4" borderId="6" xfId="11" applyNumberFormat="1" applyFont="1" applyFill="1" applyBorder="1" applyAlignment="1">
      <alignment horizontal="left" vertical="center" wrapText="1" indent="2"/>
    </xf>
    <xf numFmtId="49" fontId="22" fillId="4" borderId="28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left" vertical="center" wrapText="1" indent="2"/>
    </xf>
    <xf numFmtId="166" fontId="22" fillId="4" borderId="29" xfId="11" applyNumberFormat="1" applyFont="1" applyFill="1" applyBorder="1" applyAlignment="1">
      <alignment horizontal="center" vertical="center" wrapText="1"/>
    </xf>
    <xf numFmtId="166" fontId="22" fillId="6" borderId="6" xfId="11" applyNumberFormat="1" applyFont="1" applyFill="1" applyBorder="1" applyAlignment="1">
      <alignment vertical="center" wrapText="1"/>
    </xf>
    <xf numFmtId="0" fontId="23" fillId="4" borderId="11" xfId="20" applyFont="1" applyFill="1" applyBorder="1" applyAlignment="1">
      <alignment horizontal="center" vertical="center" wrapText="1"/>
    </xf>
    <xf numFmtId="166" fontId="23" fillId="4" borderId="11" xfId="20" applyNumberFormat="1" applyFont="1" applyFill="1" applyBorder="1" applyAlignment="1">
      <alignment horizontal="right" vertical="center" wrapText="1"/>
    </xf>
    <xf numFmtId="166" fontId="23" fillId="4" borderId="17" xfId="20" applyNumberFormat="1" applyFont="1" applyFill="1" applyBorder="1" applyAlignment="1">
      <alignment horizontal="right" vertical="center" wrapText="1"/>
    </xf>
    <xf numFmtId="166" fontId="23" fillId="4" borderId="24" xfId="20" applyNumberFormat="1" applyFont="1" applyFill="1" applyBorder="1" applyAlignment="1">
      <alignment horizontal="right" vertical="center" wrapText="1"/>
    </xf>
    <xf numFmtId="166" fontId="23" fillId="4" borderId="33" xfId="20" applyNumberFormat="1" applyFont="1" applyFill="1" applyBorder="1" applyAlignment="1">
      <alignment horizontal="right" vertical="center" wrapText="1"/>
    </xf>
    <xf numFmtId="166" fontId="23" fillId="4" borderId="12" xfId="20" applyNumberFormat="1" applyFont="1" applyFill="1" applyBorder="1" applyAlignment="1">
      <alignment horizontal="right" vertical="center" wrapText="1"/>
    </xf>
    <xf numFmtId="166" fontId="23" fillId="4" borderId="13" xfId="20" applyNumberFormat="1" applyFont="1" applyFill="1" applyBorder="1" applyAlignment="1">
      <alignment horizontal="right" vertical="center" wrapText="1"/>
    </xf>
    <xf numFmtId="166" fontId="23" fillId="4" borderId="83" xfId="20" applyNumberFormat="1" applyFont="1" applyFill="1" applyBorder="1" applyAlignment="1">
      <alignment horizontal="right" vertical="center" wrapText="1"/>
    </xf>
    <xf numFmtId="166" fontId="23" fillId="4" borderId="71" xfId="20" applyNumberFormat="1" applyFont="1" applyFill="1" applyBorder="1" applyAlignment="1">
      <alignment horizontal="right" vertical="center" wrapText="1"/>
    </xf>
    <xf numFmtId="166" fontId="23" fillId="4" borderId="72" xfId="20" applyNumberFormat="1" applyFont="1" applyFill="1" applyBorder="1" applyAlignment="1">
      <alignment horizontal="right" vertical="center" wrapText="1"/>
    </xf>
    <xf numFmtId="166" fontId="23" fillId="4" borderId="74" xfId="20" applyNumberFormat="1" applyFont="1" applyFill="1" applyBorder="1" applyAlignment="1">
      <alignment horizontal="right" vertical="center" wrapText="1"/>
    </xf>
    <xf numFmtId="166" fontId="23" fillId="4" borderId="75" xfId="20" applyNumberFormat="1" applyFont="1" applyFill="1" applyBorder="1" applyAlignment="1">
      <alignment horizontal="right" vertical="center" wrapText="1"/>
    </xf>
    <xf numFmtId="166" fontId="23" fillId="4" borderId="73" xfId="20" applyNumberFormat="1" applyFont="1" applyFill="1" applyBorder="1" applyAlignment="1">
      <alignment horizontal="right" vertical="center" wrapText="1"/>
    </xf>
    <xf numFmtId="166" fontId="23" fillId="4" borderId="85" xfId="20" applyNumberFormat="1" applyFont="1" applyFill="1" applyBorder="1" applyAlignment="1">
      <alignment horizontal="right" vertical="center" wrapText="1"/>
    </xf>
    <xf numFmtId="0" fontId="23" fillId="4" borderId="48" xfId="20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indent="1"/>
    </xf>
    <xf numFmtId="0" fontId="19" fillId="4" borderId="0" xfId="20" applyFont="1" applyFill="1" applyBorder="1"/>
    <xf numFmtId="49" fontId="22" fillId="4" borderId="70" xfId="11" applyNumberFormat="1" applyFont="1" applyFill="1" applyBorder="1" applyAlignment="1">
      <alignment horizontal="left" vertical="center" wrapText="1" indent="2"/>
    </xf>
    <xf numFmtId="4" fontId="23" fillId="4" borderId="11" xfId="20" applyNumberFormat="1" applyFont="1" applyFill="1" applyBorder="1" applyAlignment="1">
      <alignment horizontal="right" vertical="center" wrapText="1"/>
    </xf>
    <xf numFmtId="0" fontId="22" fillId="4" borderId="0" xfId="20" applyFont="1" applyFill="1" applyBorder="1"/>
    <xf numFmtId="4" fontId="29" fillId="0" borderId="0" xfId="20" applyNumberFormat="1" applyFont="1"/>
    <xf numFmtId="0" fontId="19" fillId="4" borderId="30" xfId="20" applyFont="1" applyFill="1" applyBorder="1"/>
    <xf numFmtId="0" fontId="24" fillId="4" borderId="0" xfId="20" applyFont="1" applyFill="1" applyAlignment="1">
      <alignment wrapText="1"/>
    </xf>
    <xf numFmtId="49" fontId="23" fillId="5" borderId="21" xfId="11" applyNumberFormat="1" applyFont="1" applyFill="1" applyBorder="1" applyAlignment="1">
      <alignment horizontal="center" vertical="center" wrapText="1"/>
    </xf>
    <xf numFmtId="49" fontId="23" fillId="5" borderId="35" xfId="11" applyNumberFormat="1" applyFont="1" applyFill="1" applyBorder="1" applyAlignment="1">
      <alignment horizontal="left" vertical="center" indent="1"/>
    </xf>
    <xf numFmtId="0" fontId="18" fillId="4" borderId="0" xfId="11" applyFont="1" applyFill="1" applyAlignment="1">
      <alignment horizontal="center" vertical="top" wrapText="1"/>
    </xf>
    <xf numFmtId="0" fontId="19" fillId="4" borderId="0" xfId="20" applyFont="1" applyFill="1" applyBorder="1" applyAlignment="1">
      <alignment vertical="center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71" xfId="20" applyFont="1" applyFill="1" applyBorder="1" applyAlignment="1">
      <alignment horizontal="center" vertical="center" wrapText="1"/>
    </xf>
    <xf numFmtId="0" fontId="23" fillId="14" borderId="72" xfId="20" applyFont="1" applyFill="1" applyBorder="1" applyAlignment="1">
      <alignment horizontal="center" vertical="center" wrapText="1"/>
    </xf>
    <xf numFmtId="0" fontId="23" fillId="14" borderId="73" xfId="20" applyFont="1" applyFill="1" applyBorder="1" applyAlignment="1">
      <alignment horizontal="center" vertical="center" wrapText="1"/>
    </xf>
    <xf numFmtId="0" fontId="23" fillId="14" borderId="74" xfId="20" applyFont="1" applyFill="1" applyBorder="1" applyAlignment="1">
      <alignment horizontal="center" vertical="center" wrapText="1"/>
    </xf>
    <xf numFmtId="0" fontId="23" fillId="14" borderId="75" xfId="20" applyFont="1" applyFill="1" applyBorder="1" applyAlignment="1">
      <alignment horizontal="center" vertical="center" wrapText="1"/>
    </xf>
    <xf numFmtId="0" fontId="23" fillId="14" borderId="83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24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166" fontId="32" fillId="14" borderId="19" xfId="11" applyNumberFormat="1" applyFont="1" applyFill="1" applyBorder="1" applyAlignment="1">
      <alignment horizontal="center" vertical="center" wrapText="1"/>
    </xf>
    <xf numFmtId="166" fontId="32" fillId="14" borderId="35" xfId="11" applyNumberFormat="1" applyFont="1" applyFill="1" applyBorder="1" applyAlignment="1">
      <alignment horizontal="center" vertical="center" wrapText="1"/>
    </xf>
    <xf numFmtId="166" fontId="32" fillId="14" borderId="20" xfId="11" applyNumberFormat="1" applyFont="1" applyFill="1" applyBorder="1" applyAlignment="1">
      <alignment horizontal="center" vertical="center" wrapText="1"/>
    </xf>
    <xf numFmtId="0" fontId="23" fillId="14" borderId="53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94" xfId="20" applyFont="1" applyFill="1" applyBorder="1" applyAlignment="1">
      <alignment horizontal="center" vertical="center" wrapText="1"/>
    </xf>
    <xf numFmtId="0" fontId="23" fillId="14" borderId="95" xfId="20" applyFont="1" applyFill="1" applyBorder="1" applyAlignment="1">
      <alignment horizontal="center" vertical="center" wrapText="1"/>
    </xf>
    <xf numFmtId="166" fontId="22" fillId="4" borderId="37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22" fillId="4" borderId="36" xfId="11" applyNumberFormat="1" applyFont="1" applyFill="1" applyBorder="1" applyAlignment="1">
      <alignment horizontal="left" vertical="center" wrapText="1" indent="2"/>
    </xf>
    <xf numFmtId="49" fontId="22" fillId="4" borderId="97" xfId="11" applyNumberFormat="1" applyFont="1" applyFill="1" applyBorder="1" applyAlignment="1">
      <alignment horizontal="left" vertical="center" wrapText="1" indent="2"/>
    </xf>
    <xf numFmtId="49" fontId="22" fillId="4" borderId="2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center" vertical="center" wrapText="1"/>
    </xf>
    <xf numFmtId="49" fontId="23" fillId="17" borderId="52" xfId="11" applyNumberFormat="1" applyFont="1" applyFill="1" applyBorder="1" applyAlignment="1">
      <alignment horizontal="center" vertical="center" wrapText="1"/>
    </xf>
    <xf numFmtId="49" fontId="23" fillId="17" borderId="12" xfId="11" applyNumberFormat="1" applyFont="1" applyFill="1" applyBorder="1" applyAlignment="1">
      <alignment horizontal="left" vertical="center" wrapText="1" indent="1"/>
    </xf>
    <xf numFmtId="166" fontId="6" fillId="17" borderId="0" xfId="0" applyNumberFormat="1" applyFont="1" applyFill="1" applyBorder="1" applyAlignment="1">
      <alignment vertical="center" wrapText="1"/>
    </xf>
    <xf numFmtId="166" fontId="6" fillId="17" borderId="15" xfId="0" applyNumberFormat="1" applyFont="1" applyFill="1" applyBorder="1" applyAlignment="1">
      <alignment vertical="center" wrapText="1"/>
    </xf>
    <xf numFmtId="49" fontId="23" fillId="17" borderId="8" xfId="11" applyNumberFormat="1" applyFont="1" applyFill="1" applyBorder="1" applyAlignment="1">
      <alignment horizontal="center" vertical="center" wrapText="1"/>
    </xf>
    <xf numFmtId="166" fontId="23" fillId="16" borderId="33" xfId="11" applyNumberFormat="1" applyFont="1" applyFill="1" applyBorder="1" applyAlignment="1">
      <alignment horizontal="center" vertical="center" wrapText="1"/>
    </xf>
    <xf numFmtId="166" fontId="23" fillId="16" borderId="18" xfId="11" applyNumberFormat="1" applyFont="1" applyFill="1" applyBorder="1" applyAlignment="1">
      <alignment horizontal="center" vertical="center" wrapText="1"/>
    </xf>
    <xf numFmtId="166" fontId="22" fillId="16" borderId="41" xfId="11" applyNumberFormat="1" applyFont="1" applyFill="1" applyBorder="1" applyAlignment="1">
      <alignment horizontal="center" vertical="center" wrapText="1"/>
    </xf>
    <xf numFmtId="166" fontId="22" fillId="16" borderId="40" xfId="11" applyNumberFormat="1" applyFont="1" applyFill="1" applyBorder="1" applyAlignment="1">
      <alignment horizontal="center" vertical="center" wrapText="1"/>
    </xf>
    <xf numFmtId="166" fontId="22" fillId="16" borderId="6" xfId="11" applyNumberFormat="1" applyFont="1" applyFill="1" applyBorder="1" applyAlignment="1">
      <alignment horizontal="center" vertical="center" wrapText="1"/>
    </xf>
    <xf numFmtId="166" fontId="22" fillId="16" borderId="37" xfId="11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right" vertical="top"/>
    </xf>
    <xf numFmtId="0" fontId="36" fillId="0" borderId="0" xfId="0" applyFont="1"/>
    <xf numFmtId="0" fontId="0" fillId="0" borderId="0" xfId="0" applyAlignment="1">
      <alignment wrapText="1"/>
    </xf>
    <xf numFmtId="0" fontId="38" fillId="0" borderId="0" xfId="0" applyFont="1" applyAlignment="1">
      <alignment horizontal="left"/>
    </xf>
    <xf numFmtId="0" fontId="39" fillId="18" borderId="1" xfId="0" applyFont="1" applyFill="1" applyBorder="1" applyAlignment="1">
      <alignment horizontal="left" vertical="center" wrapText="1"/>
    </xf>
    <xf numFmtId="0" fontId="39" fillId="18" borderId="1" xfId="0" applyFont="1" applyFill="1" applyBorder="1" applyAlignment="1">
      <alignment horizontal="center" vertical="center" wrapText="1"/>
    </xf>
    <xf numFmtId="2" fontId="39" fillId="0" borderId="1" xfId="9" applyNumberFormat="1" applyFont="1" applyFill="1" applyBorder="1" applyAlignment="1">
      <alignment horizontal="right" vertical="center" wrapText="1"/>
    </xf>
    <xf numFmtId="0" fontId="39" fillId="0" borderId="1" xfId="0" applyFont="1" applyBorder="1" applyAlignment="1">
      <alignment horizontal="right" vertical="top" wrapText="1"/>
    </xf>
    <xf numFmtId="0" fontId="39" fillId="0" borderId="1" xfId="0" applyFont="1" applyFill="1" applyBorder="1" applyAlignment="1">
      <alignment horizontal="right" vertical="top" wrapText="1"/>
    </xf>
    <xf numFmtId="2" fontId="9" fillId="0" borderId="1" xfId="9" applyNumberFormat="1" applyFont="1" applyFill="1" applyBorder="1" applyAlignment="1">
      <alignment horizontal="right" vertical="center" wrapText="1"/>
    </xf>
    <xf numFmtId="0" fontId="4" fillId="0" borderId="1" xfId="16" applyFont="1" applyFill="1" applyBorder="1" applyAlignment="1">
      <alignment horizontal="right" vertical="top" wrapText="1"/>
    </xf>
    <xf numFmtId="0" fontId="39" fillId="18" borderId="1" xfId="0" applyFont="1" applyFill="1" applyBorder="1" applyAlignment="1">
      <alignment vertical="center" wrapText="1"/>
    </xf>
    <xf numFmtId="0" fontId="0" fillId="0" borderId="98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39" fillId="0" borderId="1" xfId="0" applyFont="1" applyBorder="1" applyAlignment="1">
      <alignment horizontal="center" wrapText="1"/>
    </xf>
    <xf numFmtId="166" fontId="39" fillId="0" borderId="1" xfId="0" applyNumberFormat="1" applyFont="1" applyBorder="1" applyAlignment="1">
      <alignment horizontal="center" wrapText="1"/>
    </xf>
    <xf numFmtId="166" fontId="19" fillId="4" borderId="0" xfId="20" applyNumberFormat="1" applyFont="1" applyFill="1" applyAlignment="1">
      <alignment vertical="center"/>
    </xf>
    <xf numFmtId="0" fontId="36" fillId="0" borderId="0" xfId="0" applyFont="1" applyAlignment="1">
      <alignment wrapText="1"/>
    </xf>
    <xf numFmtId="2" fontId="22" fillId="4" borderId="62" xfId="20" applyNumberFormat="1" applyFont="1" applyFill="1" applyBorder="1" applyAlignment="1">
      <alignment horizontal="right" vertical="center" wrapText="1"/>
    </xf>
    <xf numFmtId="0" fontId="6" fillId="4" borderId="82" xfId="20" applyFont="1" applyFill="1" applyBorder="1" applyAlignment="1">
      <alignment horizontal="center" vertical="center" wrapText="1"/>
    </xf>
    <xf numFmtId="166" fontId="6" fillId="4" borderId="76" xfId="20" applyNumberFormat="1" applyFont="1" applyFill="1" applyBorder="1" applyAlignment="1">
      <alignment horizontal="right" vertical="center" wrapText="1"/>
    </xf>
    <xf numFmtId="166" fontId="6" fillId="4" borderId="63" xfId="20" applyNumberFormat="1" applyFont="1" applyFill="1" applyBorder="1" applyAlignment="1">
      <alignment horizontal="right" vertical="center" wrapText="1"/>
    </xf>
    <xf numFmtId="166" fontId="6" fillId="4" borderId="65" xfId="20" applyNumberFormat="1" applyFont="1" applyFill="1" applyBorder="1" applyAlignment="1">
      <alignment horizontal="right" vertical="center" wrapText="1"/>
    </xf>
    <xf numFmtId="166" fontId="6" fillId="4" borderId="68" xfId="20" applyNumberFormat="1" applyFont="1" applyFill="1" applyBorder="1" applyAlignment="1">
      <alignment horizontal="right" vertical="center" wrapText="1"/>
    </xf>
    <xf numFmtId="166" fontId="6" fillId="4" borderId="67" xfId="20" applyNumberFormat="1" applyFont="1" applyFill="1" applyBorder="1" applyAlignment="1">
      <alignment horizontal="right" vertical="center" wrapText="1"/>
    </xf>
    <xf numFmtId="166" fontId="6" fillId="4" borderId="66" xfId="20" applyNumberFormat="1" applyFont="1" applyFill="1" applyBorder="1" applyAlignment="1">
      <alignment horizontal="right" vertical="center" wrapText="1"/>
    </xf>
    <xf numFmtId="166" fontId="6" fillId="4" borderId="77" xfId="20" applyNumberFormat="1" applyFont="1" applyFill="1" applyBorder="1" applyAlignment="1">
      <alignment horizontal="right" vertical="center" wrapText="1"/>
    </xf>
    <xf numFmtId="0" fontId="40" fillId="4" borderId="0" xfId="20" applyFont="1" applyFill="1" applyAlignment="1">
      <alignment vertical="center"/>
    </xf>
    <xf numFmtId="49" fontId="5" fillId="4" borderId="50" xfId="11" applyNumberFormat="1" applyFont="1" applyFill="1" applyBorder="1" applyAlignment="1">
      <alignment horizontal="left" vertical="center" wrapText="1" indent="2"/>
    </xf>
    <xf numFmtId="166" fontId="5" fillId="4" borderId="62" xfId="20" applyNumberFormat="1" applyFont="1" applyFill="1" applyBorder="1" applyAlignment="1">
      <alignment horizontal="right" vertical="center" wrapText="1"/>
    </xf>
    <xf numFmtId="0" fontId="41" fillId="12" borderId="0" xfId="20" applyFont="1" applyFill="1" applyAlignment="1">
      <alignment vertical="center"/>
    </xf>
    <xf numFmtId="49" fontId="5" fillId="4" borderId="30" xfId="11" applyNumberFormat="1" applyFont="1" applyFill="1" applyBorder="1" applyAlignment="1">
      <alignment horizontal="left" vertical="center" wrapText="1" indent="2"/>
    </xf>
    <xf numFmtId="166" fontId="5" fillId="4" borderId="5" xfId="20" applyNumberFormat="1" applyFont="1" applyFill="1" applyBorder="1" applyAlignment="1">
      <alignment horizontal="right" vertical="center" wrapText="1"/>
    </xf>
    <xf numFmtId="166" fontId="5" fillId="4" borderId="1" xfId="20" applyNumberFormat="1" applyFont="1" applyFill="1" applyBorder="1" applyAlignment="1">
      <alignment horizontal="right" vertical="center" wrapText="1"/>
    </xf>
    <xf numFmtId="166" fontId="5" fillId="4" borderId="9" xfId="20" applyNumberFormat="1" applyFont="1" applyFill="1" applyBorder="1" applyAlignment="1">
      <alignment horizontal="right" vertical="center" wrapText="1"/>
    </xf>
    <xf numFmtId="49" fontId="5" fillId="4" borderId="70" xfId="11" applyNumberFormat="1" applyFont="1" applyFill="1" applyBorder="1" applyAlignment="1">
      <alignment horizontal="left" vertical="center" wrapText="1" indent="2"/>
    </xf>
    <xf numFmtId="166" fontId="5" fillId="4" borderId="21" xfId="20" applyNumberFormat="1" applyFont="1" applyFill="1" applyBorder="1" applyAlignment="1">
      <alignment horizontal="right" vertical="center" wrapText="1"/>
    </xf>
    <xf numFmtId="166" fontId="5" fillId="4" borderId="19" xfId="20" applyNumberFormat="1" applyFont="1" applyFill="1" applyBorder="1" applyAlignment="1">
      <alignment horizontal="right" vertical="center" wrapText="1"/>
    </xf>
    <xf numFmtId="166" fontId="5" fillId="4" borderId="20" xfId="20" applyNumberFormat="1" applyFont="1" applyFill="1" applyBorder="1" applyAlignment="1">
      <alignment horizontal="right" vertical="center" wrapText="1"/>
    </xf>
    <xf numFmtId="0" fontId="6" fillId="4" borderId="30" xfId="20" applyFont="1" applyFill="1" applyBorder="1" applyAlignment="1">
      <alignment horizontal="center" vertical="center" wrapText="1"/>
    </xf>
    <xf numFmtId="0" fontId="41" fillId="4" borderId="0" xfId="20" applyFont="1" applyFill="1" applyAlignment="1">
      <alignment vertical="center"/>
    </xf>
    <xf numFmtId="0" fontId="6" fillId="4" borderId="57" xfId="20" applyFont="1" applyFill="1" applyBorder="1" applyAlignment="1">
      <alignment horizontal="center" vertical="center" wrapText="1"/>
    </xf>
    <xf numFmtId="49" fontId="5" fillId="4" borderId="48" xfId="11" applyNumberFormat="1" applyFont="1" applyFill="1" applyBorder="1" applyAlignment="1">
      <alignment horizontal="left" vertical="center" wrapText="1" indent="2"/>
    </xf>
    <xf numFmtId="49" fontId="5" fillId="4" borderId="59" xfId="11" applyNumberFormat="1" applyFont="1" applyFill="1" applyBorder="1" applyAlignment="1">
      <alignment horizontal="left" vertical="center" wrapText="1" indent="2"/>
    </xf>
    <xf numFmtId="0" fontId="6" fillId="4" borderId="48" xfId="20" applyFont="1" applyFill="1" applyBorder="1" applyAlignment="1">
      <alignment horizontal="center" vertical="center" wrapText="1"/>
    </xf>
    <xf numFmtId="49" fontId="5" fillId="4" borderId="60" xfId="11" applyNumberFormat="1" applyFont="1" applyFill="1" applyBorder="1" applyAlignment="1">
      <alignment horizontal="left" vertical="center" wrapText="1" indent="2"/>
    </xf>
    <xf numFmtId="49" fontId="5" fillId="4" borderId="61" xfId="11" applyNumberFormat="1" applyFont="1" applyFill="1" applyBorder="1" applyAlignment="1">
      <alignment horizontal="left" vertical="center" wrapText="1" indent="2"/>
    </xf>
    <xf numFmtId="0" fontId="6" fillId="4" borderId="78" xfId="20" applyFont="1" applyFill="1" applyBorder="1" applyAlignment="1">
      <alignment horizontal="center" vertical="center" wrapText="1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60" xfId="20" applyFont="1" applyFill="1" applyBorder="1" applyAlignment="1">
      <alignment horizontal="center" vertical="center" wrapText="1"/>
    </xf>
    <xf numFmtId="0" fontId="6" fillId="4" borderId="58" xfId="20" applyFont="1" applyFill="1" applyBorder="1" applyAlignment="1">
      <alignment horizontal="center" vertical="center" wrapText="1"/>
    </xf>
    <xf numFmtId="0" fontId="41" fillId="4" borderId="0" xfId="20" applyFont="1" applyFill="1"/>
    <xf numFmtId="0" fontId="40" fillId="4" borderId="0" xfId="20" applyFont="1" applyFill="1"/>
    <xf numFmtId="0" fontId="41" fillId="4" borderId="56" xfId="20" applyFont="1" applyFill="1" applyBorder="1"/>
    <xf numFmtId="2" fontId="39" fillId="0" borderId="1" xfId="0" applyNumberFormat="1" applyFont="1" applyBorder="1" applyAlignment="1">
      <alignment horizontal="center" wrapText="1"/>
    </xf>
    <xf numFmtId="4" fontId="22" fillId="4" borderId="62" xfId="2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7" fillId="0" borderId="0" xfId="0" applyFont="1" applyBorder="1" applyAlignment="1">
      <alignment horizontal="center" vertical="top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0" fillId="0" borderId="1" xfId="0" applyBorder="1"/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45" fillId="4" borderId="5" xfId="11" applyNumberFormat="1" applyFont="1" applyFill="1" applyBorder="1" applyAlignment="1">
      <alignment horizontal="center" vertical="center" wrapText="1"/>
    </xf>
    <xf numFmtId="49" fontId="45" fillId="4" borderId="1" xfId="11" applyNumberFormat="1" applyFont="1" applyFill="1" applyBorder="1" applyAlignment="1">
      <alignment horizontal="left" vertical="center" wrapText="1" indent="2"/>
    </xf>
    <xf numFmtId="166" fontId="45" fillId="4" borderId="1" xfId="11" applyNumberFormat="1" applyFont="1" applyFill="1" applyBorder="1" applyAlignment="1">
      <alignment horizontal="center" vertical="center" wrapText="1"/>
    </xf>
    <xf numFmtId="166" fontId="45" fillId="4" borderId="46" xfId="11" applyNumberFormat="1" applyFont="1" applyFill="1" applyBorder="1" applyAlignment="1">
      <alignment horizontal="center" vertical="center" wrapText="1"/>
    </xf>
    <xf numFmtId="0" fontId="46" fillId="4" borderId="0" xfId="11" applyFont="1" applyFill="1" applyAlignment="1">
      <alignment vertical="center"/>
    </xf>
    <xf numFmtId="166" fontId="45" fillId="4" borderId="9" xfId="11" applyNumberFormat="1" applyFont="1" applyFill="1" applyBorder="1" applyAlignment="1">
      <alignment horizontal="center" vertical="center" wrapText="1"/>
    </xf>
    <xf numFmtId="0" fontId="46" fillId="4" borderId="0" xfId="20" applyFont="1" applyFill="1"/>
    <xf numFmtId="0" fontId="46" fillId="4" borderId="0" xfId="20" applyFont="1" applyFill="1" applyAlignment="1">
      <alignment vertical="center"/>
    </xf>
    <xf numFmtId="17" fontId="37" fillId="0" borderId="0" xfId="0" applyNumberFormat="1" applyFont="1" applyBorder="1" applyAlignment="1">
      <alignment horizontal="center" vertical="top"/>
    </xf>
    <xf numFmtId="166" fontId="22" fillId="4" borderId="1" xfId="11" applyNumberFormat="1" applyFont="1" applyFill="1" applyBorder="1" applyAlignment="1">
      <alignment horizontal="center" vertical="center" wrapText="1"/>
    </xf>
    <xf numFmtId="0" fontId="18" fillId="4" borderId="0" xfId="11" applyFont="1" applyFill="1" applyAlignment="1">
      <alignment horizontal="center" vertical="top" wrapText="1"/>
    </xf>
    <xf numFmtId="43" fontId="0" fillId="0" borderId="0" xfId="24" applyFont="1"/>
    <xf numFmtId="43" fontId="36" fillId="0" borderId="0" xfId="24" applyFont="1"/>
    <xf numFmtId="43" fontId="42" fillId="0" borderId="0" xfId="24" applyFont="1" applyFill="1"/>
    <xf numFmtId="49" fontId="22" fillId="19" borderId="52" xfId="11" applyNumberFormat="1" applyFont="1" applyFill="1" applyBorder="1" applyAlignment="1">
      <alignment horizontal="center" vertical="center" wrapText="1"/>
    </xf>
    <xf numFmtId="49" fontId="22" fillId="19" borderId="53" xfId="11" applyNumberFormat="1" applyFont="1" applyFill="1" applyBorder="1" applyAlignment="1">
      <alignment horizontal="left" vertical="center" wrapText="1" indent="2"/>
    </xf>
    <xf numFmtId="166" fontId="22" fillId="19" borderId="53" xfId="11" applyNumberFormat="1" applyFont="1" applyFill="1" applyBorder="1" applyAlignment="1">
      <alignment horizontal="center" vertical="center" wrapText="1"/>
    </xf>
    <xf numFmtId="166" fontId="22" fillId="19" borderId="51" xfId="11" applyNumberFormat="1" applyFont="1" applyFill="1" applyBorder="1" applyAlignment="1">
      <alignment horizontal="center" vertical="center" wrapText="1"/>
    </xf>
    <xf numFmtId="0" fontId="19" fillId="19" borderId="0" xfId="11" applyFont="1" applyFill="1" applyAlignment="1">
      <alignment vertical="center"/>
    </xf>
    <xf numFmtId="49" fontId="47" fillId="4" borderId="1" xfId="11" applyNumberFormat="1" applyFont="1" applyFill="1" applyBorder="1" applyAlignment="1">
      <alignment horizontal="left" vertical="center" wrapText="1" indent="2"/>
    </xf>
    <xf numFmtId="0" fontId="48" fillId="4" borderId="0" xfId="11" applyFont="1" applyFill="1" applyAlignment="1">
      <alignment vertical="center"/>
    </xf>
    <xf numFmtId="49" fontId="22" fillId="19" borderId="27" xfId="11" applyNumberFormat="1" applyFont="1" applyFill="1" applyBorder="1" applyAlignment="1">
      <alignment horizontal="center" vertical="center" wrapText="1"/>
    </xf>
    <xf numFmtId="49" fontId="22" fillId="19" borderId="54" xfId="11" applyNumberFormat="1" applyFont="1" applyFill="1" applyBorder="1" applyAlignment="1">
      <alignment horizontal="left" vertical="center" wrapText="1" indent="2"/>
    </xf>
    <xf numFmtId="166" fontId="22" fillId="19" borderId="54" xfId="11" applyNumberFormat="1" applyFont="1" applyFill="1" applyBorder="1" applyAlignment="1">
      <alignment horizontal="center" vertical="center" wrapText="1"/>
    </xf>
    <xf numFmtId="166" fontId="22" fillId="19" borderId="32" xfId="11" applyNumberFormat="1" applyFont="1" applyFill="1" applyBorder="1" applyAlignment="1">
      <alignment horizontal="center" vertical="center" wrapText="1"/>
    </xf>
    <xf numFmtId="49" fontId="47" fillId="4" borderId="1" xfId="11" applyNumberFormat="1" applyFont="1" applyFill="1" applyBorder="1" applyAlignment="1">
      <alignment horizontal="center" vertical="center" wrapText="1"/>
    </xf>
    <xf numFmtId="49" fontId="22" fillId="19" borderId="28" xfId="11" applyNumberFormat="1" applyFont="1" applyFill="1" applyBorder="1" applyAlignment="1">
      <alignment horizontal="left" vertical="center" wrapText="1" indent="2"/>
    </xf>
    <xf numFmtId="166" fontId="22" fillId="19" borderId="28" xfId="11" applyNumberFormat="1" applyFont="1" applyFill="1" applyBorder="1" applyAlignment="1">
      <alignment horizontal="center" vertical="center" wrapText="1"/>
    </xf>
    <xf numFmtId="49" fontId="47" fillId="20" borderId="1" xfId="11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0" fillId="21" borderId="2" xfId="27" applyNumberFormat="1" applyFont="1" applyFill="1" applyBorder="1" applyAlignment="1">
      <alignment horizontal="left" vertical="top"/>
    </xf>
    <xf numFmtId="0" fontId="50" fillId="21" borderId="2" xfId="28" applyNumberFormat="1" applyFont="1" applyFill="1" applyBorder="1" applyAlignment="1">
      <alignment horizontal="left" vertical="top"/>
    </xf>
    <xf numFmtId="0" fontId="39" fillId="14" borderId="4" xfId="0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/>
    </xf>
    <xf numFmtId="43" fontId="39" fillId="0" borderId="28" xfId="24" applyFont="1" applyBorder="1" applyAlignment="1">
      <alignment horizontal="center" wrapText="1"/>
    </xf>
    <xf numFmtId="43" fontId="36" fillId="0" borderId="28" xfId="0" applyNumberFormat="1" applyFont="1" applyBorder="1"/>
    <xf numFmtId="0" fontId="0" fillId="0" borderId="56" xfId="0" applyBorder="1"/>
    <xf numFmtId="0" fontId="0" fillId="0" borderId="36" xfId="0" applyBorder="1"/>
    <xf numFmtId="49" fontId="0" fillId="0" borderId="97" xfId="0" applyNumberFormat="1" applyBorder="1"/>
    <xf numFmtId="49" fontId="0" fillId="0" borderId="4" xfId="0" applyNumberFormat="1" applyBorder="1"/>
    <xf numFmtId="14" fontId="0" fillId="0" borderId="48" xfId="0" applyNumberFormat="1" applyBorder="1"/>
    <xf numFmtId="0" fontId="50" fillId="21" borderId="92" xfId="27" applyNumberFormat="1" applyFont="1" applyFill="1" applyBorder="1" applyAlignment="1">
      <alignment horizontal="left" vertical="top"/>
    </xf>
    <xf numFmtId="0" fontId="50" fillId="21" borderId="92" xfId="28" applyNumberFormat="1" applyFont="1" applyFill="1" applyBorder="1" applyAlignment="1">
      <alignment horizontal="left" vertical="top"/>
    </xf>
    <xf numFmtId="0" fontId="0" fillId="0" borderId="28" xfId="0" applyBorder="1"/>
    <xf numFmtId="14" fontId="0" fillId="0" borderId="30" xfId="0" applyNumberFormat="1" applyBorder="1"/>
    <xf numFmtId="14" fontId="0" fillId="0" borderId="26" xfId="0" applyNumberFormat="1" applyBorder="1"/>
    <xf numFmtId="0" fontId="50" fillId="21" borderId="14" xfId="27" applyNumberFormat="1" applyFont="1" applyFill="1" applyBorder="1" applyAlignment="1">
      <alignment horizontal="left" vertical="top"/>
    </xf>
    <xf numFmtId="0" fontId="50" fillId="21" borderId="14" xfId="28" applyNumberFormat="1" applyFont="1" applyFill="1" applyBorder="1" applyAlignment="1">
      <alignment horizontal="left" vertical="top"/>
    </xf>
    <xf numFmtId="0" fontId="0" fillId="0" borderId="6" xfId="0" applyBorder="1"/>
    <xf numFmtId="168" fontId="0" fillId="0" borderId="1" xfId="24" applyNumberFormat="1" applyFont="1" applyBorder="1"/>
    <xf numFmtId="168" fontId="0" fillId="0" borderId="4" xfId="24" applyNumberFormat="1" applyFont="1" applyBorder="1"/>
    <xf numFmtId="168" fontId="0" fillId="0" borderId="28" xfId="24" applyNumberFormat="1" applyFont="1" applyBorder="1"/>
    <xf numFmtId="168" fontId="0" fillId="0" borderId="6" xfId="24" applyNumberFormat="1" applyFont="1" applyBorder="1"/>
    <xf numFmtId="168" fontId="0" fillId="0" borderId="0" xfId="24" applyNumberFormat="1" applyFont="1"/>
    <xf numFmtId="0" fontId="50" fillId="21" borderId="97" xfId="27" applyNumberFormat="1" applyFont="1" applyFill="1" applyBorder="1" applyAlignment="1">
      <alignment horizontal="left" vertical="top"/>
    </xf>
    <xf numFmtId="0" fontId="0" fillId="0" borderId="53" xfId="0" applyBorder="1"/>
    <xf numFmtId="0" fontId="0" fillId="0" borderId="48" xfId="0" applyBorder="1"/>
    <xf numFmtId="0" fontId="0" fillId="0" borderId="30" xfId="0" applyBorder="1"/>
    <xf numFmtId="0" fontId="0" fillId="0" borderId="26" xfId="0" applyBorder="1"/>
    <xf numFmtId="49" fontId="4" fillId="18" borderId="1" xfId="16" applyNumberFormat="1" applyFont="1" applyFill="1" applyBorder="1" applyAlignment="1">
      <alignment horizontal="center" vertical="center"/>
    </xf>
    <xf numFmtId="168" fontId="0" fillId="0" borderId="4" xfId="24" applyNumberFormat="1" applyFont="1" applyFill="1" applyBorder="1"/>
    <xf numFmtId="168" fontId="0" fillId="0" borderId="28" xfId="24" applyNumberFormat="1" applyFont="1" applyFill="1" applyBorder="1"/>
    <xf numFmtId="168" fontId="0" fillId="0" borderId="1" xfId="24" applyNumberFormat="1" applyFont="1" applyFill="1" applyBorder="1"/>
    <xf numFmtId="168" fontId="0" fillId="0" borderId="6" xfId="24" applyNumberFormat="1" applyFont="1" applyFill="1" applyBorder="1"/>
    <xf numFmtId="168" fontId="0" fillId="0" borderId="0" xfId="24" applyNumberFormat="1" applyFont="1" applyFill="1"/>
    <xf numFmtId="43" fontId="0" fillId="0" borderId="28" xfId="24" applyFont="1" applyBorder="1"/>
    <xf numFmtId="43" fontId="0" fillId="0" borderId="1" xfId="24" applyFont="1" applyBorder="1"/>
    <xf numFmtId="43" fontId="0" fillId="0" borderId="6" xfId="24" applyFont="1" applyBorder="1"/>
    <xf numFmtId="43" fontId="39" fillId="0" borderId="1" xfId="24" applyFont="1" applyFill="1" applyBorder="1" applyAlignment="1">
      <alignment horizontal="center" vertical="center" wrapText="1"/>
    </xf>
    <xf numFmtId="43" fontId="4" fillId="0" borderId="29" xfId="24" applyFont="1" applyFill="1" applyBorder="1" applyAlignment="1">
      <alignment horizontal="center" vertical="center"/>
    </xf>
    <xf numFmtId="43" fontId="4" fillId="0" borderId="1" xfId="24" applyFont="1" applyFill="1" applyBorder="1" applyAlignment="1">
      <alignment horizontal="center" vertical="center"/>
    </xf>
    <xf numFmtId="43" fontId="39" fillId="18" borderId="1" xfId="24" applyFont="1" applyFill="1" applyBorder="1" applyAlignment="1">
      <alignment horizontal="center" vertical="center" wrapText="1"/>
    </xf>
    <xf numFmtId="43" fontId="0" fillId="0" borderId="98" xfId="24" applyFont="1" applyBorder="1" applyAlignment="1">
      <alignment horizontal="center"/>
    </xf>
    <xf numFmtId="43" fontId="0" fillId="0" borderId="0" xfId="24" applyFont="1" applyBorder="1" applyAlignment="1">
      <alignment horizontal="center"/>
    </xf>
    <xf numFmtId="43" fontId="37" fillId="0" borderId="0" xfId="24" applyFont="1" applyBorder="1" applyAlignment="1">
      <alignment vertical="top"/>
    </xf>
    <xf numFmtId="43" fontId="0" fillId="0" borderId="98" xfId="24" applyFont="1" applyBorder="1" applyAlignment="1">
      <alignment horizontal="right"/>
    </xf>
    <xf numFmtId="43" fontId="0" fillId="0" borderId="0" xfId="24" applyFont="1" applyBorder="1" applyAlignment="1">
      <alignment horizontal="right"/>
    </xf>
    <xf numFmtId="43" fontId="0" fillId="0" borderId="0" xfId="24" applyFont="1" applyBorder="1"/>
    <xf numFmtId="43" fontId="39" fillId="0" borderId="1" xfId="24" applyFont="1" applyBorder="1" applyAlignment="1">
      <alignment horizontal="center" wrapText="1"/>
    </xf>
    <xf numFmtId="0" fontId="0" fillId="0" borderId="48" xfId="0" applyFont="1" applyBorder="1"/>
    <xf numFmtId="0" fontId="49" fillId="21" borderId="92" xfId="27" applyNumberFormat="1" applyFont="1" applyFill="1" applyBorder="1" applyAlignment="1">
      <alignment horizontal="left" vertical="top"/>
    </xf>
    <xf numFmtId="0" fontId="49" fillId="21" borderId="92" xfId="28" applyNumberFormat="1" applyFont="1" applyFill="1" applyBorder="1" applyAlignment="1">
      <alignment horizontal="left" vertical="top"/>
    </xf>
    <xf numFmtId="0" fontId="0" fillId="0" borderId="28" xfId="0" applyFont="1" applyBorder="1"/>
    <xf numFmtId="0" fontId="0" fillId="0" borderId="56" xfId="0" applyFont="1" applyBorder="1"/>
    <xf numFmtId="0" fontId="0" fillId="0" borderId="30" xfId="0" applyFont="1" applyBorder="1"/>
    <xf numFmtId="0" fontId="49" fillId="21" borderId="2" xfId="27" applyNumberFormat="1" applyFont="1" applyFill="1" applyBorder="1" applyAlignment="1">
      <alignment horizontal="left" vertical="top"/>
    </xf>
    <xf numFmtId="0" fontId="49" fillId="21" borderId="2" xfId="28" applyNumberFormat="1" applyFont="1" applyFill="1" applyBorder="1" applyAlignment="1">
      <alignment horizontal="left" vertical="top"/>
    </xf>
    <xf numFmtId="0" fontId="0" fillId="0" borderId="1" xfId="0" applyFont="1" applyBorder="1"/>
    <xf numFmtId="0" fontId="0" fillId="0" borderId="0" xfId="0" applyFont="1" applyBorder="1"/>
    <xf numFmtId="0" fontId="51" fillId="4" borderId="0" xfId="20" applyFont="1" applyFill="1" applyAlignment="1">
      <alignment horizontal="left" vertical="center" indent="1"/>
    </xf>
    <xf numFmtId="0" fontId="52" fillId="4" borderId="0" xfId="20" applyFont="1" applyFill="1"/>
    <xf numFmtId="49" fontId="22" fillId="4" borderId="56" xfId="11" applyNumberFormat="1" applyFont="1" applyFill="1" applyBorder="1" applyAlignment="1">
      <alignment horizontal="left" wrapText="1"/>
    </xf>
    <xf numFmtId="49" fontId="22" fillId="4" borderId="0" xfId="11" applyNumberFormat="1" applyFont="1" applyFill="1" applyBorder="1" applyAlignment="1">
      <alignment horizontal="left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166" fontId="47" fillId="4" borderId="1" xfId="11" applyNumberFormat="1" applyFont="1" applyFill="1" applyBorder="1" applyAlignment="1">
      <alignment horizontal="center" vertical="center" wrapText="1"/>
    </xf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47" fillId="20" borderId="2" xfId="11" applyNumberFormat="1" applyFont="1" applyFill="1" applyBorder="1" applyAlignment="1">
      <alignment horizontal="center" vertical="center" wrapText="1"/>
    </xf>
    <xf numFmtId="166" fontId="47" fillId="20" borderId="3" xfId="11" applyNumberFormat="1" applyFont="1" applyFill="1" applyBorder="1" applyAlignment="1">
      <alignment horizontal="center" vertical="center" wrapText="1"/>
    </xf>
    <xf numFmtId="166" fontId="22" fillId="4" borderId="2" xfId="11" applyNumberFormat="1" applyFont="1" applyFill="1" applyBorder="1" applyAlignment="1">
      <alignment horizontal="center" vertical="center" wrapText="1"/>
    </xf>
    <xf numFmtId="166" fontId="22" fillId="4" borderId="3" xfId="11" applyNumberFormat="1" applyFont="1" applyFill="1" applyBorder="1" applyAlignment="1">
      <alignment horizontal="center" vertical="center" wrapText="1"/>
    </xf>
    <xf numFmtId="166" fontId="22" fillId="4" borderId="29" xfId="11" applyNumberFormat="1" applyFont="1" applyFill="1" applyBorder="1" applyAlignment="1">
      <alignment horizontal="center" vertical="center" wrapText="1"/>
    </xf>
    <xf numFmtId="49" fontId="22" fillId="4" borderId="95" xfId="11" applyNumberFormat="1" applyFont="1" applyFill="1" applyBorder="1" applyAlignment="1">
      <alignment horizontal="center" vertical="center" wrapText="1"/>
    </xf>
    <xf numFmtId="49" fontId="22" fillId="4" borderId="55" xfId="11" applyNumberFormat="1" applyFont="1" applyFill="1" applyBorder="1" applyAlignment="1">
      <alignment horizontal="center" vertical="center" wrapText="1"/>
    </xf>
    <xf numFmtId="49" fontId="22" fillId="4" borderId="38" xfId="11" applyNumberFormat="1" applyFont="1" applyFill="1" applyBorder="1" applyAlignment="1">
      <alignment horizontal="center" vertical="center" wrapText="1"/>
    </xf>
    <xf numFmtId="49" fontId="47" fillId="20" borderId="25" xfId="11" applyNumberFormat="1" applyFont="1" applyFill="1" applyBorder="1" applyAlignment="1">
      <alignment horizontal="center" vertical="center" wrapText="1"/>
    </xf>
    <xf numFmtId="49" fontId="47" fillId="20" borderId="16" xfId="11" applyNumberFormat="1" applyFont="1" applyFill="1" applyBorder="1" applyAlignment="1">
      <alignment horizontal="center" vertical="center" wrapText="1"/>
    </xf>
    <xf numFmtId="166" fontId="22" fillId="4" borderId="14" xfId="11" applyNumberFormat="1" applyFont="1" applyFill="1" applyBorder="1" applyAlignment="1">
      <alignment horizontal="center" vertical="center" wrapText="1"/>
    </xf>
    <xf numFmtId="166" fontId="22" fillId="4" borderId="31" xfId="11" applyNumberFormat="1" applyFont="1" applyFill="1" applyBorder="1" applyAlignment="1">
      <alignment horizontal="center" vertical="center" wrapText="1"/>
    </xf>
    <xf numFmtId="166" fontId="22" fillId="4" borderId="49" xfId="11" applyNumberFormat="1" applyFont="1" applyFill="1" applyBorder="1" applyAlignment="1">
      <alignment horizontal="center" vertical="center" wrapText="1"/>
    </xf>
    <xf numFmtId="49" fontId="23" fillId="17" borderId="24" xfId="11" applyNumberFormat="1" applyFont="1" applyFill="1" applyBorder="1" applyAlignment="1">
      <alignment horizontal="left" vertical="center" wrapText="1"/>
    </xf>
    <xf numFmtId="49" fontId="23" fillId="17" borderId="12" xfId="11" applyNumberFormat="1" applyFont="1" applyFill="1" applyBorder="1" applyAlignment="1">
      <alignment horizontal="left" vertical="center" wrapText="1"/>
    </xf>
    <xf numFmtId="0" fontId="18" fillId="4" borderId="0" xfId="11" applyFont="1" applyFill="1" applyAlignment="1">
      <alignment horizontal="center" vertical="top" wrapText="1"/>
    </xf>
    <xf numFmtId="0" fontId="32" fillId="14" borderId="48" xfId="11" applyFont="1" applyFill="1" applyBorder="1" applyAlignment="1">
      <alignment horizontal="center" vertical="center" wrapText="1"/>
    </xf>
    <xf numFmtId="0" fontId="32" fillId="14" borderId="30" xfId="11" applyFont="1" applyFill="1" applyBorder="1" applyAlignment="1">
      <alignment horizontal="center" vertical="center" wrapText="1"/>
    </xf>
    <xf numFmtId="0" fontId="32" fillId="14" borderId="26" xfId="11" applyFont="1" applyFill="1" applyBorder="1" applyAlignment="1">
      <alignment horizontal="center" vertical="center" wrapText="1"/>
    </xf>
    <xf numFmtId="0" fontId="32" fillId="14" borderId="53" xfId="11" applyFont="1" applyFill="1" applyBorder="1" applyAlignment="1">
      <alignment horizontal="center" vertical="center" wrapText="1"/>
    </xf>
    <xf numFmtId="0" fontId="32" fillId="14" borderId="22" xfId="11" applyFont="1" applyFill="1" applyBorder="1" applyAlignment="1">
      <alignment horizontal="center" vertical="center" wrapText="1"/>
    </xf>
    <xf numFmtId="0" fontId="32" fillId="14" borderId="19" xfId="11" applyFont="1" applyFill="1" applyBorder="1" applyAlignment="1">
      <alignment horizontal="center" vertical="center" wrapText="1"/>
    </xf>
    <xf numFmtId="166" fontId="32" fillId="14" borderId="34" xfId="11" applyNumberFormat="1" applyFont="1" applyFill="1" applyBorder="1" applyAlignment="1">
      <alignment horizontal="center" vertical="center" wrapText="1"/>
    </xf>
    <xf numFmtId="166" fontId="32" fillId="14" borderId="50" xfId="11" applyNumberFormat="1" applyFont="1" applyFill="1" applyBorder="1" applyAlignment="1">
      <alignment horizontal="center" vertical="center" wrapText="1"/>
    </xf>
    <xf numFmtId="166" fontId="32" fillId="14" borderId="2" xfId="11" applyNumberFormat="1" applyFont="1" applyFill="1" applyBorder="1" applyAlignment="1">
      <alignment horizontal="center" vertical="center" wrapText="1"/>
    </xf>
    <xf numFmtId="166" fontId="32" fillId="14" borderId="3" xfId="11" applyNumberFormat="1" applyFont="1" applyFill="1" applyBorder="1" applyAlignment="1">
      <alignment horizontal="center" vertical="center" wrapText="1"/>
    </xf>
    <xf numFmtId="166" fontId="32" fillId="14" borderId="46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0" xfId="11" applyNumberFormat="1" applyFont="1" applyFill="1" applyBorder="1" applyAlignment="1">
      <alignment horizontal="center" vertical="center" wrapText="1"/>
    </xf>
    <xf numFmtId="166" fontId="22" fillId="4" borderId="15" xfId="11" applyNumberFormat="1" applyFont="1" applyFill="1" applyBorder="1" applyAlignment="1">
      <alignment horizontal="center" vertical="center" wrapText="1"/>
    </xf>
    <xf numFmtId="49" fontId="22" fillId="4" borderId="57" xfId="11" applyNumberFormat="1" applyFont="1" applyFill="1" applyBorder="1" applyAlignment="1">
      <alignment horizontal="left" vertical="center" wrapText="1" indent="2"/>
    </xf>
    <xf numFmtId="4" fontId="22" fillId="4" borderId="8" xfId="20" applyNumberFormat="1" applyFont="1" applyFill="1" applyBorder="1" applyAlignment="1">
      <alignment horizontal="center" vertical="center" wrapText="1"/>
    </xf>
    <xf numFmtId="4" fontId="22" fillId="4" borderId="17" xfId="20" applyNumberFormat="1" applyFont="1" applyFill="1" applyBorder="1" applyAlignment="1">
      <alignment horizontal="center" vertical="center" wrapText="1"/>
    </xf>
    <xf numFmtId="4" fontId="23" fillId="4" borderId="12" xfId="20" applyNumberFormat="1" applyFont="1" applyFill="1" applyBorder="1" applyAlignment="1">
      <alignment horizontal="center" vertical="center" wrapText="1"/>
    </xf>
    <xf numFmtId="4" fontId="23" fillId="4" borderId="33" xfId="20" applyNumberFormat="1" applyFont="1" applyFill="1" applyBorder="1" applyAlignment="1">
      <alignment horizontal="center" vertical="center" wrapText="1"/>
    </xf>
    <xf numFmtId="0" fontId="23" fillId="4" borderId="57" xfId="20" applyFont="1" applyFill="1" applyBorder="1" applyAlignment="1">
      <alignment horizontal="left" vertical="center" wrapText="1" inden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" fontId="22" fillId="4" borderId="54" xfId="20" applyNumberFormat="1" applyFont="1" applyFill="1" applyBorder="1" applyAlignment="1">
      <alignment horizontal="center" vertical="center" wrapText="1"/>
    </xf>
    <xf numFmtId="4" fontId="22" fillId="4" borderId="28" xfId="20" applyNumberFormat="1" applyFont="1" applyFill="1" applyBorder="1" applyAlignment="1">
      <alignment horizontal="center" vertical="center" wrapText="1"/>
    </xf>
    <xf numFmtId="0" fontId="18" fillId="4" borderId="0" xfId="20" applyFont="1" applyFill="1" applyAlignment="1">
      <alignment horizontal="center" vertical="top" wrapText="1"/>
    </xf>
    <xf numFmtId="0" fontId="20" fillId="4" borderId="0" xfId="20" applyFont="1" applyFill="1" applyBorder="1" applyAlignment="1">
      <alignment horizontal="center" vertical="top" wrapText="1"/>
    </xf>
    <xf numFmtId="0" fontId="23" fillId="14" borderId="80" xfId="20" applyFont="1" applyFill="1" applyBorder="1" applyAlignment="1">
      <alignment horizontal="center" vertical="center" wrapText="1"/>
    </xf>
    <xf numFmtId="0" fontId="23" fillId="14" borderId="76" xfId="20" applyFont="1" applyFill="1" applyBorder="1" applyAlignment="1">
      <alignment horizontal="center" vertical="center" wrapText="1"/>
    </xf>
    <xf numFmtId="0" fontId="23" fillId="14" borderId="81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51" xfId="20" applyFont="1" applyFill="1" applyBorder="1" applyAlignment="1">
      <alignment horizontal="center" vertical="center" wrapText="1"/>
    </xf>
    <xf numFmtId="0" fontId="23" fillId="14" borderId="30" xfId="20" applyFont="1" applyFill="1" applyBorder="1" applyAlignment="1">
      <alignment horizontal="center" vertical="center" wrapText="1"/>
    </xf>
    <xf numFmtId="4" fontId="23" fillId="4" borderId="11" xfId="20" applyNumberFormat="1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wrapText="1" indent="1"/>
    </xf>
    <xf numFmtId="0" fontId="23" fillId="7" borderId="80" xfId="20" applyFont="1" applyFill="1" applyBorder="1" applyAlignment="1">
      <alignment horizontal="center" vertical="center" wrapText="1"/>
    </xf>
    <xf numFmtId="0" fontId="23" fillId="7" borderId="76" xfId="20" applyFont="1" applyFill="1" applyBorder="1" applyAlignment="1">
      <alignment horizontal="center" vertical="center" wrapText="1"/>
    </xf>
    <xf numFmtId="0" fontId="23" fillId="7" borderId="81" xfId="20" applyFont="1" applyFill="1" applyBorder="1" applyAlignment="1">
      <alignment horizontal="center" vertical="center" wrapText="1"/>
    </xf>
    <xf numFmtId="0" fontId="23" fillId="7" borderId="56" xfId="20" applyFont="1" applyFill="1" applyBorder="1" applyAlignment="1">
      <alignment horizontal="center" vertical="center" wrapText="1"/>
    </xf>
    <xf numFmtId="0" fontId="23" fillId="7" borderId="51" xfId="20" applyFont="1" applyFill="1" applyBorder="1" applyAlignment="1">
      <alignment horizontal="center" vertical="center" wrapText="1"/>
    </xf>
    <xf numFmtId="0" fontId="23" fillId="14" borderId="57" xfId="20" applyFont="1" applyFill="1" applyBorder="1" applyAlignment="1">
      <alignment horizontal="center" vertical="center" wrapText="1"/>
    </xf>
    <xf numFmtId="0" fontId="23" fillId="14" borderId="13" xfId="20" applyFont="1" applyFill="1" applyBorder="1" applyAlignment="1">
      <alignment horizontal="center" vertical="center" wrapText="1"/>
    </xf>
    <xf numFmtId="4" fontId="23" fillId="4" borderId="13" xfId="20" applyNumberFormat="1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4" fontId="5" fillId="4" borderId="31" xfId="20" applyNumberFormat="1" applyFont="1" applyFill="1" applyBorder="1" applyAlignment="1">
      <alignment horizontal="center" vertical="center" wrapText="1"/>
    </xf>
    <xf numFmtId="4" fontId="5" fillId="4" borderId="49" xfId="20" applyNumberFormat="1" applyFont="1" applyFill="1" applyBorder="1" applyAlignment="1">
      <alignment horizontal="center" vertical="center" wrapText="1"/>
    </xf>
    <xf numFmtId="4" fontId="5" fillId="4" borderId="14" xfId="20" applyNumberFormat="1" applyFont="1" applyFill="1" applyBorder="1" applyAlignment="1">
      <alignment horizontal="center" vertical="center" wrapText="1"/>
    </xf>
    <xf numFmtId="4" fontId="5" fillId="4" borderId="47" xfId="20" applyNumberFormat="1" applyFont="1" applyFill="1" applyBorder="1" applyAlignment="1">
      <alignment horizontal="center" vertical="center" wrapText="1"/>
    </xf>
    <xf numFmtId="43" fontId="5" fillId="4" borderId="54" xfId="24" applyFont="1" applyFill="1" applyBorder="1" applyAlignment="1">
      <alignment horizontal="center" vertical="center" wrapText="1"/>
    </xf>
    <xf numFmtId="43" fontId="5" fillId="4" borderId="28" xfId="24" applyFont="1" applyFill="1" applyBorder="1" applyAlignment="1">
      <alignment horizontal="center" vertical="center" wrapText="1"/>
    </xf>
    <xf numFmtId="43" fontId="6" fillId="4" borderId="12" xfId="24" applyFont="1" applyFill="1" applyBorder="1" applyAlignment="1">
      <alignment horizontal="center" vertical="center" wrapText="1"/>
    </xf>
    <xf numFmtId="43" fontId="6" fillId="4" borderId="33" xfId="24" applyFont="1" applyFill="1" applyBorder="1" applyAlignment="1">
      <alignment horizontal="center" vertical="center" wrapText="1"/>
    </xf>
    <xf numFmtId="43" fontId="5" fillId="4" borderId="70" xfId="24" applyFont="1" applyFill="1" applyBorder="1" applyAlignment="1">
      <alignment horizontal="center" vertical="center" wrapText="1"/>
    </xf>
    <xf numFmtId="43" fontId="5" fillId="4" borderId="49" xfId="24" applyFont="1" applyFill="1" applyBorder="1" applyAlignment="1">
      <alignment horizontal="center" vertical="center" wrapText="1"/>
    </xf>
    <xf numFmtId="0" fontId="6" fillId="14" borderId="17" xfId="20" applyFont="1" applyFill="1" applyBorder="1" applyAlignment="1">
      <alignment horizontal="center" vertical="center" wrapText="1"/>
    </xf>
    <xf numFmtId="0" fontId="6" fillId="14" borderId="18" xfId="20" applyFont="1" applyFill="1" applyBorder="1" applyAlignment="1">
      <alignment horizontal="center" vertical="center" wrapText="1"/>
    </xf>
    <xf numFmtId="49" fontId="5" fillId="4" borderId="61" xfId="11" applyNumberFormat="1" applyFont="1" applyFill="1" applyBorder="1" applyAlignment="1">
      <alignment horizontal="left" vertical="center" wrapText="1" indent="2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57" xfId="20" applyFont="1" applyFill="1" applyBorder="1" applyAlignment="1">
      <alignment horizontal="left" vertical="center" wrapText="1" indent="1"/>
    </xf>
    <xf numFmtId="0" fontId="6" fillId="14" borderId="13" xfId="20" applyFont="1" applyFill="1" applyBorder="1" applyAlignment="1">
      <alignment horizontal="center" vertical="center" wrapText="1"/>
    </xf>
    <xf numFmtId="0" fontId="6" fillId="14" borderId="57" xfId="20" applyFont="1" applyFill="1" applyBorder="1" applyAlignment="1">
      <alignment horizontal="center" vertical="center" wrapText="1"/>
    </xf>
    <xf numFmtId="0" fontId="6" fillId="14" borderId="33" xfId="20" applyFont="1" applyFill="1" applyBorder="1" applyAlignment="1">
      <alignment horizontal="center" vertical="center" wrapText="1"/>
    </xf>
    <xf numFmtId="43" fontId="6" fillId="4" borderId="11" xfId="24" applyFont="1" applyFill="1" applyBorder="1" applyAlignment="1">
      <alignment horizontal="center" vertical="center" wrapText="1"/>
    </xf>
    <xf numFmtId="43" fontId="5" fillId="4" borderId="7" xfId="24" applyFont="1" applyFill="1" applyBorder="1" applyAlignment="1">
      <alignment horizontal="center" vertical="center" wrapText="1"/>
    </xf>
    <xf numFmtId="43" fontId="5" fillId="4" borderId="6" xfId="24" applyFont="1" applyFill="1" applyBorder="1" applyAlignment="1">
      <alignment horizontal="center" vertical="center" wrapText="1"/>
    </xf>
    <xf numFmtId="43" fontId="5" fillId="4" borderId="34" xfId="24" applyFont="1" applyFill="1" applyBorder="1" applyAlignment="1">
      <alignment horizontal="center" vertical="center" wrapText="1"/>
    </xf>
    <xf numFmtId="43" fontId="5" fillId="4" borderId="47" xfId="24" applyFont="1" applyFill="1" applyBorder="1" applyAlignment="1">
      <alignment horizontal="center" vertical="center" wrapText="1"/>
    </xf>
    <xf numFmtId="0" fontId="6" fillId="14" borderId="48" xfId="20" applyFont="1" applyFill="1" applyBorder="1" applyAlignment="1">
      <alignment horizontal="center" vertical="center" wrapText="1"/>
    </xf>
    <xf numFmtId="0" fontId="6" fillId="14" borderId="56" xfId="20" applyFont="1" applyFill="1" applyBorder="1" applyAlignment="1">
      <alignment horizontal="center" vertical="center" wrapText="1"/>
    </xf>
    <xf numFmtId="0" fontId="6" fillId="14" borderId="51" xfId="20" applyFont="1" applyFill="1" applyBorder="1" applyAlignment="1">
      <alignment horizontal="center" vertical="center" wrapText="1"/>
    </xf>
    <xf numFmtId="0" fontId="6" fillId="14" borderId="30" xfId="20" applyFont="1" applyFill="1" applyBorder="1" applyAlignment="1">
      <alignment horizontal="center" vertical="center" wrapText="1"/>
    </xf>
    <xf numFmtId="0" fontId="6" fillId="14" borderId="0" xfId="20" applyFont="1" applyFill="1" applyBorder="1" applyAlignment="1">
      <alignment horizontal="center" vertical="center" wrapText="1"/>
    </xf>
    <xf numFmtId="0" fontId="6" fillId="14" borderId="15" xfId="20" applyFont="1" applyFill="1" applyBorder="1" applyAlignment="1">
      <alignment horizontal="center" vertical="center" wrapText="1"/>
    </xf>
    <xf numFmtId="0" fontId="6" fillId="14" borderId="26" xfId="20" applyFont="1" applyFill="1" applyBorder="1" applyAlignment="1">
      <alignment horizontal="center" vertical="center" wrapText="1"/>
    </xf>
    <xf numFmtId="0" fontId="6" fillId="14" borderId="36" xfId="20" applyFont="1" applyFill="1" applyBorder="1" applyAlignment="1">
      <alignment horizontal="center" vertical="center" wrapText="1"/>
    </xf>
    <xf numFmtId="0" fontId="6" fillId="14" borderId="37" xfId="20" applyFont="1" applyFill="1" applyBorder="1" applyAlignment="1">
      <alignment horizontal="center" vertical="center" wrapText="1"/>
    </xf>
    <xf numFmtId="43" fontId="5" fillId="4" borderId="23" xfId="24" applyFont="1" applyFill="1" applyBorder="1" applyAlignment="1">
      <alignment horizontal="center" vertical="center" wrapText="1"/>
    </xf>
    <xf numFmtId="4" fontId="22" fillId="4" borderId="11" xfId="20" applyNumberFormat="1" applyFont="1" applyFill="1" applyBorder="1" applyAlignment="1">
      <alignment horizontal="center" vertical="center" wrapText="1"/>
    </xf>
    <xf numFmtId="4" fontId="22" fillId="4" borderId="33" xfId="20" applyNumberFormat="1" applyFont="1" applyFill="1" applyBorder="1" applyAlignment="1">
      <alignment horizontal="center" vertical="center" wrapTex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" fontId="22" fillId="4" borderId="91" xfId="20" applyNumberFormat="1" applyFont="1" applyFill="1" applyBorder="1" applyAlignment="1">
      <alignment horizontal="center" vertical="center" wrapText="1"/>
    </xf>
    <xf numFmtId="4" fontId="22" fillId="16" borderId="92" xfId="20" applyNumberFormat="1" applyFont="1" applyFill="1" applyBorder="1" applyAlignment="1">
      <alignment horizontal="center" vertical="center" wrapText="1"/>
    </xf>
    <xf numFmtId="4" fontId="22" fillId="16" borderId="54" xfId="20" applyNumberFormat="1" applyFont="1" applyFill="1" applyBorder="1" applyAlignment="1">
      <alignment horizontal="center" vertical="center" wrapText="1"/>
    </xf>
    <xf numFmtId="4" fontId="22" fillId="4" borderId="92" xfId="20" applyNumberFormat="1" applyFont="1" applyFill="1" applyBorder="1" applyAlignment="1">
      <alignment horizontal="center" vertical="center" wrapText="1"/>
    </xf>
    <xf numFmtId="4" fontId="23" fillId="4" borderId="17" xfId="20" applyNumberFormat="1" applyFont="1" applyFill="1" applyBorder="1" applyAlignment="1">
      <alignment horizontal="center" vertical="center" wrapText="1"/>
    </xf>
    <xf numFmtId="4" fontId="23" fillId="4" borderId="18" xfId="20" applyNumberFormat="1" applyFont="1" applyFill="1" applyBorder="1" applyAlignment="1">
      <alignment horizontal="center" vertical="center" wrapText="1"/>
    </xf>
    <xf numFmtId="0" fontId="23" fillId="14" borderId="8" xfId="20" applyFont="1" applyFill="1" applyBorder="1" applyAlignment="1">
      <alignment horizontal="center" vertical="center" wrapText="1"/>
    </xf>
    <xf numFmtId="0" fontId="23" fillId="14" borderId="26" xfId="20" applyFont="1" applyFill="1" applyBorder="1" applyAlignment="1">
      <alignment horizontal="center" vertical="center" wrapText="1"/>
    </xf>
    <xf numFmtId="0" fontId="23" fillId="4" borderId="11" xfId="20" applyFont="1" applyFill="1" applyBorder="1" applyAlignment="1">
      <alignment horizontal="left" vertical="center" wrapText="1" indent="1"/>
    </xf>
    <xf numFmtId="0" fontId="23" fillId="4" borderId="12" xfId="20" applyFont="1" applyFill="1" applyBorder="1" applyAlignment="1">
      <alignment horizontal="left" vertical="center" wrapText="1" indent="1"/>
    </xf>
    <xf numFmtId="0" fontId="23" fillId="14" borderId="93" xfId="20" applyFont="1" applyFill="1" applyBorder="1" applyAlignment="1">
      <alignment horizontal="center" vertical="center" wrapText="1"/>
    </xf>
    <xf numFmtId="0" fontId="23" fillId="14" borderId="84" xfId="20" applyFont="1" applyFill="1" applyBorder="1" applyAlignment="1">
      <alignment horizontal="center" vertical="center" wrapText="1"/>
    </xf>
    <xf numFmtId="167" fontId="23" fillId="4" borderId="57" xfId="20" applyNumberFormat="1" applyFont="1" applyFill="1" applyBorder="1" applyAlignment="1">
      <alignment horizontal="center" vertical="center" wrapText="1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96" xfId="20" applyFont="1" applyFill="1" applyBorder="1" applyAlignment="1">
      <alignment horizontal="center" vertical="center" wrapText="1"/>
    </xf>
    <xf numFmtId="4" fontId="22" fillId="4" borderId="89" xfId="20" applyNumberFormat="1" applyFont="1" applyFill="1" applyBorder="1" applyAlignment="1">
      <alignment horizontal="center" vertical="center" wrapText="1"/>
    </xf>
    <xf numFmtId="4" fontId="23" fillId="16" borderId="19" xfId="20" applyNumberFormat="1" applyFont="1" applyFill="1" applyBorder="1" applyAlignment="1">
      <alignment horizontal="center" vertical="center" wrapText="1"/>
    </xf>
    <xf numFmtId="4" fontId="22" fillId="16" borderId="91" xfId="20" applyNumberFormat="1" applyFont="1" applyFill="1" applyBorder="1" applyAlignment="1">
      <alignment horizontal="center" vertical="center" wrapText="1"/>
    </xf>
    <xf numFmtId="4" fontId="22" fillId="4" borderId="14" xfId="20" applyNumberFormat="1" applyFont="1" applyFill="1" applyBorder="1" applyAlignment="1">
      <alignment horizontal="center" vertical="center" wrapText="1"/>
    </xf>
    <xf numFmtId="4" fontId="22" fillId="4" borderId="49" xfId="20" applyNumberFormat="1" applyFont="1" applyFill="1" applyBorder="1" applyAlignment="1">
      <alignment horizontal="center" vertical="center" wrapText="1"/>
    </xf>
    <xf numFmtId="4" fontId="22" fillId="4" borderId="47" xfId="20" applyNumberFormat="1" applyFont="1" applyFill="1" applyBorder="1" applyAlignment="1">
      <alignment horizontal="center" vertical="center" wrapText="1"/>
    </xf>
    <xf numFmtId="4" fontId="23" fillId="16" borderId="11" xfId="20" applyNumberFormat="1" applyFont="1" applyFill="1" applyBorder="1" applyAlignment="1">
      <alignment horizontal="center" vertical="center" wrapText="1"/>
    </xf>
    <xf numFmtId="4" fontId="23" fillId="16" borderId="33" xfId="20" applyNumberFormat="1" applyFont="1" applyFill="1" applyBorder="1" applyAlignment="1">
      <alignment horizontal="center" vertical="center" wrapText="1"/>
    </xf>
    <xf numFmtId="4" fontId="22" fillId="4" borderId="70" xfId="20" applyNumberFormat="1" applyFont="1" applyFill="1" applyBorder="1" applyAlignment="1">
      <alignment horizontal="center" vertical="center" wrapText="1"/>
    </xf>
    <xf numFmtId="4" fontId="22" fillId="16" borderId="87" xfId="20" applyNumberFormat="1" applyFont="1" applyFill="1" applyBorder="1" applyAlignment="1">
      <alignment horizontal="center" vertical="center" wrapText="1"/>
    </xf>
    <xf numFmtId="4" fontId="22" fillId="16" borderId="4" xfId="20" applyNumberFormat="1" applyFont="1" applyFill="1" applyBorder="1" applyAlignment="1">
      <alignment horizontal="center" vertical="center" wrapText="1"/>
    </xf>
    <xf numFmtId="4" fontId="22" fillId="4" borderId="6" xfId="20" applyNumberFormat="1" applyFont="1" applyFill="1" applyBorder="1" applyAlignment="1">
      <alignment horizontal="center" vertical="center" wrapText="1"/>
    </xf>
    <xf numFmtId="4" fontId="22" fillId="4" borderId="23" xfId="20" applyNumberFormat="1" applyFont="1" applyFill="1" applyBorder="1" applyAlignment="1">
      <alignment horizontal="center" vertical="center" wrapText="1"/>
    </xf>
    <xf numFmtId="49" fontId="22" fillId="4" borderId="61" xfId="11" applyNumberFormat="1" applyFont="1" applyFill="1" applyBorder="1" applyAlignment="1">
      <alignment horizontal="left" vertical="center" wrapText="1" indent="2"/>
    </xf>
    <xf numFmtId="4" fontId="22" fillId="4" borderId="7" xfId="20" applyNumberFormat="1" applyFont="1" applyFill="1" applyBorder="1" applyAlignment="1">
      <alignment horizontal="center" vertical="center" wrapText="1"/>
    </xf>
    <xf numFmtId="43" fontId="36" fillId="14" borderId="2" xfId="24" applyFont="1" applyFill="1" applyBorder="1" applyAlignment="1">
      <alignment horizontal="center" vertical="center"/>
    </xf>
    <xf numFmtId="43" fontId="36" fillId="14" borderId="3" xfId="24" applyFont="1" applyFill="1" applyBorder="1" applyAlignment="1">
      <alignment horizontal="center" vertical="center"/>
    </xf>
    <xf numFmtId="43" fontId="36" fillId="14" borderId="29" xfId="24" applyFont="1" applyFill="1" applyBorder="1" applyAlignment="1">
      <alignment horizontal="center" vertical="center"/>
    </xf>
    <xf numFmtId="166" fontId="48" fillId="4" borderId="0" xfId="11" applyNumberFormat="1" applyFont="1" applyFill="1" applyAlignment="1">
      <alignment vertical="center"/>
    </xf>
    <xf numFmtId="0" fontId="23" fillId="0" borderId="0" xfId="12" applyFont="1" applyFill="1" applyBorder="1" applyAlignment="1">
      <alignment vertical="top"/>
    </xf>
    <xf numFmtId="0" fontId="1" fillId="0" borderId="0" xfId="0" applyFont="1" applyFill="1"/>
    <xf numFmtId="0" fontId="18" fillId="0" borderId="0" xfId="12" applyFont="1" applyFill="1" applyBorder="1" applyAlignment="1">
      <alignment vertical="top" wrapText="1"/>
    </xf>
    <xf numFmtId="171" fontId="23" fillId="0" borderId="0" xfId="12" applyNumberFormat="1" applyFont="1" applyFill="1" applyBorder="1" applyAlignment="1">
      <alignment vertical="top" wrapText="1"/>
    </xf>
    <xf numFmtId="0" fontId="53" fillId="0" borderId="30" xfId="12" applyFont="1" applyFill="1" applyBorder="1" applyAlignment="1"/>
    <xf numFmtId="0" fontId="53" fillId="0" borderId="0" xfId="12" applyFont="1" applyFill="1" applyBorder="1" applyAlignment="1"/>
    <xf numFmtId="172" fontId="1" fillId="0" borderId="0" xfId="0" applyNumberFormat="1" applyFont="1" applyFill="1"/>
    <xf numFmtId="0" fontId="23" fillId="0" borderId="1" xfId="12" applyFont="1" applyFill="1" applyBorder="1" applyAlignment="1">
      <alignment horizontal="center" vertical="center"/>
    </xf>
    <xf numFmtId="17" fontId="23" fillId="0" borderId="1" xfId="12" applyNumberFormat="1" applyFont="1" applyFill="1" applyBorder="1" applyAlignment="1">
      <alignment horizontal="center" vertical="center" wrapText="1"/>
    </xf>
    <xf numFmtId="0" fontId="23" fillId="0" borderId="1" xfId="12" applyFont="1" applyFill="1" applyBorder="1" applyAlignment="1">
      <alignment horizontal="center"/>
    </xf>
    <xf numFmtId="0" fontId="1" fillId="0" borderId="1" xfId="0" applyFont="1" applyFill="1" applyBorder="1"/>
    <xf numFmtId="0" fontId="23" fillId="0" borderId="1" xfId="12" applyFont="1" applyFill="1" applyBorder="1" applyAlignment="1">
      <alignment vertical="top"/>
    </xf>
    <xf numFmtId="172" fontId="23" fillId="0" borderId="1" xfId="12" applyNumberFormat="1" applyFont="1" applyFill="1" applyBorder="1" applyAlignment="1">
      <alignment vertical="center"/>
    </xf>
    <xf numFmtId="49" fontId="23" fillId="0" borderId="1" xfId="12" applyNumberFormat="1" applyFont="1" applyFill="1" applyBorder="1" applyAlignment="1">
      <alignment horizontal="center" vertical="top"/>
    </xf>
    <xf numFmtId="173" fontId="23" fillId="0" borderId="1" xfId="12" applyNumberFormat="1" applyFont="1" applyFill="1" applyBorder="1" applyAlignment="1">
      <alignment vertical="center"/>
    </xf>
    <xf numFmtId="49" fontId="22" fillId="0" borderId="1" xfId="12" applyNumberFormat="1" applyFont="1" applyFill="1" applyBorder="1" applyAlignment="1">
      <alignment horizontal="center" vertical="top"/>
    </xf>
    <xf numFmtId="0" fontId="22" fillId="0" borderId="1" xfId="12" applyFont="1" applyFill="1" applyBorder="1" applyAlignment="1">
      <alignment vertical="top" wrapText="1"/>
    </xf>
    <xf numFmtId="0" fontId="22" fillId="0" borderId="1" xfId="12" applyFont="1" applyFill="1" applyBorder="1" applyAlignment="1">
      <alignment horizontal="center" vertical="center"/>
    </xf>
    <xf numFmtId="173" fontId="22" fillId="0" borderId="1" xfId="12" applyNumberFormat="1" applyFont="1" applyFill="1" applyBorder="1" applyAlignment="1">
      <alignment vertical="center"/>
    </xf>
    <xf numFmtId="0" fontId="24" fillId="0" borderId="1" xfId="12" applyFont="1" applyFill="1" applyBorder="1" applyAlignment="1">
      <alignment vertical="top" wrapText="1"/>
    </xf>
    <xf numFmtId="174" fontId="23" fillId="0" borderId="1" xfId="12" applyNumberFormat="1" applyFont="1" applyFill="1" applyBorder="1" applyAlignment="1">
      <alignment vertical="center"/>
    </xf>
    <xf numFmtId="49" fontId="54" fillId="0" borderId="1" xfId="29" applyNumberFormat="1" applyFont="1" applyFill="1" applyBorder="1" applyAlignment="1">
      <alignment horizontal="center" vertical="top"/>
    </xf>
    <xf numFmtId="0" fontId="54" fillId="0" borderId="1" xfId="29" applyFont="1" applyFill="1" applyBorder="1" applyAlignment="1">
      <alignment vertical="top" wrapText="1"/>
    </xf>
    <xf numFmtId="0" fontId="54" fillId="0" borderId="1" xfId="29" applyFont="1" applyFill="1" applyBorder="1" applyAlignment="1">
      <alignment horizontal="center" vertical="center"/>
    </xf>
    <xf numFmtId="173" fontId="54" fillId="0" borderId="1" xfId="12" applyNumberFormat="1" applyFont="1" applyFill="1" applyBorder="1" applyAlignment="1">
      <alignment vertical="center"/>
    </xf>
  </cellXfs>
  <cellStyles count="30">
    <cellStyle name=" 1" xfId="1"/>
    <cellStyle name="Normal_Sheet1" xfId="23"/>
    <cellStyle name="Обычный" xfId="0" builtinId="0"/>
    <cellStyle name="Обычный 12" xfId="29"/>
    <cellStyle name="Обычный 13" xfId="26"/>
    <cellStyle name="Обычный 2" xfId="2"/>
    <cellStyle name="Обычный 2 2" xfId="12"/>
    <cellStyle name="Обычный 3" xfId="11"/>
    <cellStyle name="Обычный 4" xfId="20"/>
    <cellStyle name="Обычный_Лист1" xfId="27"/>
    <cellStyle name="Обычный_Лист2" xfId="28"/>
    <cellStyle name="Процентный 2" xfId="3"/>
    <cellStyle name="Стиль 1" xfId="4"/>
    <cellStyle name="Финансовый" xfId="24" builtinId="3"/>
    <cellStyle name="Финансовый 2" xfId="5"/>
    <cellStyle name="Финансовый 3" xfId="6"/>
    <cellStyle name="Финансовый 4" xfId="7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CCFF66"/>
      <color rgb="FF00FF00"/>
      <color rgb="FFCCFFCC"/>
      <color rgb="FF99FF99"/>
      <color rgb="FFFF99FF"/>
      <color rgb="FF0000FF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90"/>
  <sheetViews>
    <sheetView tabSelected="1" view="pageBreakPreview" zoomScale="80" zoomScaleNormal="100" zoomScaleSheetLayoutView="80" workbookViewId="0">
      <selection activeCell="J12" sqref="J12"/>
    </sheetView>
  </sheetViews>
  <sheetFormatPr defaultRowHeight="14.25" outlineLevelRow="1" x14ac:dyDescent="0.2"/>
  <cols>
    <col min="1" max="1" width="12.28515625" style="9" customWidth="1"/>
    <col min="2" max="2" width="44.28515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51" customHeight="1" x14ac:dyDescent="0.2">
      <c r="A2" s="378" t="s">
        <v>212</v>
      </c>
      <c r="B2" s="378"/>
      <c r="C2" s="378"/>
      <c r="D2" s="378"/>
      <c r="E2" s="378"/>
      <c r="F2" s="378"/>
      <c r="G2" s="4"/>
      <c r="H2" s="4"/>
      <c r="I2" s="4"/>
      <c r="J2" s="4"/>
      <c r="K2" s="4"/>
    </row>
    <row r="3" spans="1:11" s="5" customFormat="1" ht="20.25" customHeight="1" x14ac:dyDescent="0.2">
      <c r="A3" s="274"/>
      <c r="B3" s="274"/>
      <c r="C3" s="274"/>
      <c r="D3" s="274"/>
      <c r="E3" s="274"/>
      <c r="F3" s="274"/>
      <c r="G3" s="4"/>
      <c r="H3" s="4"/>
      <c r="I3" s="4"/>
      <c r="J3" s="4"/>
      <c r="K3" s="4"/>
    </row>
    <row r="4" spans="1:11" s="5" customFormat="1" ht="49.5" customHeight="1" x14ac:dyDescent="0.2">
      <c r="A4" s="378" t="s">
        <v>56</v>
      </c>
      <c r="B4" s="378"/>
      <c r="C4" s="378"/>
      <c r="D4" s="378"/>
      <c r="E4" s="378"/>
      <c r="F4" s="378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79" t="s">
        <v>2</v>
      </c>
      <c r="B6" s="382" t="s">
        <v>137</v>
      </c>
      <c r="C6" s="385" t="s">
        <v>59</v>
      </c>
      <c r="D6" s="386"/>
      <c r="E6" s="386"/>
      <c r="F6" s="386"/>
    </row>
    <row r="7" spans="1:11" s="7" customFormat="1" ht="18.75" customHeight="1" x14ac:dyDescent="0.2">
      <c r="A7" s="380"/>
      <c r="B7" s="383"/>
      <c r="C7" s="387" t="s">
        <v>21</v>
      </c>
      <c r="D7" s="388"/>
      <c r="E7" s="388"/>
      <c r="F7" s="389"/>
    </row>
    <row r="8" spans="1:11" s="7" customFormat="1" ht="18.75" customHeight="1" thickBot="1" x14ac:dyDescent="0.25">
      <c r="A8" s="381"/>
      <c r="B8" s="384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57" t="s">
        <v>58</v>
      </c>
      <c r="B9" s="358"/>
      <c r="C9" s="358"/>
      <c r="D9" s="358"/>
      <c r="E9" s="358"/>
      <c r="F9" s="359"/>
    </row>
    <row r="10" spans="1:11" s="43" customFormat="1" ht="22.5" customHeight="1" thickBot="1" x14ac:dyDescent="0.25">
      <c r="A10" s="40" t="s">
        <v>0</v>
      </c>
      <c r="B10" s="115" t="s">
        <v>92</v>
      </c>
      <c r="C10" s="41"/>
      <c r="D10" s="41"/>
      <c r="E10" s="41"/>
      <c r="F10" s="42"/>
      <c r="K10" s="150"/>
    </row>
    <row r="11" spans="1:11" s="7" customFormat="1" ht="18.75" customHeight="1" outlineLevel="1" x14ac:dyDescent="0.2">
      <c r="A11" s="368" t="s">
        <v>138</v>
      </c>
      <c r="B11" s="127" t="s">
        <v>140</v>
      </c>
      <c r="C11" s="273">
        <f>C23+C22+C21+C17+C16+C15</f>
        <v>1253.2656918520129</v>
      </c>
      <c r="D11" s="273">
        <f>D15+D16+C17+C21+C22+C23</f>
        <v>1527.7356918520129</v>
      </c>
      <c r="E11" s="273">
        <f>E15+E16+C17+C21+C22+C23</f>
        <v>1671.8556918520128</v>
      </c>
      <c r="F11" s="273">
        <f>F15+F16+C17+C21+C22+C23</f>
        <v>1795.2256918520127</v>
      </c>
    </row>
    <row r="12" spans="1:11" s="7" customFormat="1" ht="15" customHeight="1" outlineLevel="1" x14ac:dyDescent="0.2">
      <c r="A12" s="369"/>
      <c r="B12" s="127" t="s">
        <v>209</v>
      </c>
      <c r="C12" s="273">
        <f>C23+C22+C21+C18+C16+C15</f>
        <v>1248.3160479392152</v>
      </c>
      <c r="D12" s="273">
        <f>D15+D16+C18+C21+C22+C23</f>
        <v>1522.7860479392152</v>
      </c>
      <c r="E12" s="273">
        <f>E15+E16+C18+C21+C22+C23</f>
        <v>1666.9060479392151</v>
      </c>
      <c r="F12" s="273">
        <f>F15+F16+C18+C21+C22+C23</f>
        <v>1790.276047939215</v>
      </c>
    </row>
    <row r="13" spans="1:11" s="7" customFormat="1" ht="15" customHeight="1" outlineLevel="1" x14ac:dyDescent="0.2">
      <c r="A13" s="369"/>
      <c r="B13" s="127" t="s">
        <v>210</v>
      </c>
      <c r="C13" s="273">
        <f>C23+C22+C21+C19+C15+C16</f>
        <v>1219.4865430436216</v>
      </c>
      <c r="D13" s="273">
        <f>D15+D16+C19+C21+C22+C23</f>
        <v>1493.9565430436219</v>
      </c>
      <c r="E13" s="273">
        <f>E15+E16+C19+C21+C22+C23</f>
        <v>1638.0765430436218</v>
      </c>
      <c r="F13" s="273">
        <f>F15+F16+C19+C21+C22+C23</f>
        <v>1761.4465430436217</v>
      </c>
    </row>
    <row r="14" spans="1:11" s="7" customFormat="1" ht="15" customHeight="1" outlineLevel="1" thickBot="1" x14ac:dyDescent="0.25">
      <c r="A14" s="370"/>
      <c r="B14" s="127" t="s">
        <v>211</v>
      </c>
      <c r="C14" s="273">
        <f>C15+C16+C20+C21+C22+C23</f>
        <v>1196.1276972095416</v>
      </c>
      <c r="D14" s="273">
        <f>D15+D16+C20+C21+C22+C23</f>
        <v>1470.5976972095418</v>
      </c>
      <c r="E14" s="273">
        <f>E15+E16+C20+C21+C22+C23</f>
        <v>1614.7176972095417</v>
      </c>
      <c r="F14" s="273">
        <f>F15+F16++C20+C21+C22+C23</f>
        <v>1738.0876972095416</v>
      </c>
    </row>
    <row r="15" spans="1:11" s="282" customFormat="1" ht="15" customHeight="1" outlineLevel="1" x14ac:dyDescent="0.2">
      <c r="A15" s="278"/>
      <c r="B15" s="279" t="s">
        <v>145</v>
      </c>
      <c r="C15" s="280">
        <f>расчет!D19</f>
        <v>868.35858119257182</v>
      </c>
      <c r="D15" s="280">
        <f>C15</f>
        <v>868.35858119257182</v>
      </c>
      <c r="E15" s="280">
        <f>C15</f>
        <v>868.35858119257182</v>
      </c>
      <c r="F15" s="281">
        <f>C15</f>
        <v>868.35858119257182</v>
      </c>
    </row>
    <row r="16" spans="1:11" s="268" customFormat="1" ht="15" customHeight="1" outlineLevel="1" x14ac:dyDescent="0.2">
      <c r="A16" s="264"/>
      <c r="B16" s="265" t="s">
        <v>9</v>
      </c>
      <c r="C16" s="266">
        <v>298.12</v>
      </c>
      <c r="D16" s="266">
        <v>572.59</v>
      </c>
      <c r="E16" s="266">
        <v>716.71</v>
      </c>
      <c r="F16" s="267">
        <v>840.08</v>
      </c>
    </row>
    <row r="17" spans="1:11" s="284" customFormat="1" ht="18.75" customHeight="1" outlineLevel="1" x14ac:dyDescent="0.2">
      <c r="A17" s="371" t="s">
        <v>207</v>
      </c>
      <c r="B17" s="292" t="s">
        <v>140</v>
      </c>
      <c r="C17" s="363">
        <f>C15*9.68%</f>
        <v>84.057110659440951</v>
      </c>
      <c r="D17" s="364"/>
      <c r="E17" s="364"/>
      <c r="F17" s="364"/>
      <c r="H17" s="494"/>
      <c r="I17" s="494"/>
      <c r="J17" s="494"/>
      <c r="K17" s="494"/>
    </row>
    <row r="18" spans="1:11" s="284" customFormat="1" ht="18.75" customHeight="1" outlineLevel="1" x14ac:dyDescent="0.2">
      <c r="A18" s="371"/>
      <c r="B18" s="292" t="s">
        <v>209</v>
      </c>
      <c r="C18" s="363">
        <f>D15*9.11%</f>
        <v>79.107466746643297</v>
      </c>
      <c r="D18" s="364"/>
      <c r="E18" s="364"/>
      <c r="F18" s="364"/>
      <c r="H18" s="494"/>
      <c r="I18" s="494"/>
      <c r="J18" s="494"/>
      <c r="K18" s="494"/>
    </row>
    <row r="19" spans="1:11" s="284" customFormat="1" ht="18.75" customHeight="1" outlineLevel="1" x14ac:dyDescent="0.2">
      <c r="A19" s="371"/>
      <c r="B19" s="292" t="s">
        <v>210</v>
      </c>
      <c r="C19" s="363">
        <f>E15*5.79%</f>
        <v>50.277961851049909</v>
      </c>
      <c r="D19" s="364"/>
      <c r="E19" s="364"/>
      <c r="F19" s="364"/>
      <c r="H19" s="494"/>
      <c r="I19" s="494"/>
      <c r="J19" s="494"/>
      <c r="K19" s="494"/>
    </row>
    <row r="20" spans="1:11" s="284" customFormat="1" ht="18.75" customHeight="1" outlineLevel="1" x14ac:dyDescent="0.2">
      <c r="A20" s="372"/>
      <c r="B20" s="292" t="s">
        <v>211</v>
      </c>
      <c r="C20" s="363">
        <f>F15*3.1%</f>
        <v>26.919116016969728</v>
      </c>
      <c r="D20" s="364"/>
      <c r="E20" s="364"/>
      <c r="F20" s="364"/>
      <c r="H20" s="494"/>
      <c r="I20" s="494"/>
      <c r="J20" s="494"/>
      <c r="K20" s="494"/>
    </row>
    <row r="21" spans="1:11" s="7" customFormat="1" ht="15" customHeight="1" outlineLevel="1" x14ac:dyDescent="0.2">
      <c r="A21" s="17"/>
      <c r="B21" s="186" t="s">
        <v>93</v>
      </c>
      <c r="C21" s="365">
        <v>0.92</v>
      </c>
      <c r="D21" s="366"/>
      <c r="E21" s="366"/>
      <c r="F21" s="367"/>
      <c r="H21" s="494"/>
      <c r="I21" s="494"/>
      <c r="J21" s="494"/>
      <c r="K21" s="494"/>
    </row>
    <row r="22" spans="1:11" s="7" customFormat="1" ht="15" customHeight="1" outlineLevel="1" x14ac:dyDescent="0.2">
      <c r="A22" s="17"/>
      <c r="B22" s="187" t="s">
        <v>94</v>
      </c>
      <c r="C22" s="365">
        <v>1.528</v>
      </c>
      <c r="D22" s="366"/>
      <c r="E22" s="366"/>
      <c r="F22" s="367"/>
      <c r="H22" s="494"/>
      <c r="I22" s="494"/>
      <c r="J22" s="494"/>
      <c r="K22" s="494"/>
    </row>
    <row r="23" spans="1:11" s="7" customFormat="1" ht="15" customHeight="1" outlineLevel="1" thickBot="1" x14ac:dyDescent="0.25">
      <c r="A23" s="23"/>
      <c r="B23" s="185" t="s">
        <v>95</v>
      </c>
      <c r="C23" s="373">
        <v>0.28199999999999997</v>
      </c>
      <c r="D23" s="374"/>
      <c r="E23" s="374"/>
      <c r="F23" s="375"/>
      <c r="H23" s="494"/>
      <c r="I23" s="494"/>
      <c r="J23" s="494"/>
      <c r="K23" s="494"/>
    </row>
    <row r="24" spans="1:11" s="47" customFormat="1" ht="19.5" customHeight="1" outlineLevel="1" thickBot="1" x14ac:dyDescent="0.25">
      <c r="A24" s="44" t="s">
        <v>12</v>
      </c>
      <c r="B24" s="116" t="s">
        <v>22</v>
      </c>
      <c r="C24" s="45"/>
      <c r="D24" s="45"/>
      <c r="E24" s="45"/>
      <c r="F24" s="46"/>
      <c r="H24" s="494"/>
      <c r="I24" s="494"/>
      <c r="J24" s="494"/>
      <c r="K24" s="494"/>
    </row>
    <row r="25" spans="1:11" s="7" customFormat="1" ht="26.25" customHeight="1" outlineLevel="1" thickBot="1" x14ac:dyDescent="0.25">
      <c r="A25" s="15" t="s">
        <v>50</v>
      </c>
      <c r="B25" s="16" t="s">
        <v>138</v>
      </c>
      <c r="C25" s="88">
        <f>C26+C27+C28+++C29+C30</f>
        <v>898.00769720954156</v>
      </c>
      <c r="D25" s="21"/>
      <c r="E25" s="21"/>
      <c r="F25" s="20"/>
      <c r="H25" s="494"/>
      <c r="I25" s="494"/>
      <c r="J25" s="494"/>
      <c r="K25" s="494"/>
    </row>
    <row r="26" spans="1:11" s="282" customFormat="1" ht="15" customHeight="1" outlineLevel="1" x14ac:dyDescent="0.2">
      <c r="A26" s="285"/>
      <c r="B26" s="286" t="s">
        <v>8</v>
      </c>
      <c r="C26" s="287">
        <f>C15</f>
        <v>868.35858119257182</v>
      </c>
      <c r="D26" s="287"/>
      <c r="E26" s="287"/>
      <c r="F26" s="288"/>
      <c r="H26" s="494"/>
      <c r="I26" s="494"/>
      <c r="J26" s="494"/>
      <c r="K26" s="494"/>
    </row>
    <row r="27" spans="1:11" s="284" customFormat="1" ht="15" customHeight="1" x14ac:dyDescent="0.2">
      <c r="A27" s="289"/>
      <c r="B27" s="283" t="s">
        <v>10</v>
      </c>
      <c r="C27" s="360">
        <f>C20</f>
        <v>26.919116016969728</v>
      </c>
      <c r="D27" s="360"/>
      <c r="E27" s="360"/>
      <c r="F27" s="360"/>
    </row>
    <row r="28" spans="1:11" s="7" customFormat="1" ht="15" customHeight="1" outlineLevel="1" x14ac:dyDescent="0.2">
      <c r="A28" s="188"/>
      <c r="B28" s="186" t="s">
        <v>93</v>
      </c>
      <c r="C28" s="361">
        <v>0.92</v>
      </c>
      <c r="D28" s="361"/>
      <c r="E28" s="361"/>
      <c r="F28" s="361"/>
    </row>
    <row r="29" spans="1:11" s="7" customFormat="1" ht="15" customHeight="1" outlineLevel="1" x14ac:dyDescent="0.2">
      <c r="A29" s="188"/>
      <c r="B29" s="187" t="s">
        <v>94</v>
      </c>
      <c r="C29" s="361">
        <v>1.528</v>
      </c>
      <c r="D29" s="361"/>
      <c r="E29" s="361"/>
      <c r="F29" s="361"/>
    </row>
    <row r="30" spans="1:11" s="7" customFormat="1" ht="15" customHeight="1" outlineLevel="1" thickBot="1" x14ac:dyDescent="0.25">
      <c r="A30" s="18"/>
      <c r="B30" s="185" t="s">
        <v>95</v>
      </c>
      <c r="C30" s="362">
        <v>0.28199999999999997</v>
      </c>
      <c r="D30" s="362"/>
      <c r="E30" s="362"/>
      <c r="F30" s="362"/>
    </row>
    <row r="31" spans="1:11" s="7" customFormat="1" ht="34.5" customHeight="1" outlineLevel="1" thickBot="1" x14ac:dyDescent="0.25">
      <c r="A31" s="189" t="s">
        <v>16</v>
      </c>
      <c r="B31" s="376" t="s">
        <v>96</v>
      </c>
      <c r="C31" s="377"/>
      <c r="D31" s="377"/>
      <c r="E31" s="377"/>
      <c r="F31" s="377"/>
    </row>
    <row r="32" spans="1:11" s="7" customFormat="1" ht="28.5" customHeight="1" outlineLevel="1" thickBot="1" x14ac:dyDescent="0.25">
      <c r="A32" s="15" t="s">
        <v>51</v>
      </c>
      <c r="B32" s="16" t="s">
        <v>138</v>
      </c>
      <c r="C32" s="31"/>
      <c r="D32" s="21"/>
      <c r="E32" s="31"/>
      <c r="F32" s="89">
        <f>F33+F34+C35+C36+C37</f>
        <v>1711.1685811925718</v>
      </c>
    </row>
    <row r="33" spans="1:6" s="282" customFormat="1" ht="15" customHeight="1" outlineLevel="1" x14ac:dyDescent="0.2">
      <c r="A33" s="285"/>
      <c r="B33" s="286" t="s">
        <v>8</v>
      </c>
      <c r="C33" s="287"/>
      <c r="D33" s="287"/>
      <c r="E33" s="287"/>
      <c r="F33" s="281">
        <f>C15</f>
        <v>868.35858119257182</v>
      </c>
    </row>
    <row r="34" spans="1:6" s="7" customFormat="1" ht="15" customHeight="1" x14ac:dyDescent="0.2">
      <c r="A34" s="17"/>
      <c r="B34" s="127" t="s">
        <v>9</v>
      </c>
      <c r="C34" s="27"/>
      <c r="D34" s="27"/>
      <c r="E34" s="27"/>
      <c r="F34" s="269">
        <f>F16</f>
        <v>840.08</v>
      </c>
    </row>
    <row r="35" spans="1:6" s="7" customFormat="1" ht="15" customHeight="1" outlineLevel="1" x14ac:dyDescent="0.2">
      <c r="A35" s="188"/>
      <c r="B35" s="186" t="s">
        <v>93</v>
      </c>
      <c r="C35" s="361">
        <v>0.92</v>
      </c>
      <c r="D35" s="361"/>
      <c r="E35" s="361"/>
      <c r="F35" s="361"/>
    </row>
    <row r="36" spans="1:6" s="7" customFormat="1" ht="15" customHeight="1" outlineLevel="1" x14ac:dyDescent="0.2">
      <c r="A36" s="188"/>
      <c r="B36" s="187" t="s">
        <v>94</v>
      </c>
      <c r="C36" s="361">
        <v>1.528</v>
      </c>
      <c r="D36" s="361"/>
      <c r="E36" s="361"/>
      <c r="F36" s="361"/>
    </row>
    <row r="37" spans="1:6" s="7" customFormat="1" ht="15" customHeight="1" outlineLevel="1" thickBot="1" x14ac:dyDescent="0.25">
      <c r="A37" s="18"/>
      <c r="B37" s="185" t="s">
        <v>95</v>
      </c>
      <c r="C37" s="362">
        <v>0.28199999999999997</v>
      </c>
      <c r="D37" s="362"/>
      <c r="E37" s="362"/>
      <c r="F37" s="362"/>
    </row>
    <row r="38" spans="1:6" s="1" customFormat="1" ht="32.25" customHeight="1" outlineLevel="1" thickBot="1" x14ac:dyDescent="0.25">
      <c r="A38" s="357" t="s">
        <v>97</v>
      </c>
      <c r="B38" s="358"/>
      <c r="C38" s="358"/>
      <c r="D38" s="358"/>
      <c r="E38" s="358"/>
      <c r="F38" s="359"/>
    </row>
    <row r="39" spans="1:6" s="7" customFormat="1" ht="32.25" customHeight="1" outlineLevel="1" thickBot="1" x14ac:dyDescent="0.25">
      <c r="A39" s="15" t="s">
        <v>17</v>
      </c>
      <c r="B39" s="16" t="s">
        <v>138</v>
      </c>
      <c r="C39" s="88">
        <f>C40+C41+C42+C43+C44</f>
        <v>889.77858119257189</v>
      </c>
      <c r="D39" s="31"/>
      <c r="E39" s="31"/>
      <c r="F39" s="20"/>
    </row>
    <row r="40" spans="1:6" s="282" customFormat="1" ht="18" customHeight="1" outlineLevel="1" x14ac:dyDescent="0.2">
      <c r="A40" s="285"/>
      <c r="B40" s="290" t="s">
        <v>8</v>
      </c>
      <c r="C40" s="291">
        <f>C15</f>
        <v>868.35858119257182</v>
      </c>
      <c r="D40" s="291"/>
      <c r="E40" s="291"/>
      <c r="F40" s="288"/>
    </row>
    <row r="41" spans="1:6" s="284" customFormat="1" ht="15" customHeight="1" x14ac:dyDescent="0.2">
      <c r="A41" s="289"/>
      <c r="B41" s="283" t="s">
        <v>10</v>
      </c>
      <c r="C41" s="360">
        <v>18.690000000000001</v>
      </c>
      <c r="D41" s="360"/>
      <c r="E41" s="360"/>
      <c r="F41" s="360"/>
    </row>
    <row r="42" spans="1:6" s="7" customFormat="1" ht="16.5" customHeight="1" outlineLevel="1" x14ac:dyDescent="0.2">
      <c r="A42" s="188"/>
      <c r="B42" s="186" t="s">
        <v>93</v>
      </c>
      <c r="C42" s="361">
        <v>0.92</v>
      </c>
      <c r="D42" s="361"/>
      <c r="E42" s="361"/>
      <c r="F42" s="361"/>
    </row>
    <row r="43" spans="1:6" s="7" customFormat="1" ht="16.5" customHeight="1" outlineLevel="1" x14ac:dyDescent="0.2">
      <c r="A43" s="188"/>
      <c r="B43" s="187" t="s">
        <v>94</v>
      </c>
      <c r="C43" s="361">
        <v>1.528</v>
      </c>
      <c r="D43" s="361"/>
      <c r="E43" s="361"/>
      <c r="F43" s="361"/>
    </row>
    <row r="44" spans="1:6" s="7" customFormat="1" ht="16.5" customHeight="1" outlineLevel="1" thickBot="1" x14ac:dyDescent="0.25">
      <c r="A44" s="18"/>
      <c r="B44" s="185" t="s">
        <v>95</v>
      </c>
      <c r="C44" s="362">
        <v>0.28199999999999997</v>
      </c>
      <c r="D44" s="362"/>
      <c r="E44" s="362"/>
      <c r="F44" s="362"/>
    </row>
    <row r="45" spans="1:6" ht="32.25" customHeight="1" outlineLevel="1" x14ac:dyDescent="0.2">
      <c r="A45" s="355" t="s">
        <v>206</v>
      </c>
      <c r="B45" s="355"/>
      <c r="C45" s="355"/>
      <c r="D45" s="355"/>
      <c r="E45" s="355"/>
      <c r="F45" s="355"/>
    </row>
    <row r="46" spans="1:6" ht="32.25" customHeight="1" outlineLevel="1" x14ac:dyDescent="0.2">
      <c r="A46" s="356"/>
      <c r="B46" s="356"/>
      <c r="C46" s="356"/>
      <c r="D46" s="356"/>
      <c r="E46" s="356"/>
      <c r="F46" s="356"/>
    </row>
    <row r="47" spans="1:6" ht="32.25" customHeight="1" outlineLevel="1" x14ac:dyDescent="0.2"/>
    <row r="48" spans="1:6" ht="15" customHeight="1" x14ac:dyDescent="0.2"/>
    <row r="49" spans="1:6" ht="32.25" hidden="1" customHeight="1" outlineLevel="1" x14ac:dyDescent="0.2"/>
    <row r="50" spans="1:6" ht="32.25" hidden="1" customHeight="1" outlineLevel="1" x14ac:dyDescent="0.2"/>
    <row r="51" spans="1:6" ht="32.25" hidden="1" customHeight="1" outlineLevel="1" x14ac:dyDescent="0.2"/>
    <row r="52" spans="1:6" ht="32.25" hidden="1" customHeight="1" outlineLevel="1" x14ac:dyDescent="0.2"/>
    <row r="53" spans="1:6" ht="32.25" hidden="1" customHeight="1" outlineLevel="1" x14ac:dyDescent="0.2"/>
    <row r="54" spans="1:6" ht="32.25" hidden="1" customHeight="1" outlineLevel="1" x14ac:dyDescent="0.2"/>
    <row r="55" spans="1:6" ht="15" customHeight="1" collapsed="1" x14ac:dyDescent="0.2">
      <c r="A55" s="6"/>
      <c r="C55" s="6"/>
      <c r="D55" s="6"/>
      <c r="E55" s="6"/>
      <c r="F55" s="6"/>
    </row>
    <row r="56" spans="1:6" ht="32.25" hidden="1" customHeight="1" outlineLevel="1" x14ac:dyDescent="0.2">
      <c r="A56" s="6"/>
      <c r="C56" s="6"/>
      <c r="D56" s="6"/>
      <c r="E56" s="6"/>
      <c r="F56" s="6"/>
    </row>
    <row r="57" spans="1:6" ht="32.25" hidden="1" customHeight="1" outlineLevel="1" x14ac:dyDescent="0.2">
      <c r="A57" s="6"/>
      <c r="C57" s="6"/>
      <c r="D57" s="6"/>
      <c r="E57" s="6"/>
      <c r="F57" s="6"/>
    </row>
    <row r="58" spans="1:6" ht="32.25" hidden="1" customHeight="1" outlineLevel="1" x14ac:dyDescent="0.2">
      <c r="A58" s="6"/>
      <c r="C58" s="6"/>
      <c r="D58" s="6"/>
      <c r="E58" s="6"/>
      <c r="F58" s="6"/>
    </row>
    <row r="59" spans="1:6" ht="32.25" hidden="1" customHeight="1" outlineLevel="1" x14ac:dyDescent="0.2">
      <c r="A59" s="6"/>
      <c r="C59" s="6"/>
      <c r="D59" s="6"/>
      <c r="E59" s="6"/>
      <c r="F59" s="6"/>
    </row>
    <row r="60" spans="1:6" ht="32.25" hidden="1" customHeight="1" outlineLevel="1" x14ac:dyDescent="0.2">
      <c r="A60" s="6"/>
      <c r="C60" s="6"/>
      <c r="D60" s="6"/>
      <c r="E60" s="6"/>
      <c r="F60" s="6"/>
    </row>
    <row r="61" spans="1:6" ht="32.25" hidden="1" customHeight="1" outlineLevel="1" x14ac:dyDescent="0.2">
      <c r="A61" s="6"/>
      <c r="C61" s="6"/>
      <c r="D61" s="6"/>
      <c r="E61" s="6"/>
      <c r="F61" s="6"/>
    </row>
    <row r="62" spans="1:6" ht="15" customHeight="1" collapsed="1" x14ac:dyDescent="0.2">
      <c r="A62" s="6"/>
      <c r="C62" s="6"/>
      <c r="D62" s="6"/>
      <c r="E62" s="6"/>
      <c r="F62" s="6"/>
    </row>
    <row r="63" spans="1:6" ht="32.25" hidden="1" customHeight="1" outlineLevel="1" x14ac:dyDescent="0.2">
      <c r="A63" s="6"/>
      <c r="C63" s="6"/>
      <c r="D63" s="6"/>
      <c r="E63" s="6"/>
      <c r="F63" s="6"/>
    </row>
    <row r="64" spans="1:6" ht="32.25" hidden="1" customHeight="1" outlineLevel="1" x14ac:dyDescent="0.2">
      <c r="A64" s="6"/>
      <c r="C64" s="6"/>
      <c r="D64" s="6"/>
      <c r="E64" s="6"/>
      <c r="F64" s="6"/>
    </row>
    <row r="65" spans="1:6" ht="32.25" hidden="1" customHeight="1" outlineLevel="1" x14ac:dyDescent="0.2">
      <c r="A65" s="6"/>
      <c r="C65" s="6"/>
      <c r="D65" s="6"/>
      <c r="E65" s="6"/>
      <c r="F65" s="6"/>
    </row>
    <row r="66" spans="1:6" ht="32.25" hidden="1" customHeight="1" outlineLevel="1" x14ac:dyDescent="0.2">
      <c r="A66" s="6"/>
      <c r="C66" s="6"/>
      <c r="D66" s="6"/>
      <c r="E66" s="6"/>
      <c r="F66" s="6"/>
    </row>
    <row r="67" spans="1:6" ht="32.25" hidden="1" customHeight="1" outlineLevel="1" x14ac:dyDescent="0.2">
      <c r="A67" s="6"/>
      <c r="C67" s="6"/>
      <c r="D67" s="6"/>
      <c r="E67" s="6"/>
      <c r="F67" s="6"/>
    </row>
    <row r="68" spans="1:6" ht="32.25" hidden="1" customHeight="1" outlineLevel="1" x14ac:dyDescent="0.2">
      <c r="A68" s="6"/>
      <c r="C68" s="6"/>
      <c r="D68" s="6"/>
      <c r="E68" s="6"/>
      <c r="F68" s="6"/>
    </row>
    <row r="69" spans="1:6" ht="22.5" customHeight="1" collapsed="1" x14ac:dyDescent="0.2">
      <c r="A69" s="6"/>
      <c r="C69" s="6"/>
      <c r="D69" s="6"/>
      <c r="E69" s="6"/>
      <c r="F69" s="6"/>
    </row>
    <row r="70" spans="1:6" ht="15" customHeight="1" x14ac:dyDescent="0.2">
      <c r="A70" s="6"/>
      <c r="C70" s="6"/>
      <c r="D70" s="6"/>
      <c r="E70" s="6"/>
      <c r="F70" s="6"/>
    </row>
    <row r="71" spans="1:6" ht="15" customHeight="1" outlineLevel="1" x14ac:dyDescent="0.2">
      <c r="A71" s="6"/>
      <c r="C71" s="6"/>
      <c r="D71" s="6"/>
      <c r="E71" s="6"/>
      <c r="F71" s="6"/>
    </row>
    <row r="72" spans="1:6" ht="15" customHeight="1" outlineLevel="1" x14ac:dyDescent="0.2">
      <c r="A72" s="6"/>
      <c r="C72" s="6"/>
      <c r="D72" s="6"/>
      <c r="E72" s="6"/>
      <c r="F72" s="6"/>
    </row>
    <row r="73" spans="1:6" ht="15" customHeight="1" outlineLevel="1" x14ac:dyDescent="0.2">
      <c r="A73" s="6"/>
      <c r="C73" s="6"/>
      <c r="D73" s="6"/>
      <c r="E73" s="6"/>
      <c r="F73" s="6"/>
    </row>
    <row r="74" spans="1:6" ht="15" customHeight="1" outlineLevel="1" x14ac:dyDescent="0.2">
      <c r="A74" s="6"/>
      <c r="C74" s="6"/>
      <c r="D74" s="6"/>
      <c r="E74" s="6"/>
      <c r="F74" s="6"/>
    </row>
    <row r="75" spans="1:6" ht="15" customHeight="1" outlineLevel="1" x14ac:dyDescent="0.2">
      <c r="A75" s="6"/>
      <c r="C75" s="6"/>
      <c r="D75" s="6"/>
      <c r="E75" s="6"/>
      <c r="F75" s="6"/>
    </row>
    <row r="76" spans="1:6" ht="38.25" customHeight="1" x14ac:dyDescent="0.2">
      <c r="A76" s="6"/>
      <c r="C76" s="6"/>
      <c r="D76" s="6"/>
      <c r="E76" s="6"/>
      <c r="F76" s="6"/>
    </row>
    <row r="77" spans="1:6" ht="15" customHeight="1" x14ac:dyDescent="0.2">
      <c r="A77" s="6"/>
      <c r="C77" s="6"/>
      <c r="D77" s="6"/>
      <c r="E77" s="6"/>
      <c r="F77" s="6"/>
    </row>
    <row r="78" spans="1:6" ht="15" customHeight="1" outlineLevel="1" x14ac:dyDescent="0.2">
      <c r="A78" s="6"/>
      <c r="C78" s="6"/>
      <c r="D78" s="6"/>
      <c r="E78" s="6"/>
      <c r="F78" s="6"/>
    </row>
    <row r="79" spans="1:6" ht="15" customHeight="1" outlineLevel="1" x14ac:dyDescent="0.2">
      <c r="A79" s="6"/>
      <c r="C79" s="6"/>
      <c r="D79" s="6"/>
      <c r="E79" s="6"/>
      <c r="F79" s="6"/>
    </row>
    <row r="80" spans="1:6" ht="15" customHeight="1" outlineLevel="1" x14ac:dyDescent="0.2">
      <c r="A80" s="6"/>
      <c r="C80" s="6"/>
      <c r="D80" s="6"/>
      <c r="E80" s="6"/>
      <c r="F80" s="6"/>
    </row>
    <row r="81" spans="1:6" ht="15" customHeight="1" outlineLevel="1" x14ac:dyDescent="0.2">
      <c r="A81" s="6"/>
      <c r="C81" s="6"/>
      <c r="D81" s="6"/>
      <c r="E81" s="6"/>
      <c r="F81" s="6"/>
    </row>
    <row r="82" spans="1:6" ht="15" customHeight="1" outlineLevel="1" x14ac:dyDescent="0.2">
      <c r="A82" s="6"/>
      <c r="C82" s="6"/>
      <c r="D82" s="6"/>
      <c r="E82" s="6"/>
      <c r="F82" s="6"/>
    </row>
    <row r="83" spans="1:6" ht="39" customHeight="1" x14ac:dyDescent="0.2">
      <c r="A83" s="6"/>
      <c r="C83" s="6"/>
      <c r="D83" s="6"/>
      <c r="E83" s="6"/>
      <c r="F83" s="6"/>
    </row>
    <row r="84" spans="1:6" ht="15" customHeight="1" x14ac:dyDescent="0.2">
      <c r="A84" s="6"/>
      <c r="C84" s="6"/>
      <c r="D84" s="6"/>
      <c r="E84" s="6"/>
      <c r="F84" s="6"/>
    </row>
    <row r="85" spans="1:6" ht="15" customHeight="1" outlineLevel="1" x14ac:dyDescent="0.2">
      <c r="A85" s="6"/>
      <c r="C85" s="6"/>
      <c r="D85" s="6"/>
      <c r="E85" s="6"/>
      <c r="F85" s="6"/>
    </row>
    <row r="86" spans="1:6" ht="15" customHeight="1" outlineLevel="1" x14ac:dyDescent="0.2">
      <c r="A86" s="6"/>
      <c r="C86" s="6"/>
      <c r="D86" s="6"/>
      <c r="E86" s="6"/>
      <c r="F86" s="6"/>
    </row>
    <row r="87" spans="1:6" ht="15" customHeight="1" outlineLevel="1" x14ac:dyDescent="0.2">
      <c r="A87" s="6"/>
      <c r="C87" s="6"/>
      <c r="D87" s="6"/>
      <c r="E87" s="6"/>
      <c r="F87" s="6"/>
    </row>
    <row r="88" spans="1:6" ht="15" customHeight="1" outlineLevel="1" x14ac:dyDescent="0.2">
      <c r="A88" s="6"/>
      <c r="C88" s="6"/>
      <c r="D88" s="6"/>
      <c r="E88" s="6"/>
      <c r="F88" s="6"/>
    </row>
    <row r="89" spans="1:6" ht="15" customHeight="1" outlineLevel="1" x14ac:dyDescent="0.2">
      <c r="A89" s="6"/>
      <c r="C89" s="6"/>
      <c r="D89" s="6"/>
      <c r="E89" s="6"/>
      <c r="F89" s="6"/>
    </row>
    <row r="90" spans="1:6" x14ac:dyDescent="0.2">
      <c r="A90" s="6"/>
      <c r="C90" s="6"/>
      <c r="D90" s="6"/>
      <c r="E90" s="6"/>
      <c r="F90" s="6"/>
    </row>
  </sheetData>
  <mergeCells count="30">
    <mergeCell ref="A2:F2"/>
    <mergeCell ref="A4:F4"/>
    <mergeCell ref="A6:A8"/>
    <mergeCell ref="B6:B8"/>
    <mergeCell ref="C6:F6"/>
    <mergeCell ref="C7:F7"/>
    <mergeCell ref="C37:F37"/>
    <mergeCell ref="C23:F23"/>
    <mergeCell ref="C29:F29"/>
    <mergeCell ref="C30:F30"/>
    <mergeCell ref="C35:F35"/>
    <mergeCell ref="C27:F27"/>
    <mergeCell ref="C28:F28"/>
    <mergeCell ref="B31:F31"/>
    <mergeCell ref="C17:F17"/>
    <mergeCell ref="A9:F9"/>
    <mergeCell ref="C21:F21"/>
    <mergeCell ref="C22:F22"/>
    <mergeCell ref="C36:F36"/>
    <mergeCell ref="A11:A14"/>
    <mergeCell ref="A17:A20"/>
    <mergeCell ref="C18:F18"/>
    <mergeCell ref="C19:F19"/>
    <mergeCell ref="C20:F20"/>
    <mergeCell ref="A45:F46"/>
    <mergeCell ref="A38:F38"/>
    <mergeCell ref="C41:F41"/>
    <mergeCell ref="C42:F42"/>
    <mergeCell ref="C43:F43"/>
    <mergeCell ref="C44:F44"/>
  </mergeCells>
  <pageMargins left="0" right="0" top="0.35433070866141736" bottom="0.39370078740157483" header="0.39370078740157483" footer="0.19685039370078741"/>
  <pageSetup paperSize="9" scale="61" orientation="portrait" r:id="rId1"/>
  <headerFooter>
    <oddFooter>&amp;CСтраница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7"/>
  <sheetViews>
    <sheetView view="pageBreakPreview" zoomScale="90" zoomScaleNormal="100" zoomScaleSheetLayoutView="90" workbookViewId="0">
      <selection activeCell="C12" sqref="C12"/>
    </sheetView>
  </sheetViews>
  <sheetFormatPr defaultRowHeight="14.25" outlineLevelRow="1" x14ac:dyDescent="0.2"/>
  <cols>
    <col min="1" max="1" width="7.5703125" style="9" customWidth="1"/>
    <col min="2" max="2" width="47.140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49.5" customHeight="1" x14ac:dyDescent="0.2">
      <c r="A2" s="378" t="s">
        <v>213</v>
      </c>
      <c r="B2" s="378"/>
      <c r="C2" s="378"/>
      <c r="D2" s="378"/>
      <c r="E2" s="378"/>
      <c r="F2" s="378"/>
      <c r="G2" s="4"/>
      <c r="H2" s="4"/>
      <c r="I2" s="4"/>
      <c r="J2" s="4"/>
      <c r="K2" s="4"/>
    </row>
    <row r="3" spans="1:11" s="5" customFormat="1" ht="20.25" customHeight="1" x14ac:dyDescent="0.2">
      <c r="A3" s="155"/>
      <c r="B3" s="155"/>
      <c r="C3" s="155"/>
      <c r="D3" s="155"/>
      <c r="E3" s="155"/>
      <c r="F3" s="155"/>
      <c r="G3" s="4"/>
      <c r="H3" s="4"/>
      <c r="I3" s="4"/>
      <c r="J3" s="4"/>
      <c r="K3" s="4"/>
    </row>
    <row r="4" spans="1:11" s="5" customFormat="1" ht="49.5" customHeight="1" x14ac:dyDescent="0.2">
      <c r="A4" s="378" t="s">
        <v>57</v>
      </c>
      <c r="B4" s="378"/>
      <c r="C4" s="378"/>
      <c r="D4" s="378"/>
      <c r="E4" s="378"/>
      <c r="F4" s="378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79" t="s">
        <v>2</v>
      </c>
      <c r="B6" s="382" t="s">
        <v>55</v>
      </c>
      <c r="C6" s="385" t="s">
        <v>59</v>
      </c>
      <c r="D6" s="386"/>
      <c r="E6" s="386"/>
      <c r="F6" s="386"/>
    </row>
    <row r="7" spans="1:11" s="7" customFormat="1" ht="18.75" customHeight="1" x14ac:dyDescent="0.2">
      <c r="A7" s="380"/>
      <c r="B7" s="383"/>
      <c r="C7" s="387" t="s">
        <v>21</v>
      </c>
      <c r="D7" s="388"/>
      <c r="E7" s="388"/>
      <c r="F7" s="389"/>
    </row>
    <row r="8" spans="1:11" s="7" customFormat="1" ht="18.75" customHeight="1" thickBot="1" x14ac:dyDescent="0.25">
      <c r="A8" s="381"/>
      <c r="B8" s="384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57" t="s">
        <v>58</v>
      </c>
      <c r="B9" s="358"/>
      <c r="C9" s="358"/>
      <c r="D9" s="358"/>
      <c r="E9" s="358"/>
      <c r="F9" s="359"/>
    </row>
    <row r="10" spans="1:11" s="43" customFormat="1" ht="22.5" customHeight="1" thickBot="1" x14ac:dyDescent="0.25">
      <c r="A10" s="153" t="s">
        <v>0</v>
      </c>
      <c r="B10" s="154" t="s">
        <v>92</v>
      </c>
      <c r="C10" s="41"/>
      <c r="D10" s="41"/>
      <c r="E10" s="41"/>
      <c r="F10" s="42"/>
    </row>
    <row r="11" spans="1:11" s="7" customFormat="1" ht="15" customHeight="1" thickBot="1" x14ac:dyDescent="0.25">
      <c r="A11" s="15" t="s">
        <v>1</v>
      </c>
      <c r="B11" s="16" t="s">
        <v>13</v>
      </c>
      <c r="C11" s="87">
        <f>C12+C13+C14+C15</f>
        <v>329.77000000000004</v>
      </c>
      <c r="D11" s="87">
        <f>D12+D13+C14+C15</f>
        <v>604.24</v>
      </c>
      <c r="E11" s="88">
        <f>E12+E13+C14+C15</f>
        <v>748.36</v>
      </c>
      <c r="F11" s="89">
        <f>F12+F13+C14+C15</f>
        <v>871.73</v>
      </c>
    </row>
    <row r="12" spans="1:11" s="7" customFormat="1" ht="15" customHeight="1" outlineLevel="1" x14ac:dyDescent="0.2">
      <c r="A12" s="11"/>
      <c r="B12" s="13" t="s">
        <v>8</v>
      </c>
      <c r="C12" s="90">
        <f>'цена АТС'!B11</f>
        <v>0</v>
      </c>
      <c r="D12" s="90">
        <f>C12</f>
        <v>0</v>
      </c>
      <c r="E12" s="90">
        <f>C12</f>
        <v>0</v>
      </c>
      <c r="F12" s="91">
        <f>C12</f>
        <v>0</v>
      </c>
    </row>
    <row r="13" spans="1:11" s="7" customFormat="1" ht="15" customHeight="1" outlineLevel="1" x14ac:dyDescent="0.2">
      <c r="A13" s="17"/>
      <c r="B13" s="127" t="s">
        <v>9</v>
      </c>
      <c r="C13" s="262">
        <v>298.12</v>
      </c>
      <c r="D13" s="262">
        <v>572.59</v>
      </c>
      <c r="E13" s="262">
        <v>716.71</v>
      </c>
      <c r="F13" s="263">
        <v>840.08</v>
      </c>
    </row>
    <row r="14" spans="1:11" s="7" customFormat="1" ht="15" customHeight="1" outlineLevel="1" x14ac:dyDescent="0.2">
      <c r="A14" s="12"/>
      <c r="B14" s="14" t="s">
        <v>10</v>
      </c>
      <c r="C14" s="391">
        <v>28.92</v>
      </c>
      <c r="D14" s="391"/>
      <c r="E14" s="391"/>
      <c r="F14" s="392"/>
    </row>
    <row r="15" spans="1:11" s="7" customFormat="1" ht="15" customHeight="1" outlineLevel="1" thickBot="1" x14ac:dyDescent="0.25">
      <c r="A15" s="18"/>
      <c r="B15" s="125" t="s">
        <v>11</v>
      </c>
      <c r="C15" s="374">
        <v>2.73</v>
      </c>
      <c r="D15" s="374"/>
      <c r="E15" s="374"/>
      <c r="F15" s="390"/>
    </row>
    <row r="16" spans="1:11" s="7" customFormat="1" ht="15" customHeight="1" thickBot="1" x14ac:dyDescent="0.25">
      <c r="A16" s="15" t="s">
        <v>5</v>
      </c>
      <c r="B16" s="16" t="s">
        <v>14</v>
      </c>
      <c r="C16" s="87">
        <f>C17+C18+C19+C20</f>
        <v>329.77000000000004</v>
      </c>
      <c r="D16" s="87">
        <f>D17+D18+C19+C20</f>
        <v>604.24</v>
      </c>
      <c r="E16" s="88">
        <f>E17+E18+C19+C20</f>
        <v>748.36</v>
      </c>
      <c r="F16" s="89">
        <f>F17+F18+C19+C20</f>
        <v>871.73</v>
      </c>
    </row>
    <row r="17" spans="1:8" s="7" customFormat="1" ht="15" customHeight="1" outlineLevel="1" x14ac:dyDescent="0.2">
      <c r="A17" s="11"/>
      <c r="B17" s="13" t="s">
        <v>8</v>
      </c>
      <c r="C17" s="90">
        <f>'цена АТС'!B12</f>
        <v>0</v>
      </c>
      <c r="D17" s="90">
        <f>C17</f>
        <v>0</v>
      </c>
      <c r="E17" s="90">
        <f>C17</f>
        <v>0</v>
      </c>
      <c r="F17" s="91">
        <f>C17</f>
        <v>0</v>
      </c>
    </row>
    <row r="18" spans="1:8" s="7" customFormat="1" ht="15" customHeight="1" outlineLevel="1" x14ac:dyDescent="0.2">
      <c r="A18" s="17"/>
      <c r="B18" s="127" t="s">
        <v>9</v>
      </c>
      <c r="C18" s="262">
        <f>C13</f>
        <v>298.12</v>
      </c>
      <c r="D18" s="262">
        <f>D13</f>
        <v>572.59</v>
      </c>
      <c r="E18" s="262">
        <f>E13</f>
        <v>716.71</v>
      </c>
      <c r="F18" s="263">
        <f>F13</f>
        <v>840.08</v>
      </c>
    </row>
    <row r="19" spans="1:8" s="7" customFormat="1" ht="15" customHeight="1" outlineLevel="1" x14ac:dyDescent="0.2">
      <c r="A19" s="12"/>
      <c r="B19" s="14" t="s">
        <v>10</v>
      </c>
      <c r="C19" s="391">
        <v>28.92</v>
      </c>
      <c r="D19" s="391"/>
      <c r="E19" s="391"/>
      <c r="F19" s="392"/>
    </row>
    <row r="20" spans="1:8" s="7" customFormat="1" ht="15" customHeight="1" outlineLevel="1" thickBot="1" x14ac:dyDescent="0.25">
      <c r="A20" s="18"/>
      <c r="B20" s="125" t="s">
        <v>11</v>
      </c>
      <c r="C20" s="374">
        <v>2.73</v>
      </c>
      <c r="D20" s="374"/>
      <c r="E20" s="374"/>
      <c r="F20" s="390"/>
    </row>
    <row r="21" spans="1:8" s="7" customFormat="1" ht="15" customHeight="1" thickBot="1" x14ac:dyDescent="0.25">
      <c r="A21" s="15" t="s">
        <v>6</v>
      </c>
      <c r="B21" s="16" t="s">
        <v>15</v>
      </c>
      <c r="C21" s="87">
        <f>C22+C23+C24+C25</f>
        <v>329.77000000000004</v>
      </c>
      <c r="D21" s="87">
        <f>D22+D23+C24+C25</f>
        <v>604.24</v>
      </c>
      <c r="E21" s="88">
        <f>E22+E23+C24+C25</f>
        <v>748.36</v>
      </c>
      <c r="F21" s="89">
        <f>F22+F23+C24+C25</f>
        <v>871.73</v>
      </c>
    </row>
    <row r="22" spans="1:8" s="3" customFormat="1" ht="15" customHeight="1" outlineLevel="1" x14ac:dyDescent="0.2">
      <c r="A22" s="11"/>
      <c r="B22" s="13" t="s">
        <v>8</v>
      </c>
      <c r="C22" s="90">
        <f>'цена АТС'!B13</f>
        <v>0</v>
      </c>
      <c r="D22" s="90">
        <f>C22</f>
        <v>0</v>
      </c>
      <c r="E22" s="90">
        <f>C22</f>
        <v>0</v>
      </c>
      <c r="F22" s="91">
        <f>C22</f>
        <v>0</v>
      </c>
    </row>
    <row r="23" spans="1:8" s="3" customFormat="1" ht="15" customHeight="1" outlineLevel="1" x14ac:dyDescent="0.2">
      <c r="A23" s="17"/>
      <c r="B23" s="127" t="s">
        <v>9</v>
      </c>
      <c r="C23" s="262">
        <f>C13</f>
        <v>298.12</v>
      </c>
      <c r="D23" s="262">
        <f>D18</f>
        <v>572.59</v>
      </c>
      <c r="E23" s="262">
        <f>E13</f>
        <v>716.71</v>
      </c>
      <c r="F23" s="263">
        <f>F13</f>
        <v>840.08</v>
      </c>
      <c r="G23" s="2"/>
      <c r="H23" s="8"/>
    </row>
    <row r="24" spans="1:8" s="3" customFormat="1" ht="15" customHeight="1" outlineLevel="1" x14ac:dyDescent="0.2">
      <c r="A24" s="12"/>
      <c r="B24" s="14" t="s">
        <v>10</v>
      </c>
      <c r="C24" s="391">
        <v>28.92</v>
      </c>
      <c r="D24" s="391"/>
      <c r="E24" s="391"/>
      <c r="F24" s="392"/>
      <c r="G24" s="2"/>
    </row>
    <row r="25" spans="1:8" s="3" customFormat="1" ht="15" customHeight="1" outlineLevel="1" thickBot="1" x14ac:dyDescent="0.25">
      <c r="A25" s="18"/>
      <c r="B25" s="125" t="s">
        <v>11</v>
      </c>
      <c r="C25" s="374">
        <v>2.73</v>
      </c>
      <c r="D25" s="374"/>
      <c r="E25" s="374"/>
      <c r="F25" s="390"/>
      <c r="G25" s="2"/>
    </row>
    <row r="26" spans="1:8" s="47" customFormat="1" ht="22.5" customHeight="1" thickBot="1" x14ac:dyDescent="0.25">
      <c r="A26" s="48" t="s">
        <v>12</v>
      </c>
      <c r="B26" s="116" t="s">
        <v>22</v>
      </c>
      <c r="C26" s="49"/>
      <c r="D26" s="49"/>
      <c r="E26" s="49"/>
      <c r="F26" s="50"/>
    </row>
    <row r="27" spans="1:8" s="7" customFormat="1" ht="15" customHeight="1" thickBot="1" x14ac:dyDescent="0.25">
      <c r="A27" s="15" t="s">
        <v>49</v>
      </c>
      <c r="B27" s="19" t="s">
        <v>13</v>
      </c>
      <c r="C27" s="96">
        <f>C28+C29+C30</f>
        <v>29.649116016969728</v>
      </c>
      <c r="D27" s="22"/>
      <c r="E27" s="20"/>
      <c r="F27" s="20"/>
    </row>
    <row r="28" spans="1:8" s="7" customFormat="1" ht="15" customHeight="1" outlineLevel="1" x14ac:dyDescent="0.2">
      <c r="A28" s="24"/>
      <c r="B28" s="126" t="s">
        <v>8</v>
      </c>
      <c r="C28" s="92">
        <f>C12</f>
        <v>0</v>
      </c>
      <c r="D28" s="25"/>
      <c r="E28" s="26"/>
      <c r="F28" s="26"/>
    </row>
    <row r="29" spans="1:8" s="7" customFormat="1" ht="15" customHeight="1" outlineLevel="1" x14ac:dyDescent="0.2">
      <c r="A29" s="17"/>
      <c r="B29" s="127" t="s">
        <v>10</v>
      </c>
      <c r="C29" s="128">
        <f>'июль (1 цк)'!C27:F27</f>
        <v>26.919116016969728</v>
      </c>
      <c r="D29" s="39"/>
      <c r="E29" s="36"/>
      <c r="F29" s="36"/>
    </row>
    <row r="30" spans="1:8" s="7" customFormat="1" ht="15" customHeight="1" outlineLevel="1" thickBot="1" x14ac:dyDescent="0.25">
      <c r="A30" s="23"/>
      <c r="B30" s="32" t="s">
        <v>11</v>
      </c>
      <c r="C30" s="93">
        <v>2.73</v>
      </c>
      <c r="D30" s="28"/>
      <c r="E30" s="30"/>
      <c r="F30" s="30"/>
    </row>
    <row r="31" spans="1:8" s="7" customFormat="1" ht="15" customHeight="1" thickBot="1" x14ac:dyDescent="0.25">
      <c r="A31" s="15" t="s">
        <v>50</v>
      </c>
      <c r="B31" s="19" t="s">
        <v>14</v>
      </c>
      <c r="C31" s="96">
        <f>C32+C33+C34</f>
        <v>29.649116016969728</v>
      </c>
      <c r="D31" s="22"/>
      <c r="E31" s="20"/>
      <c r="F31" s="20"/>
    </row>
    <row r="32" spans="1:8" s="7" customFormat="1" ht="15" customHeight="1" outlineLevel="1" x14ac:dyDescent="0.2">
      <c r="A32" s="24"/>
      <c r="B32" s="126" t="s">
        <v>8</v>
      </c>
      <c r="C32" s="92">
        <f>C17</f>
        <v>0</v>
      </c>
      <c r="D32" s="25"/>
      <c r="E32" s="26"/>
      <c r="F32" s="26"/>
    </row>
    <row r="33" spans="1:7" s="7" customFormat="1" ht="15" customHeight="1" outlineLevel="1" x14ac:dyDescent="0.2">
      <c r="A33" s="17"/>
      <c r="B33" s="127" t="s">
        <v>10</v>
      </c>
      <c r="C33" s="128">
        <f>C29</f>
        <v>26.919116016969728</v>
      </c>
      <c r="D33" s="39"/>
      <c r="E33" s="36"/>
      <c r="F33" s="36"/>
    </row>
    <row r="34" spans="1:7" s="7" customFormat="1" ht="15" customHeight="1" outlineLevel="1" thickBot="1" x14ac:dyDescent="0.25">
      <c r="A34" s="23"/>
      <c r="B34" s="32" t="s">
        <v>11</v>
      </c>
      <c r="C34" s="93">
        <v>2.73</v>
      </c>
      <c r="D34" s="28"/>
      <c r="E34" s="30"/>
      <c r="F34" s="30"/>
    </row>
    <row r="35" spans="1:7" s="7" customFormat="1" ht="15" customHeight="1" thickBot="1" x14ac:dyDescent="0.25">
      <c r="A35" s="15" t="s">
        <v>51</v>
      </c>
      <c r="B35" s="19" t="s">
        <v>15</v>
      </c>
      <c r="C35" s="96">
        <f>C36+C37+C38</f>
        <v>29.649116016969728</v>
      </c>
      <c r="D35" s="22"/>
      <c r="E35" s="20"/>
      <c r="F35" s="20"/>
    </row>
    <row r="36" spans="1:7" s="3" customFormat="1" ht="15" customHeight="1" outlineLevel="1" x14ac:dyDescent="0.2">
      <c r="A36" s="24"/>
      <c r="B36" s="126" t="s">
        <v>8</v>
      </c>
      <c r="C36" s="92">
        <f>C22</f>
        <v>0</v>
      </c>
      <c r="D36" s="25"/>
      <c r="E36" s="26"/>
      <c r="F36" s="26"/>
    </row>
    <row r="37" spans="1:7" s="3" customFormat="1" ht="15" customHeight="1" outlineLevel="1" x14ac:dyDescent="0.2">
      <c r="A37" s="17"/>
      <c r="B37" s="127" t="s">
        <v>10</v>
      </c>
      <c r="C37" s="128">
        <f>C29</f>
        <v>26.919116016969728</v>
      </c>
      <c r="D37" s="39"/>
      <c r="E37" s="36"/>
      <c r="F37" s="36"/>
      <c r="G37" s="2"/>
    </row>
    <row r="38" spans="1:7" s="3" customFormat="1" ht="15" customHeight="1" outlineLevel="1" thickBot="1" x14ac:dyDescent="0.25">
      <c r="A38" s="23"/>
      <c r="B38" s="32" t="s">
        <v>11</v>
      </c>
      <c r="C38" s="93">
        <v>2.73</v>
      </c>
      <c r="D38" s="28"/>
      <c r="E38" s="30"/>
      <c r="F38" s="30"/>
      <c r="G38" s="2"/>
    </row>
    <row r="39" spans="1:7" s="51" customFormat="1" ht="45" customHeight="1" thickBot="1" x14ac:dyDescent="0.25">
      <c r="A39" s="193" t="s">
        <v>16</v>
      </c>
      <c r="B39" s="190" t="s">
        <v>96</v>
      </c>
      <c r="C39" s="191"/>
      <c r="D39" s="191"/>
      <c r="E39" s="191"/>
      <c r="F39" s="192"/>
    </row>
    <row r="40" spans="1:7" s="7" customFormat="1" ht="15" customHeight="1" thickBot="1" x14ac:dyDescent="0.25">
      <c r="A40" s="15" t="s">
        <v>52</v>
      </c>
      <c r="B40" s="19" t="s">
        <v>13</v>
      </c>
      <c r="C40" s="31"/>
      <c r="D40" s="31"/>
      <c r="E40" s="31"/>
      <c r="F40" s="89">
        <f>F41+F42+F43+F44</f>
        <v>871.73</v>
      </c>
    </row>
    <row r="41" spans="1:7" s="7" customFormat="1" ht="15" customHeight="1" outlineLevel="1" x14ac:dyDescent="0.2">
      <c r="A41" s="24"/>
      <c r="B41" s="126" t="s">
        <v>8</v>
      </c>
      <c r="C41" s="33"/>
      <c r="D41" s="33"/>
      <c r="E41" s="33"/>
      <c r="F41" s="95">
        <f>C28</f>
        <v>0</v>
      </c>
    </row>
    <row r="42" spans="1:7" s="7" customFormat="1" ht="15" customHeight="1" outlineLevel="1" x14ac:dyDescent="0.2">
      <c r="A42" s="17"/>
      <c r="B42" s="127" t="s">
        <v>9</v>
      </c>
      <c r="C42" s="35"/>
      <c r="D42" s="35"/>
      <c r="E42" s="35"/>
      <c r="F42" s="184">
        <f>F23</f>
        <v>840.08</v>
      </c>
    </row>
    <row r="43" spans="1:7" s="7" customFormat="1" ht="15" customHeight="1" outlineLevel="1" x14ac:dyDescent="0.2">
      <c r="A43" s="17"/>
      <c r="B43" s="127" t="s">
        <v>10</v>
      </c>
      <c r="C43" s="29"/>
      <c r="D43" s="29"/>
      <c r="E43" s="29"/>
      <c r="F43" s="184">
        <v>28.92</v>
      </c>
    </row>
    <row r="44" spans="1:7" s="7" customFormat="1" ht="15" customHeight="1" outlineLevel="1" thickBot="1" x14ac:dyDescent="0.25">
      <c r="A44" s="23"/>
      <c r="B44" s="32" t="s">
        <v>11</v>
      </c>
      <c r="C44" s="34"/>
      <c r="D44" s="34"/>
      <c r="E44" s="34"/>
      <c r="F44" s="182">
        <v>2.73</v>
      </c>
    </row>
    <row r="45" spans="1:7" s="7" customFormat="1" ht="15" customHeight="1" thickBot="1" x14ac:dyDescent="0.25">
      <c r="A45" s="15" t="s">
        <v>53</v>
      </c>
      <c r="B45" s="19" t="s">
        <v>14</v>
      </c>
      <c r="C45" s="31"/>
      <c r="D45" s="31"/>
      <c r="E45" s="31"/>
      <c r="F45" s="89">
        <f>F46+F47+F48+F49</f>
        <v>871.73</v>
      </c>
    </row>
    <row r="46" spans="1:7" s="7" customFormat="1" ht="15" customHeight="1" outlineLevel="1" x14ac:dyDescent="0.2">
      <c r="A46" s="24"/>
      <c r="B46" s="126" t="s">
        <v>8</v>
      </c>
      <c r="C46" s="33"/>
      <c r="D46" s="33"/>
      <c r="E46" s="33"/>
      <c r="F46" s="95">
        <f>C32</f>
        <v>0</v>
      </c>
    </row>
    <row r="47" spans="1:7" s="7" customFormat="1" ht="15" customHeight="1" outlineLevel="1" x14ac:dyDescent="0.2">
      <c r="A47" s="17"/>
      <c r="B47" s="127" t="s">
        <v>9</v>
      </c>
      <c r="C47" s="35"/>
      <c r="D47" s="35"/>
      <c r="E47" s="35"/>
      <c r="F47" s="184">
        <f>F42</f>
        <v>840.08</v>
      </c>
    </row>
    <row r="48" spans="1:7" s="7" customFormat="1" ht="15" customHeight="1" outlineLevel="1" x14ac:dyDescent="0.2">
      <c r="A48" s="17"/>
      <c r="B48" s="127" t="s">
        <v>10</v>
      </c>
      <c r="C48" s="29"/>
      <c r="D48" s="29"/>
      <c r="E48" s="29"/>
      <c r="F48" s="184">
        <v>28.92</v>
      </c>
    </row>
    <row r="49" spans="1:8" s="7" customFormat="1" ht="15" customHeight="1" outlineLevel="1" thickBot="1" x14ac:dyDescent="0.25">
      <c r="A49" s="18"/>
      <c r="B49" s="125" t="s">
        <v>11</v>
      </c>
      <c r="C49" s="129"/>
      <c r="D49" s="129"/>
      <c r="E49" s="129"/>
      <c r="F49" s="183">
        <v>2.73</v>
      </c>
    </row>
    <row r="50" spans="1:8" s="7" customFormat="1" ht="15" customHeight="1" thickBot="1" x14ac:dyDescent="0.25">
      <c r="A50" s="15" t="s">
        <v>54</v>
      </c>
      <c r="B50" s="19" t="s">
        <v>15</v>
      </c>
      <c r="C50" s="31"/>
      <c r="D50" s="31"/>
      <c r="E50" s="31"/>
      <c r="F50" s="89">
        <f>F51+F52+F53+F54</f>
        <v>871.73</v>
      </c>
    </row>
    <row r="51" spans="1:8" s="3" customFormat="1" ht="15" customHeight="1" outlineLevel="1" x14ac:dyDescent="0.2">
      <c r="A51" s="24"/>
      <c r="B51" s="126" t="s">
        <v>8</v>
      </c>
      <c r="C51" s="33"/>
      <c r="D51" s="33"/>
      <c r="E51" s="33"/>
      <c r="F51" s="95">
        <f>C36</f>
        <v>0</v>
      </c>
    </row>
    <row r="52" spans="1:8" s="3" customFormat="1" ht="15" customHeight="1" outlineLevel="1" x14ac:dyDescent="0.2">
      <c r="A52" s="17"/>
      <c r="B52" s="127" t="s">
        <v>9</v>
      </c>
      <c r="C52" s="35"/>
      <c r="D52" s="35"/>
      <c r="E52" s="35"/>
      <c r="F52" s="184">
        <f>F42</f>
        <v>840.08</v>
      </c>
      <c r="G52" s="2"/>
      <c r="H52" s="8"/>
    </row>
    <row r="53" spans="1:8" s="3" customFormat="1" ht="15" customHeight="1" outlineLevel="1" x14ac:dyDescent="0.2">
      <c r="A53" s="17"/>
      <c r="B53" s="127" t="s">
        <v>10</v>
      </c>
      <c r="C53" s="29"/>
      <c r="D53" s="29"/>
      <c r="E53" s="29"/>
      <c r="F53" s="184">
        <v>28.92</v>
      </c>
      <c r="G53" s="2"/>
    </row>
    <row r="54" spans="1:8" s="3" customFormat="1" ht="15" customHeight="1" outlineLevel="1" thickBot="1" x14ac:dyDescent="0.25">
      <c r="A54" s="23"/>
      <c r="B54" s="32" t="s">
        <v>11</v>
      </c>
      <c r="C54" s="34"/>
      <c r="D54" s="34"/>
      <c r="E54" s="34"/>
      <c r="F54" s="182">
        <v>2.73</v>
      </c>
      <c r="G54" s="2"/>
    </row>
    <row r="55" spans="1:8" s="1" customFormat="1" ht="39" customHeight="1" thickBot="1" x14ac:dyDescent="0.25">
      <c r="A55" s="357" t="s">
        <v>97</v>
      </c>
      <c r="B55" s="358"/>
      <c r="C55" s="358"/>
      <c r="D55" s="358"/>
      <c r="E55" s="358"/>
      <c r="F55" s="359"/>
    </row>
    <row r="56" spans="1:8" s="7" customFormat="1" ht="15" customHeight="1" thickBot="1" x14ac:dyDescent="0.25">
      <c r="A56" s="15" t="s">
        <v>17</v>
      </c>
      <c r="B56" s="19" t="s">
        <v>13</v>
      </c>
      <c r="C56" s="96">
        <f>C57+C58+C59</f>
        <v>21.42</v>
      </c>
      <c r="D56" s="194"/>
      <c r="E56" s="194"/>
      <c r="F56" s="195"/>
    </row>
    <row r="57" spans="1:8" s="7" customFormat="1" ht="15" customHeight="1" outlineLevel="1" x14ac:dyDescent="0.2">
      <c r="A57" s="37"/>
      <c r="B57" s="38" t="s">
        <v>8</v>
      </c>
      <c r="C57" s="97">
        <f>C28</f>
        <v>0</v>
      </c>
      <c r="D57" s="196"/>
      <c r="E57" s="196"/>
      <c r="F57" s="197"/>
    </row>
    <row r="58" spans="1:8" s="7" customFormat="1" ht="15" customHeight="1" outlineLevel="1" x14ac:dyDescent="0.2">
      <c r="A58" s="17"/>
      <c r="B58" s="127" t="s">
        <v>10</v>
      </c>
      <c r="C58" s="97">
        <f>'июль (1 цк)'!C41:F41</f>
        <v>18.690000000000001</v>
      </c>
      <c r="D58" s="196"/>
      <c r="E58" s="196"/>
      <c r="F58" s="197"/>
    </row>
    <row r="59" spans="1:8" s="7" customFormat="1" ht="15" customHeight="1" outlineLevel="1" thickBot="1" x14ac:dyDescent="0.25">
      <c r="A59" s="23"/>
      <c r="B59" s="32" t="s">
        <v>11</v>
      </c>
      <c r="C59" s="94">
        <v>2.73</v>
      </c>
      <c r="D59" s="198"/>
      <c r="E59" s="198"/>
      <c r="F59" s="199"/>
    </row>
    <row r="60" spans="1:8" s="7" customFormat="1" ht="15" customHeight="1" thickBot="1" x14ac:dyDescent="0.25">
      <c r="A60" s="15" t="s">
        <v>7</v>
      </c>
      <c r="B60" s="19" t="s">
        <v>14</v>
      </c>
      <c r="C60" s="96">
        <f>C61+C62+C63</f>
        <v>21.42</v>
      </c>
      <c r="D60" s="194"/>
      <c r="E60" s="194"/>
      <c r="F60" s="195"/>
    </row>
    <row r="61" spans="1:8" s="7" customFormat="1" ht="15" customHeight="1" outlineLevel="1" x14ac:dyDescent="0.2">
      <c r="A61" s="37"/>
      <c r="B61" s="38" t="s">
        <v>8</v>
      </c>
      <c r="C61" s="97">
        <f>C32</f>
        <v>0</v>
      </c>
      <c r="D61" s="196"/>
      <c r="E61" s="196"/>
      <c r="F61" s="197"/>
    </row>
    <row r="62" spans="1:8" s="7" customFormat="1" ht="15" customHeight="1" outlineLevel="1" x14ac:dyDescent="0.2">
      <c r="A62" s="17"/>
      <c r="B62" s="127" t="s">
        <v>10</v>
      </c>
      <c r="C62" s="97">
        <f>C58</f>
        <v>18.690000000000001</v>
      </c>
      <c r="D62" s="196"/>
      <c r="E62" s="196"/>
      <c r="F62" s="197"/>
    </row>
    <row r="63" spans="1:8" s="7" customFormat="1" ht="15" customHeight="1" outlineLevel="1" thickBot="1" x14ac:dyDescent="0.25">
      <c r="A63" s="23"/>
      <c r="B63" s="32" t="s">
        <v>11</v>
      </c>
      <c r="C63" s="94">
        <v>2.73</v>
      </c>
      <c r="D63" s="198"/>
      <c r="E63" s="198"/>
      <c r="F63" s="199"/>
    </row>
    <row r="64" spans="1:8" s="7" customFormat="1" ht="15" customHeight="1" thickBot="1" x14ac:dyDescent="0.25">
      <c r="A64" s="15" t="s">
        <v>18</v>
      </c>
      <c r="B64" s="19" t="s">
        <v>15</v>
      </c>
      <c r="C64" s="96">
        <f>C65+C66+C67</f>
        <v>21.42</v>
      </c>
      <c r="D64" s="194"/>
      <c r="E64" s="194"/>
      <c r="F64" s="195"/>
    </row>
    <row r="65" spans="1:7" s="3" customFormat="1" ht="15" customHeight="1" outlineLevel="1" x14ac:dyDescent="0.2">
      <c r="A65" s="37"/>
      <c r="B65" s="38" t="s">
        <v>8</v>
      </c>
      <c r="C65" s="97">
        <f>C36</f>
        <v>0</v>
      </c>
      <c r="D65" s="196"/>
      <c r="E65" s="196"/>
      <c r="F65" s="197"/>
    </row>
    <row r="66" spans="1:7" s="3" customFormat="1" ht="15" customHeight="1" outlineLevel="1" x14ac:dyDescent="0.2">
      <c r="A66" s="17"/>
      <c r="B66" s="127" t="s">
        <v>10</v>
      </c>
      <c r="C66" s="97">
        <f>C58</f>
        <v>18.690000000000001</v>
      </c>
      <c r="D66" s="196"/>
      <c r="E66" s="196"/>
      <c r="F66" s="197"/>
      <c r="G66" s="2"/>
    </row>
    <row r="67" spans="1:7" s="3" customFormat="1" ht="15" customHeight="1" outlineLevel="1" thickBot="1" x14ac:dyDescent="0.25">
      <c r="A67" s="23"/>
      <c r="B67" s="32" t="s">
        <v>11</v>
      </c>
      <c r="C67" s="94">
        <f>C63</f>
        <v>2.73</v>
      </c>
      <c r="D67" s="198"/>
      <c r="E67" s="198"/>
      <c r="F67" s="199"/>
      <c r="G67" s="2"/>
    </row>
  </sheetData>
  <mergeCells count="14">
    <mergeCell ref="A55:F55"/>
    <mergeCell ref="C25:F25"/>
    <mergeCell ref="A9:F9"/>
    <mergeCell ref="A2:F2"/>
    <mergeCell ref="A4:F4"/>
    <mergeCell ref="A6:A8"/>
    <mergeCell ref="B6:B8"/>
    <mergeCell ref="C6:F6"/>
    <mergeCell ref="C7:F7"/>
    <mergeCell ref="C14:F14"/>
    <mergeCell ref="C15:F15"/>
    <mergeCell ref="C19:F19"/>
    <mergeCell ref="C20:F20"/>
    <mergeCell ref="C24:F24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  <ignoredErrors>
    <ignoredError sqref="A11:A28 A29:A32 A33:A36 A37:A50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8"/>
  <sheetViews>
    <sheetView showZeros="0" view="pageBreakPreview" zoomScale="70" zoomScaleNormal="100" zoomScaleSheetLayoutView="70" workbookViewId="0">
      <selection activeCell="B11" sqref="B11"/>
    </sheetView>
  </sheetViews>
  <sheetFormatPr defaultRowHeight="14.25" outlineLevelRow="1" x14ac:dyDescent="0.2"/>
  <cols>
    <col min="1" max="1" width="38.85546875" style="61" customWidth="1"/>
    <col min="2" max="10" width="10.42578125" style="61" bestFit="1" customWidth="1"/>
    <col min="11" max="11" width="11" style="61" bestFit="1" customWidth="1"/>
    <col min="12" max="24" width="12.140625" style="61" bestFit="1" customWidth="1"/>
    <col min="25" max="25" width="11" style="61" bestFit="1" customWidth="1"/>
    <col min="26" max="26" width="3.7109375" style="61" customWidth="1"/>
    <col min="27" max="16384" width="9.140625" style="61"/>
  </cols>
  <sheetData>
    <row r="2" spans="1:25" s="60" customFormat="1" ht="18" customHeight="1" x14ac:dyDescent="0.2">
      <c r="A2" s="402" t="s">
        <v>214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</row>
    <row r="3" spans="1:25" ht="15" customHeight="1" x14ac:dyDescent="0.2"/>
    <row r="4" spans="1:25" ht="48" customHeight="1" x14ac:dyDescent="0.2">
      <c r="A4" s="403" t="s">
        <v>66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</row>
    <row r="6" spans="1:25" s="99" customFormat="1" ht="15.75" x14ac:dyDescent="0.25">
      <c r="A6" s="98" t="s">
        <v>98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>
      <c r="A7" s="86"/>
    </row>
    <row r="8" spans="1:25" s="62" customFormat="1" ht="30.75" customHeight="1" thickBot="1" x14ac:dyDescent="0.25">
      <c r="A8" s="404" t="s">
        <v>47</v>
      </c>
      <c r="B8" s="406" t="s">
        <v>60</v>
      </c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8"/>
    </row>
    <row r="9" spans="1:25" s="62" customFormat="1" ht="39" customHeight="1" thickBot="1" x14ac:dyDescent="0.25">
      <c r="A9" s="409"/>
      <c r="B9" s="170" t="s">
        <v>46</v>
      </c>
      <c r="C9" s="178" t="s">
        <v>45</v>
      </c>
      <c r="D9" s="179" t="s">
        <v>44</v>
      </c>
      <c r="E9" s="178" t="s">
        <v>43</v>
      </c>
      <c r="F9" s="178" t="s">
        <v>42</v>
      </c>
      <c r="G9" s="178" t="s">
        <v>41</v>
      </c>
      <c r="H9" s="178" t="s">
        <v>40</v>
      </c>
      <c r="I9" s="178" t="s">
        <v>39</v>
      </c>
      <c r="J9" s="178" t="s">
        <v>38</v>
      </c>
      <c r="K9" s="180" t="s">
        <v>37</v>
      </c>
      <c r="L9" s="178" t="s">
        <v>36</v>
      </c>
      <c r="M9" s="181" t="s">
        <v>35</v>
      </c>
      <c r="N9" s="180" t="s">
        <v>34</v>
      </c>
      <c r="O9" s="178" t="s">
        <v>33</v>
      </c>
      <c r="P9" s="181" t="s">
        <v>32</v>
      </c>
      <c r="Q9" s="179" t="s">
        <v>31</v>
      </c>
      <c r="R9" s="178" t="s">
        <v>30</v>
      </c>
      <c r="S9" s="179" t="s">
        <v>29</v>
      </c>
      <c r="T9" s="178" t="s">
        <v>28</v>
      </c>
      <c r="U9" s="179" t="s">
        <v>27</v>
      </c>
      <c r="V9" s="178" t="s">
        <v>26</v>
      </c>
      <c r="W9" s="179" t="s">
        <v>25</v>
      </c>
      <c r="X9" s="178" t="s">
        <v>24</v>
      </c>
      <c r="Y9" s="174" t="s">
        <v>23</v>
      </c>
    </row>
    <row r="10" spans="1:25" s="108" customFormat="1" ht="18.75" customHeight="1" thickBot="1" x14ac:dyDescent="0.25">
      <c r="A10" s="109">
        <v>1</v>
      </c>
      <c r="B10" s="138">
        <f>SUM(B11:B14)</f>
        <v>1005.16</v>
      </c>
      <c r="C10" s="139">
        <f t="shared" ref="C10:Y10" si="0">SUM(C11:C14)</f>
        <v>987.43000000000006</v>
      </c>
      <c r="D10" s="139">
        <f t="shared" si="0"/>
        <v>985.81000000000006</v>
      </c>
      <c r="E10" s="139">
        <f t="shared" si="0"/>
        <v>1005.7900000000001</v>
      </c>
      <c r="F10" s="139">
        <f t="shared" si="0"/>
        <v>995.97</v>
      </c>
      <c r="G10" s="139">
        <f t="shared" si="0"/>
        <v>991.01</v>
      </c>
      <c r="H10" s="139">
        <f t="shared" si="0"/>
        <v>993.46</v>
      </c>
      <c r="I10" s="139">
        <f t="shared" si="0"/>
        <v>982.94</v>
      </c>
      <c r="J10" s="139">
        <f t="shared" si="0"/>
        <v>986.63</v>
      </c>
      <c r="K10" s="140">
        <f t="shared" si="0"/>
        <v>999.23</v>
      </c>
      <c r="L10" s="139">
        <f t="shared" si="0"/>
        <v>990.31000000000006</v>
      </c>
      <c r="M10" s="141">
        <f t="shared" si="0"/>
        <v>992.49</v>
      </c>
      <c r="N10" s="140">
        <f t="shared" si="0"/>
        <v>990.19</v>
      </c>
      <c r="O10" s="139">
        <f t="shared" si="0"/>
        <v>967.99</v>
      </c>
      <c r="P10" s="141">
        <f t="shared" si="0"/>
        <v>973.49</v>
      </c>
      <c r="Q10" s="142">
        <f t="shared" si="0"/>
        <v>993.94</v>
      </c>
      <c r="R10" s="139">
        <f t="shared" si="0"/>
        <v>1004.22</v>
      </c>
      <c r="S10" s="142">
        <f t="shared" si="0"/>
        <v>1011.19</v>
      </c>
      <c r="T10" s="139">
        <f t="shared" si="0"/>
        <v>1019.4200000000001</v>
      </c>
      <c r="U10" s="139">
        <f t="shared" si="0"/>
        <v>1007.16</v>
      </c>
      <c r="V10" s="139">
        <f t="shared" si="0"/>
        <v>1022.3000000000001</v>
      </c>
      <c r="W10" s="139">
        <f t="shared" si="0"/>
        <v>1027.5999999999999</v>
      </c>
      <c r="X10" s="139">
        <f t="shared" si="0"/>
        <v>1026.31</v>
      </c>
      <c r="Y10" s="143">
        <f t="shared" si="0"/>
        <v>1016.37</v>
      </c>
    </row>
    <row r="11" spans="1:25" s="67" customFormat="1" ht="18.75" customHeight="1" outlineLevel="1" x14ac:dyDescent="0.2">
      <c r="A11" s="56" t="s">
        <v>8</v>
      </c>
      <c r="B11" s="70">
        <f>'цена АТС'!F50</f>
        <v>704.31</v>
      </c>
      <c r="C11" s="71">
        <f>'цена АТС'!F51</f>
        <v>686.58</v>
      </c>
      <c r="D11" s="71">
        <f>'цена АТС'!F52</f>
        <v>684.96</v>
      </c>
      <c r="E11" s="72">
        <f>'цена АТС'!F53</f>
        <v>704.94</v>
      </c>
      <c r="F11" s="71">
        <f>'цена АТС'!F54</f>
        <v>695.12</v>
      </c>
      <c r="G11" s="71">
        <f>'цена АТС'!F55</f>
        <v>690.16</v>
      </c>
      <c r="H11" s="71">
        <f>'цена АТС'!F56</f>
        <v>692.61</v>
      </c>
      <c r="I11" s="71">
        <f>'цена АТС'!F57</f>
        <v>682.09</v>
      </c>
      <c r="J11" s="73">
        <f>'цена АТС'!F58</f>
        <v>685.78</v>
      </c>
      <c r="K11" s="71">
        <f>'цена АТС'!F59</f>
        <v>698.38</v>
      </c>
      <c r="L11" s="71">
        <f>'цена АТС'!F60</f>
        <v>689.46</v>
      </c>
      <c r="M11" s="71">
        <f>'цена АТС'!F61</f>
        <v>691.64</v>
      </c>
      <c r="N11" s="71">
        <f>'цена АТС'!F62</f>
        <v>689.34</v>
      </c>
      <c r="O11" s="71">
        <f>'цена АТС'!F63</f>
        <v>667.14</v>
      </c>
      <c r="P11" s="71">
        <f>'цена АТС'!F64</f>
        <v>672.64</v>
      </c>
      <c r="Q11" s="71">
        <f>'цена АТС'!F65</f>
        <v>693.09</v>
      </c>
      <c r="R11" s="71">
        <f>'цена АТС'!F66</f>
        <v>703.37</v>
      </c>
      <c r="S11" s="71">
        <f>'цена АТС'!F67</f>
        <v>710.34</v>
      </c>
      <c r="T11" s="71">
        <f>'цена АТС'!F68</f>
        <v>718.57</v>
      </c>
      <c r="U11" s="71">
        <f>'цена АТС'!F69</f>
        <v>706.31</v>
      </c>
      <c r="V11" s="71">
        <f>'цена АТС'!F70</f>
        <v>721.45</v>
      </c>
      <c r="W11" s="71">
        <f>'цена АТС'!F71</f>
        <v>726.75</v>
      </c>
      <c r="X11" s="71">
        <f>'цена АТС'!F72</f>
        <v>725.46</v>
      </c>
      <c r="Y11" s="79">
        <f>'цена АТС'!F73</f>
        <v>715.52</v>
      </c>
    </row>
    <row r="12" spans="1:25" s="67" customFormat="1" ht="18.75" customHeight="1" outlineLevel="1" x14ac:dyDescent="0.2">
      <c r="A12" s="57" t="s">
        <v>9</v>
      </c>
      <c r="B12" s="76">
        <v>298.12</v>
      </c>
      <c r="C12" s="74">
        <v>298.12</v>
      </c>
      <c r="D12" s="74">
        <v>298.12</v>
      </c>
      <c r="E12" s="74">
        <v>298.12</v>
      </c>
      <c r="F12" s="74">
        <v>298.12</v>
      </c>
      <c r="G12" s="74">
        <v>298.12</v>
      </c>
      <c r="H12" s="74">
        <v>298.12</v>
      </c>
      <c r="I12" s="74">
        <v>298.12</v>
      </c>
      <c r="J12" s="74">
        <v>298.12</v>
      </c>
      <c r="K12" s="74">
        <v>298.12</v>
      </c>
      <c r="L12" s="74">
        <v>298.12</v>
      </c>
      <c r="M12" s="74">
        <v>298.12</v>
      </c>
      <c r="N12" s="74">
        <v>298.12</v>
      </c>
      <c r="O12" s="74">
        <v>298.12</v>
      </c>
      <c r="P12" s="74">
        <v>298.12</v>
      </c>
      <c r="Q12" s="74">
        <v>298.12</v>
      </c>
      <c r="R12" s="74">
        <v>298.12</v>
      </c>
      <c r="S12" s="74">
        <v>298.12</v>
      </c>
      <c r="T12" s="74">
        <v>298.12</v>
      </c>
      <c r="U12" s="74">
        <v>298.12</v>
      </c>
      <c r="V12" s="74">
        <v>298.12</v>
      </c>
      <c r="W12" s="74">
        <v>298.12</v>
      </c>
      <c r="X12" s="74">
        <v>298.12</v>
      </c>
      <c r="Y12" s="81">
        <v>298.12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2.73</v>
      </c>
      <c r="C14" s="75">
        <v>2.73</v>
      </c>
      <c r="D14" s="75">
        <v>2.73</v>
      </c>
      <c r="E14" s="75">
        <v>2.73</v>
      </c>
      <c r="F14" s="75">
        <v>2.73</v>
      </c>
      <c r="G14" s="75">
        <v>2.73</v>
      </c>
      <c r="H14" s="75">
        <v>2.73</v>
      </c>
      <c r="I14" s="75">
        <v>2.73</v>
      </c>
      <c r="J14" s="75">
        <v>2.73</v>
      </c>
      <c r="K14" s="75">
        <v>2.73</v>
      </c>
      <c r="L14" s="75">
        <v>2.73</v>
      </c>
      <c r="M14" s="75">
        <v>2.73</v>
      </c>
      <c r="N14" s="75">
        <v>2.73</v>
      </c>
      <c r="O14" s="75">
        <v>2.73</v>
      </c>
      <c r="P14" s="75">
        <v>2.73</v>
      </c>
      <c r="Q14" s="75">
        <v>2.73</v>
      </c>
      <c r="R14" s="75">
        <v>2.73</v>
      </c>
      <c r="S14" s="75">
        <v>2.73</v>
      </c>
      <c r="T14" s="75">
        <v>2.73</v>
      </c>
      <c r="U14" s="75">
        <v>2.73</v>
      </c>
      <c r="V14" s="75">
        <v>2.73</v>
      </c>
      <c r="W14" s="75">
        <v>2.73</v>
      </c>
      <c r="X14" s="75">
        <v>2.73</v>
      </c>
      <c r="Y14" s="82">
        <v>2.73</v>
      </c>
    </row>
    <row r="15" spans="1:25" s="108" customFormat="1" ht="18.75" customHeight="1" thickBot="1" x14ac:dyDescent="0.25">
      <c r="A15" s="112">
        <v>2</v>
      </c>
      <c r="B15" s="138">
        <f t="shared" ref="B15:Y15" si="1">SUM(B16:B19)</f>
        <v>1087.27</v>
      </c>
      <c r="C15" s="139">
        <f t="shared" si="1"/>
        <v>1067.3800000000001</v>
      </c>
      <c r="D15" s="139">
        <f t="shared" si="1"/>
        <v>1069.5999999999999</v>
      </c>
      <c r="E15" s="139">
        <f t="shared" si="1"/>
        <v>1082.29</v>
      </c>
      <c r="F15" s="139">
        <f t="shared" si="1"/>
        <v>1117.79</v>
      </c>
      <c r="G15" s="139">
        <f t="shared" si="1"/>
        <v>1109.83</v>
      </c>
      <c r="H15" s="139">
        <f t="shared" si="1"/>
        <v>1103.08</v>
      </c>
      <c r="I15" s="139">
        <f t="shared" si="1"/>
        <v>1091.3000000000002</v>
      </c>
      <c r="J15" s="139">
        <f t="shared" si="1"/>
        <v>1100.3600000000001</v>
      </c>
      <c r="K15" s="140">
        <f t="shared" si="1"/>
        <v>1101.44</v>
      </c>
      <c r="L15" s="139">
        <f t="shared" si="1"/>
        <v>1121.19</v>
      </c>
      <c r="M15" s="141">
        <f t="shared" si="1"/>
        <v>1106.68</v>
      </c>
      <c r="N15" s="140">
        <f t="shared" si="1"/>
        <v>1119.8200000000002</v>
      </c>
      <c r="O15" s="139">
        <f t="shared" si="1"/>
        <v>1094.68</v>
      </c>
      <c r="P15" s="141">
        <f t="shared" si="1"/>
        <v>1090.02</v>
      </c>
      <c r="Q15" s="142">
        <f t="shared" si="1"/>
        <v>1110.5</v>
      </c>
      <c r="R15" s="139">
        <f t="shared" si="1"/>
        <v>1129.08</v>
      </c>
      <c r="S15" s="142">
        <f t="shared" si="1"/>
        <v>1136.29</v>
      </c>
      <c r="T15" s="139">
        <f t="shared" si="1"/>
        <v>1152.9000000000001</v>
      </c>
      <c r="U15" s="139">
        <f t="shared" si="1"/>
        <v>1124.83</v>
      </c>
      <c r="V15" s="139">
        <f t="shared" si="1"/>
        <v>1141.8400000000001</v>
      </c>
      <c r="W15" s="139">
        <f t="shared" si="1"/>
        <v>1144.4099999999999</v>
      </c>
      <c r="X15" s="139">
        <f t="shared" si="1"/>
        <v>1143.27</v>
      </c>
      <c r="Y15" s="143">
        <f t="shared" si="1"/>
        <v>1128.9000000000001</v>
      </c>
    </row>
    <row r="16" spans="1:25" s="62" customFormat="1" ht="18.75" customHeight="1" outlineLevel="1" x14ac:dyDescent="0.2">
      <c r="A16" s="56" t="s">
        <v>8</v>
      </c>
      <c r="B16" s="70">
        <f>'цена АТС'!F74</f>
        <v>786.42</v>
      </c>
      <c r="C16" s="71">
        <f>'цена АТС'!F75</f>
        <v>766.53</v>
      </c>
      <c r="D16" s="71">
        <f>'цена АТС'!F76</f>
        <v>768.75</v>
      </c>
      <c r="E16" s="72">
        <f>'цена АТС'!F77</f>
        <v>781.44</v>
      </c>
      <c r="F16" s="71">
        <f>'цена АТС'!F78</f>
        <v>816.94</v>
      </c>
      <c r="G16" s="71">
        <f>'цена АТС'!F79</f>
        <v>808.98</v>
      </c>
      <c r="H16" s="71">
        <f>'цена АТС'!F80</f>
        <v>802.23</v>
      </c>
      <c r="I16" s="71">
        <f>'цена АТС'!F81</f>
        <v>790.45</v>
      </c>
      <c r="J16" s="73">
        <f>'цена АТС'!F82</f>
        <v>799.51</v>
      </c>
      <c r="K16" s="71">
        <f>'цена АТС'!F83</f>
        <v>800.59</v>
      </c>
      <c r="L16" s="71">
        <f>'цена АТС'!F84</f>
        <v>820.34</v>
      </c>
      <c r="M16" s="71">
        <f>'цена АТС'!F85</f>
        <v>805.83</v>
      </c>
      <c r="N16" s="71">
        <f>'цена АТС'!F86</f>
        <v>818.97</v>
      </c>
      <c r="O16" s="71">
        <f>'цена АТС'!F87</f>
        <v>793.83</v>
      </c>
      <c r="P16" s="71">
        <f>'цена АТС'!F88</f>
        <v>789.17</v>
      </c>
      <c r="Q16" s="71">
        <f>'цена АТС'!F89</f>
        <v>809.65</v>
      </c>
      <c r="R16" s="71">
        <f>'цена АТС'!F90</f>
        <v>828.23</v>
      </c>
      <c r="S16" s="71">
        <f>'цена АТС'!F91</f>
        <v>835.44</v>
      </c>
      <c r="T16" s="71">
        <f>'цена АТС'!F92</f>
        <v>852.05</v>
      </c>
      <c r="U16" s="71">
        <f>'цена АТС'!F93</f>
        <v>823.98</v>
      </c>
      <c r="V16" s="71">
        <f>'цена АТС'!F94</f>
        <v>840.99</v>
      </c>
      <c r="W16" s="71">
        <f>'цена АТС'!F95</f>
        <v>843.56</v>
      </c>
      <c r="X16" s="71">
        <f>'цена АТС'!F96</f>
        <v>842.42</v>
      </c>
      <c r="Y16" s="79">
        <f>'цена АТС'!F97</f>
        <v>828.05</v>
      </c>
    </row>
    <row r="17" spans="1:25" s="62" customFormat="1" ht="18.75" customHeight="1" outlineLevel="1" x14ac:dyDescent="0.2">
      <c r="A17" s="57" t="s">
        <v>9</v>
      </c>
      <c r="B17" s="76">
        <v>298.12</v>
      </c>
      <c r="C17" s="74">
        <v>298.12</v>
      </c>
      <c r="D17" s="74">
        <v>298.12</v>
      </c>
      <c r="E17" s="74">
        <v>298.12</v>
      </c>
      <c r="F17" s="74">
        <v>298.12</v>
      </c>
      <c r="G17" s="74">
        <v>298.12</v>
      </c>
      <c r="H17" s="74">
        <v>298.12</v>
      </c>
      <c r="I17" s="74">
        <v>298.12</v>
      </c>
      <c r="J17" s="74">
        <v>298.12</v>
      </c>
      <c r="K17" s="74">
        <v>298.12</v>
      </c>
      <c r="L17" s="74">
        <v>298.12</v>
      </c>
      <c r="M17" s="74">
        <v>298.12</v>
      </c>
      <c r="N17" s="74">
        <v>298.12</v>
      </c>
      <c r="O17" s="74">
        <v>298.12</v>
      </c>
      <c r="P17" s="74">
        <v>298.12</v>
      </c>
      <c r="Q17" s="74">
        <v>298.12</v>
      </c>
      <c r="R17" s="74">
        <v>298.12</v>
      </c>
      <c r="S17" s="74">
        <v>298.12</v>
      </c>
      <c r="T17" s="74">
        <v>298.12</v>
      </c>
      <c r="U17" s="74">
        <v>298.12</v>
      </c>
      <c r="V17" s="74">
        <v>298.12</v>
      </c>
      <c r="W17" s="74">
        <v>298.12</v>
      </c>
      <c r="X17" s="74">
        <v>298.12</v>
      </c>
      <c r="Y17" s="81">
        <v>298.12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2.73</v>
      </c>
      <c r="C19" s="75">
        <v>2.73</v>
      </c>
      <c r="D19" s="75">
        <v>2.73</v>
      </c>
      <c r="E19" s="75">
        <v>2.73</v>
      </c>
      <c r="F19" s="75">
        <v>2.73</v>
      </c>
      <c r="G19" s="75">
        <v>2.73</v>
      </c>
      <c r="H19" s="75">
        <v>2.73</v>
      </c>
      <c r="I19" s="75">
        <v>2.73</v>
      </c>
      <c r="J19" s="75">
        <v>2.73</v>
      </c>
      <c r="K19" s="75">
        <v>2.73</v>
      </c>
      <c r="L19" s="75">
        <v>2.73</v>
      </c>
      <c r="M19" s="75">
        <v>2.73</v>
      </c>
      <c r="N19" s="75">
        <v>2.73</v>
      </c>
      <c r="O19" s="75">
        <v>2.73</v>
      </c>
      <c r="P19" s="75">
        <v>2.73</v>
      </c>
      <c r="Q19" s="75">
        <v>2.73</v>
      </c>
      <c r="R19" s="75">
        <v>2.73</v>
      </c>
      <c r="S19" s="75">
        <v>2.73</v>
      </c>
      <c r="T19" s="75">
        <v>2.73</v>
      </c>
      <c r="U19" s="75">
        <v>2.73</v>
      </c>
      <c r="V19" s="75">
        <v>2.73</v>
      </c>
      <c r="W19" s="75">
        <v>2.73</v>
      </c>
      <c r="X19" s="75">
        <v>2.73</v>
      </c>
      <c r="Y19" s="82">
        <v>2.73</v>
      </c>
    </row>
    <row r="20" spans="1:25" s="108" customFormat="1" ht="18.75" customHeight="1" thickBot="1" x14ac:dyDescent="0.25">
      <c r="A20" s="109">
        <v>3</v>
      </c>
      <c r="B20" s="138">
        <f t="shared" ref="B20:Y20" si="2">SUM(B21:B24)</f>
        <v>1094.79</v>
      </c>
      <c r="C20" s="139">
        <f t="shared" si="2"/>
        <v>1031.77</v>
      </c>
      <c r="D20" s="139">
        <f t="shared" si="2"/>
        <v>1049.28</v>
      </c>
      <c r="E20" s="139">
        <f t="shared" si="2"/>
        <v>1064.31</v>
      </c>
      <c r="F20" s="139">
        <f t="shared" si="2"/>
        <v>1062.47</v>
      </c>
      <c r="G20" s="139">
        <f t="shared" si="2"/>
        <v>1054.1500000000001</v>
      </c>
      <c r="H20" s="139">
        <f t="shared" si="2"/>
        <v>1059.53</v>
      </c>
      <c r="I20" s="139">
        <f t="shared" si="2"/>
        <v>1046.24</v>
      </c>
      <c r="J20" s="139">
        <f t="shared" si="2"/>
        <v>1058.96</v>
      </c>
      <c r="K20" s="140">
        <f t="shared" si="2"/>
        <v>1057.99</v>
      </c>
      <c r="L20" s="139">
        <f t="shared" si="2"/>
        <v>1064.96</v>
      </c>
      <c r="M20" s="141">
        <f t="shared" si="2"/>
        <v>1060.3899999999999</v>
      </c>
      <c r="N20" s="140">
        <f t="shared" si="2"/>
        <v>1067.75</v>
      </c>
      <c r="O20" s="139">
        <f t="shared" si="2"/>
        <v>1039.6199999999999</v>
      </c>
      <c r="P20" s="141">
        <f t="shared" si="2"/>
        <v>1036.95</v>
      </c>
      <c r="Q20" s="142">
        <f t="shared" si="2"/>
        <v>1062.2</v>
      </c>
      <c r="R20" s="139">
        <f t="shared" si="2"/>
        <v>1076.98</v>
      </c>
      <c r="S20" s="142">
        <f t="shared" si="2"/>
        <v>1066.8699999999999</v>
      </c>
      <c r="T20" s="139">
        <f t="shared" si="2"/>
        <v>1069.1199999999999</v>
      </c>
      <c r="U20" s="139">
        <f t="shared" si="2"/>
        <v>1063.94</v>
      </c>
      <c r="V20" s="139">
        <f t="shared" si="2"/>
        <v>1077.3499999999999</v>
      </c>
      <c r="W20" s="139">
        <f t="shared" si="2"/>
        <v>1090.1599999999999</v>
      </c>
      <c r="X20" s="139">
        <f t="shared" si="2"/>
        <v>1101.04</v>
      </c>
      <c r="Y20" s="143">
        <f t="shared" si="2"/>
        <v>1101.5500000000002</v>
      </c>
    </row>
    <row r="21" spans="1:25" s="62" customFormat="1" ht="18.75" hidden="1" customHeight="1" outlineLevel="1" x14ac:dyDescent="0.2">
      <c r="A21" s="56" t="s">
        <v>8</v>
      </c>
      <c r="B21" s="70">
        <f>'цена АТС'!F98</f>
        <v>793.94</v>
      </c>
      <c r="C21" s="71">
        <f>'цена АТС'!F99</f>
        <v>730.92</v>
      </c>
      <c r="D21" s="71">
        <f>'цена АТС'!F100</f>
        <v>748.43</v>
      </c>
      <c r="E21" s="72">
        <f>'цена АТС'!F101</f>
        <v>763.46</v>
      </c>
      <c r="F21" s="71">
        <f>'цена АТС'!F102</f>
        <v>761.62</v>
      </c>
      <c r="G21" s="71">
        <f>'цена АТС'!F103</f>
        <v>753.3</v>
      </c>
      <c r="H21" s="71">
        <f>'цена АТС'!F104</f>
        <v>758.68</v>
      </c>
      <c r="I21" s="71">
        <f>'цена АТС'!F105</f>
        <v>745.39</v>
      </c>
      <c r="J21" s="73">
        <f>'цена АТС'!F106</f>
        <v>758.11</v>
      </c>
      <c r="K21" s="71">
        <f>'цена АТС'!F107</f>
        <v>757.14</v>
      </c>
      <c r="L21" s="71">
        <f>'цена АТС'!F108</f>
        <v>764.11</v>
      </c>
      <c r="M21" s="71">
        <f>'цена АТС'!F109</f>
        <v>759.54</v>
      </c>
      <c r="N21" s="71">
        <f>'цена АТС'!F110</f>
        <v>766.9</v>
      </c>
      <c r="O21" s="71">
        <f>'цена АТС'!F111</f>
        <v>738.77</v>
      </c>
      <c r="P21" s="71">
        <f>'цена АТС'!F112</f>
        <v>736.1</v>
      </c>
      <c r="Q21" s="71">
        <f>'цена АТС'!F113</f>
        <v>761.35</v>
      </c>
      <c r="R21" s="71">
        <f>'цена АТС'!F114</f>
        <v>776.13</v>
      </c>
      <c r="S21" s="71">
        <f>'цена АТС'!F115</f>
        <v>766.02</v>
      </c>
      <c r="T21" s="71">
        <f>'цена АТС'!F116</f>
        <v>768.27</v>
      </c>
      <c r="U21" s="71">
        <f>'цена АТС'!F117</f>
        <v>763.09</v>
      </c>
      <c r="V21" s="71">
        <f>'цена АТС'!F118</f>
        <v>776.5</v>
      </c>
      <c r="W21" s="71">
        <f>'цена АТС'!F119</f>
        <v>789.31</v>
      </c>
      <c r="X21" s="71">
        <f>'цена АТС'!F120</f>
        <v>800.19</v>
      </c>
      <c r="Y21" s="79">
        <f>'цена АТС'!F121</f>
        <v>800.7</v>
      </c>
    </row>
    <row r="22" spans="1:25" s="62" customFormat="1" ht="18.75" hidden="1" customHeight="1" outlineLevel="1" x14ac:dyDescent="0.2">
      <c r="A22" s="57" t="s">
        <v>9</v>
      </c>
      <c r="B22" s="76">
        <v>298.12</v>
      </c>
      <c r="C22" s="74">
        <v>298.12</v>
      </c>
      <c r="D22" s="74">
        <v>298.12</v>
      </c>
      <c r="E22" s="74">
        <v>298.12</v>
      </c>
      <c r="F22" s="74">
        <v>298.12</v>
      </c>
      <c r="G22" s="74">
        <v>298.12</v>
      </c>
      <c r="H22" s="74">
        <v>298.12</v>
      </c>
      <c r="I22" s="74">
        <v>298.12</v>
      </c>
      <c r="J22" s="74">
        <v>298.12</v>
      </c>
      <c r="K22" s="74">
        <v>298.12</v>
      </c>
      <c r="L22" s="74">
        <v>298.12</v>
      </c>
      <c r="M22" s="74">
        <v>298.12</v>
      </c>
      <c r="N22" s="74">
        <v>298.12</v>
      </c>
      <c r="O22" s="74">
        <v>298.12</v>
      </c>
      <c r="P22" s="74">
        <v>298.12</v>
      </c>
      <c r="Q22" s="74">
        <v>298.12</v>
      </c>
      <c r="R22" s="74">
        <v>298.12</v>
      </c>
      <c r="S22" s="74">
        <v>298.12</v>
      </c>
      <c r="T22" s="74">
        <v>298.12</v>
      </c>
      <c r="U22" s="74">
        <v>298.12</v>
      </c>
      <c r="V22" s="74">
        <v>298.12</v>
      </c>
      <c r="W22" s="74">
        <v>298.12</v>
      </c>
      <c r="X22" s="74">
        <v>298.12</v>
      </c>
      <c r="Y22" s="81">
        <v>298.12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2.73</v>
      </c>
      <c r="C24" s="75">
        <v>2.73</v>
      </c>
      <c r="D24" s="75">
        <v>2.73</v>
      </c>
      <c r="E24" s="75">
        <v>2.73</v>
      </c>
      <c r="F24" s="75">
        <v>2.73</v>
      </c>
      <c r="G24" s="75">
        <v>2.73</v>
      </c>
      <c r="H24" s="75">
        <v>2.73</v>
      </c>
      <c r="I24" s="75">
        <v>2.73</v>
      </c>
      <c r="J24" s="75">
        <v>2.73</v>
      </c>
      <c r="K24" s="75">
        <v>2.73</v>
      </c>
      <c r="L24" s="75">
        <v>2.73</v>
      </c>
      <c r="M24" s="75">
        <v>2.73</v>
      </c>
      <c r="N24" s="75">
        <v>2.73</v>
      </c>
      <c r="O24" s="75">
        <v>2.73</v>
      </c>
      <c r="P24" s="75">
        <v>2.73</v>
      </c>
      <c r="Q24" s="75">
        <v>2.73</v>
      </c>
      <c r="R24" s="75">
        <v>2.73</v>
      </c>
      <c r="S24" s="75">
        <v>2.73</v>
      </c>
      <c r="T24" s="75">
        <v>2.73</v>
      </c>
      <c r="U24" s="75">
        <v>2.73</v>
      </c>
      <c r="V24" s="75">
        <v>2.73</v>
      </c>
      <c r="W24" s="75">
        <v>2.73</v>
      </c>
      <c r="X24" s="75">
        <v>2.73</v>
      </c>
      <c r="Y24" s="82">
        <v>2.73</v>
      </c>
    </row>
    <row r="25" spans="1:25" s="108" customFormat="1" ht="18.75" customHeight="1" collapsed="1" thickBot="1" x14ac:dyDescent="0.25">
      <c r="A25" s="112">
        <v>4</v>
      </c>
      <c r="B25" s="138">
        <f t="shared" ref="B25:Y25" si="3">SUM(B26:B29)</f>
        <v>1142.6599999999999</v>
      </c>
      <c r="C25" s="139">
        <f t="shared" si="3"/>
        <v>1105.99</v>
      </c>
      <c r="D25" s="139">
        <f t="shared" si="3"/>
        <v>1121.97</v>
      </c>
      <c r="E25" s="139">
        <f t="shared" si="3"/>
        <v>1131.3499999999999</v>
      </c>
      <c r="F25" s="139">
        <f t="shared" si="3"/>
        <v>1151.19</v>
      </c>
      <c r="G25" s="139">
        <f t="shared" si="3"/>
        <v>1157.47</v>
      </c>
      <c r="H25" s="139">
        <f t="shared" si="3"/>
        <v>1164.73</v>
      </c>
      <c r="I25" s="139">
        <f t="shared" si="3"/>
        <v>1144.98</v>
      </c>
      <c r="J25" s="139">
        <f t="shared" si="3"/>
        <v>1159.96</v>
      </c>
      <c r="K25" s="140">
        <f t="shared" si="3"/>
        <v>1166.03</v>
      </c>
      <c r="L25" s="139">
        <f t="shared" si="3"/>
        <v>1165.5</v>
      </c>
      <c r="M25" s="141">
        <f t="shared" si="3"/>
        <v>1164.8699999999999</v>
      </c>
      <c r="N25" s="140">
        <f t="shared" si="3"/>
        <v>1095.6100000000001</v>
      </c>
      <c r="O25" s="139">
        <f t="shared" si="3"/>
        <v>1066.77</v>
      </c>
      <c r="P25" s="141">
        <f t="shared" si="3"/>
        <v>1070.95</v>
      </c>
      <c r="Q25" s="142">
        <f t="shared" si="3"/>
        <v>1098.03</v>
      </c>
      <c r="R25" s="139">
        <f t="shared" si="3"/>
        <v>1115.98</v>
      </c>
      <c r="S25" s="142">
        <f t="shared" si="3"/>
        <v>1124.1199999999999</v>
      </c>
      <c r="T25" s="139">
        <f t="shared" si="3"/>
        <v>1126.28</v>
      </c>
      <c r="U25" s="139">
        <f t="shared" si="3"/>
        <v>1105.99</v>
      </c>
      <c r="V25" s="139">
        <f t="shared" si="3"/>
        <v>1122.28</v>
      </c>
      <c r="W25" s="139">
        <f t="shared" si="3"/>
        <v>1131.03</v>
      </c>
      <c r="X25" s="139">
        <f t="shared" si="3"/>
        <v>1134.3000000000002</v>
      </c>
      <c r="Y25" s="143">
        <f t="shared" si="3"/>
        <v>1123.97</v>
      </c>
    </row>
    <row r="26" spans="1:25" s="62" customFormat="1" ht="18.75" hidden="1" customHeight="1" outlineLevel="1" x14ac:dyDescent="0.2">
      <c r="A26" s="56" t="s">
        <v>8</v>
      </c>
      <c r="B26" s="70">
        <f>'цена АТС'!F122</f>
        <v>841.81</v>
      </c>
      <c r="C26" s="71">
        <f>'цена АТС'!F123</f>
        <v>805.14</v>
      </c>
      <c r="D26" s="71">
        <f>'цена АТС'!F124</f>
        <v>821.12</v>
      </c>
      <c r="E26" s="72">
        <f>'цена АТС'!F125</f>
        <v>830.5</v>
      </c>
      <c r="F26" s="71">
        <f>'цена АТС'!F126</f>
        <v>850.34</v>
      </c>
      <c r="G26" s="71">
        <f>'цена АТС'!F127</f>
        <v>856.62</v>
      </c>
      <c r="H26" s="71">
        <f>'цена АТС'!F128</f>
        <v>863.88</v>
      </c>
      <c r="I26" s="71">
        <f>'цена АТС'!F129</f>
        <v>844.13</v>
      </c>
      <c r="J26" s="73">
        <f>'цена АТС'!F130</f>
        <v>859.11</v>
      </c>
      <c r="K26" s="71">
        <f>'цена АТС'!F131</f>
        <v>865.18</v>
      </c>
      <c r="L26" s="71">
        <f>'цена АТС'!F132</f>
        <v>864.65</v>
      </c>
      <c r="M26" s="71">
        <f>'цена АТС'!F133</f>
        <v>864.02</v>
      </c>
      <c r="N26" s="71">
        <f>'цена АТС'!F134</f>
        <v>794.76</v>
      </c>
      <c r="O26" s="71">
        <f>'цена АТС'!F135</f>
        <v>765.92</v>
      </c>
      <c r="P26" s="71">
        <f>'цена АТС'!F136</f>
        <v>770.1</v>
      </c>
      <c r="Q26" s="71">
        <f>'цена АТС'!F137</f>
        <v>797.18</v>
      </c>
      <c r="R26" s="71">
        <f>'цена АТС'!F138</f>
        <v>815.13</v>
      </c>
      <c r="S26" s="71">
        <f>'цена АТС'!F139</f>
        <v>823.27</v>
      </c>
      <c r="T26" s="71">
        <f>'цена АТС'!F140</f>
        <v>825.43</v>
      </c>
      <c r="U26" s="71">
        <f>'цена АТС'!F141</f>
        <v>805.14</v>
      </c>
      <c r="V26" s="71">
        <f>'цена АТС'!F142</f>
        <v>821.43</v>
      </c>
      <c r="W26" s="71">
        <f>'цена АТС'!F143</f>
        <v>830.18</v>
      </c>
      <c r="X26" s="71">
        <f>'цена АТС'!F144</f>
        <v>833.45</v>
      </c>
      <c r="Y26" s="79">
        <f>'цена АТС'!F145</f>
        <v>823.12</v>
      </c>
    </row>
    <row r="27" spans="1:25" s="62" customFormat="1" ht="18.75" hidden="1" customHeight="1" outlineLevel="1" x14ac:dyDescent="0.2">
      <c r="A27" s="57" t="s">
        <v>9</v>
      </c>
      <c r="B27" s="76">
        <v>298.12</v>
      </c>
      <c r="C27" s="74">
        <v>298.12</v>
      </c>
      <c r="D27" s="74">
        <v>298.12</v>
      </c>
      <c r="E27" s="74">
        <v>298.12</v>
      </c>
      <c r="F27" s="74">
        <v>298.12</v>
      </c>
      <c r="G27" s="74">
        <v>298.12</v>
      </c>
      <c r="H27" s="74">
        <v>298.12</v>
      </c>
      <c r="I27" s="74">
        <v>298.12</v>
      </c>
      <c r="J27" s="74">
        <v>298.12</v>
      </c>
      <c r="K27" s="74">
        <v>298.12</v>
      </c>
      <c r="L27" s="74">
        <v>298.12</v>
      </c>
      <c r="M27" s="74">
        <v>298.12</v>
      </c>
      <c r="N27" s="74">
        <v>298.12</v>
      </c>
      <c r="O27" s="74">
        <v>298.12</v>
      </c>
      <c r="P27" s="74">
        <v>298.12</v>
      </c>
      <c r="Q27" s="74">
        <v>298.12</v>
      </c>
      <c r="R27" s="74">
        <v>298.12</v>
      </c>
      <c r="S27" s="74">
        <v>298.12</v>
      </c>
      <c r="T27" s="74">
        <v>298.12</v>
      </c>
      <c r="U27" s="74">
        <v>298.12</v>
      </c>
      <c r="V27" s="74">
        <v>298.12</v>
      </c>
      <c r="W27" s="74">
        <v>298.12</v>
      </c>
      <c r="X27" s="74">
        <v>298.12</v>
      </c>
      <c r="Y27" s="81">
        <v>298.12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108" customFormat="1" ht="18.75" customHeight="1" collapsed="1" thickBot="1" x14ac:dyDescent="0.25">
      <c r="A30" s="109">
        <v>5</v>
      </c>
      <c r="B30" s="138">
        <f t="shared" ref="B30:Y30" si="4">SUM(B31:B34)</f>
        <v>1112.3899999999999</v>
      </c>
      <c r="C30" s="139">
        <f t="shared" si="4"/>
        <v>1075.5900000000001</v>
      </c>
      <c r="D30" s="139">
        <f t="shared" si="4"/>
        <v>1096.8600000000001</v>
      </c>
      <c r="E30" s="139">
        <f t="shared" si="4"/>
        <v>1114.1300000000001</v>
      </c>
      <c r="F30" s="139">
        <f t="shared" si="4"/>
        <v>1131.24</v>
      </c>
      <c r="G30" s="139">
        <f t="shared" si="4"/>
        <v>1112.81</v>
      </c>
      <c r="H30" s="139">
        <f t="shared" si="4"/>
        <v>1113.3699999999999</v>
      </c>
      <c r="I30" s="139">
        <f t="shared" si="4"/>
        <v>1089.06</v>
      </c>
      <c r="J30" s="139">
        <f t="shared" si="4"/>
        <v>1113.0900000000001</v>
      </c>
      <c r="K30" s="140">
        <f t="shared" si="4"/>
        <v>1123.3499999999999</v>
      </c>
      <c r="L30" s="139">
        <f t="shared" si="4"/>
        <v>1104.0999999999999</v>
      </c>
      <c r="M30" s="141">
        <f t="shared" si="4"/>
        <v>1111.3899999999999</v>
      </c>
      <c r="N30" s="140">
        <f t="shared" si="4"/>
        <v>1095.99</v>
      </c>
      <c r="O30" s="139">
        <f t="shared" si="4"/>
        <v>1068.67</v>
      </c>
      <c r="P30" s="141">
        <f t="shared" si="4"/>
        <v>1063.8499999999999</v>
      </c>
      <c r="Q30" s="142">
        <f t="shared" si="4"/>
        <v>1086.31</v>
      </c>
      <c r="R30" s="139">
        <f t="shared" si="4"/>
        <v>1099.3899999999999</v>
      </c>
      <c r="S30" s="142">
        <f t="shared" si="4"/>
        <v>1095.46</v>
      </c>
      <c r="T30" s="139">
        <f t="shared" si="4"/>
        <v>1104.53</v>
      </c>
      <c r="U30" s="139">
        <f t="shared" si="4"/>
        <v>1076.99</v>
      </c>
      <c r="V30" s="139">
        <f t="shared" si="4"/>
        <v>1094.25</v>
      </c>
      <c r="W30" s="139">
        <f t="shared" si="4"/>
        <v>1112.1300000000001</v>
      </c>
      <c r="X30" s="139">
        <f t="shared" si="4"/>
        <v>1111.75</v>
      </c>
      <c r="Y30" s="143">
        <f t="shared" si="4"/>
        <v>1109.04</v>
      </c>
    </row>
    <row r="31" spans="1:25" s="62" customFormat="1" ht="18.75" hidden="1" customHeight="1" outlineLevel="1" x14ac:dyDescent="0.2">
      <c r="A31" s="56" t="s">
        <v>8</v>
      </c>
      <c r="B31" s="70">
        <f>'цена АТС'!F146</f>
        <v>811.54</v>
      </c>
      <c r="C31" s="71">
        <f>'цена АТС'!F147</f>
        <v>774.74</v>
      </c>
      <c r="D31" s="71">
        <f>'цена АТС'!F148</f>
        <v>796.01</v>
      </c>
      <c r="E31" s="72">
        <f>'цена АТС'!F149</f>
        <v>813.28</v>
      </c>
      <c r="F31" s="71">
        <f>'цена АТС'!F150</f>
        <v>830.39</v>
      </c>
      <c r="G31" s="71">
        <f>'цена АТС'!F151</f>
        <v>811.96</v>
      </c>
      <c r="H31" s="71">
        <f>'цена АТС'!F152</f>
        <v>812.52</v>
      </c>
      <c r="I31" s="71">
        <f>'цена АТС'!F153</f>
        <v>788.21</v>
      </c>
      <c r="J31" s="73">
        <f>'цена АТС'!F154</f>
        <v>812.24</v>
      </c>
      <c r="K31" s="71">
        <f>'цена АТС'!F155</f>
        <v>822.5</v>
      </c>
      <c r="L31" s="71">
        <f>'цена АТС'!F156</f>
        <v>803.25</v>
      </c>
      <c r="M31" s="71">
        <f>'цена АТС'!F157</f>
        <v>810.54</v>
      </c>
      <c r="N31" s="71">
        <f>'цена АТС'!F158</f>
        <v>795.14</v>
      </c>
      <c r="O31" s="71">
        <f>'цена АТС'!F159</f>
        <v>767.82</v>
      </c>
      <c r="P31" s="71">
        <f>'цена АТС'!F160</f>
        <v>763</v>
      </c>
      <c r="Q31" s="71">
        <f>'цена АТС'!F161</f>
        <v>785.46</v>
      </c>
      <c r="R31" s="71">
        <f>'цена АТС'!F162</f>
        <v>798.54</v>
      </c>
      <c r="S31" s="71">
        <f>'цена АТС'!F163</f>
        <v>794.61</v>
      </c>
      <c r="T31" s="71">
        <f>'цена АТС'!F164</f>
        <v>803.68</v>
      </c>
      <c r="U31" s="71">
        <f>'цена АТС'!F165</f>
        <v>776.14</v>
      </c>
      <c r="V31" s="71">
        <f>'цена АТС'!F166</f>
        <v>793.4</v>
      </c>
      <c r="W31" s="71">
        <f>'цена АТС'!F167</f>
        <v>811.28</v>
      </c>
      <c r="X31" s="71">
        <f>'цена АТС'!F168</f>
        <v>810.9</v>
      </c>
      <c r="Y31" s="79">
        <f>'цена АТС'!F169</f>
        <v>808.19</v>
      </c>
    </row>
    <row r="32" spans="1:25" s="62" customFormat="1" ht="18.75" hidden="1" customHeight="1" outlineLevel="1" x14ac:dyDescent="0.2">
      <c r="A32" s="57" t="s">
        <v>9</v>
      </c>
      <c r="B32" s="76">
        <v>298.12</v>
      </c>
      <c r="C32" s="74">
        <v>298.12</v>
      </c>
      <c r="D32" s="74">
        <v>298.12</v>
      </c>
      <c r="E32" s="74">
        <v>298.12</v>
      </c>
      <c r="F32" s="74">
        <v>298.12</v>
      </c>
      <c r="G32" s="74">
        <v>298.12</v>
      </c>
      <c r="H32" s="74">
        <v>298.12</v>
      </c>
      <c r="I32" s="74">
        <v>298.12</v>
      </c>
      <c r="J32" s="74">
        <v>298.12</v>
      </c>
      <c r="K32" s="74">
        <v>298.12</v>
      </c>
      <c r="L32" s="74">
        <v>298.12</v>
      </c>
      <c r="M32" s="74">
        <v>298.12</v>
      </c>
      <c r="N32" s="74">
        <v>298.12</v>
      </c>
      <c r="O32" s="74">
        <v>298.12</v>
      </c>
      <c r="P32" s="74">
        <v>298.12</v>
      </c>
      <c r="Q32" s="74">
        <v>298.12</v>
      </c>
      <c r="R32" s="74">
        <v>298.12</v>
      </c>
      <c r="S32" s="74">
        <v>298.12</v>
      </c>
      <c r="T32" s="74">
        <v>298.12</v>
      </c>
      <c r="U32" s="74">
        <v>298.12</v>
      </c>
      <c r="V32" s="74">
        <v>298.12</v>
      </c>
      <c r="W32" s="74">
        <v>298.12</v>
      </c>
      <c r="X32" s="74">
        <v>298.12</v>
      </c>
      <c r="Y32" s="81">
        <v>298.12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2.73</v>
      </c>
      <c r="C34" s="75">
        <v>2.73</v>
      </c>
      <c r="D34" s="75">
        <v>2.73</v>
      </c>
      <c r="E34" s="75">
        <v>2.73</v>
      </c>
      <c r="F34" s="75">
        <v>2.73</v>
      </c>
      <c r="G34" s="75">
        <v>2.73</v>
      </c>
      <c r="H34" s="75">
        <v>2.73</v>
      </c>
      <c r="I34" s="75">
        <v>2.73</v>
      </c>
      <c r="J34" s="75">
        <v>2.73</v>
      </c>
      <c r="K34" s="75">
        <v>2.73</v>
      </c>
      <c r="L34" s="75">
        <v>2.73</v>
      </c>
      <c r="M34" s="75">
        <v>2.73</v>
      </c>
      <c r="N34" s="75">
        <v>2.73</v>
      </c>
      <c r="O34" s="75">
        <v>2.73</v>
      </c>
      <c r="P34" s="75">
        <v>2.73</v>
      </c>
      <c r="Q34" s="75">
        <v>2.73</v>
      </c>
      <c r="R34" s="75">
        <v>2.73</v>
      </c>
      <c r="S34" s="75">
        <v>2.73</v>
      </c>
      <c r="T34" s="75">
        <v>2.73</v>
      </c>
      <c r="U34" s="75">
        <v>2.73</v>
      </c>
      <c r="V34" s="75">
        <v>2.73</v>
      </c>
      <c r="W34" s="75">
        <v>2.73</v>
      </c>
      <c r="X34" s="75">
        <v>2.73</v>
      </c>
      <c r="Y34" s="82">
        <v>2.73</v>
      </c>
    </row>
    <row r="35" spans="1:25" s="108" customFormat="1" ht="18.75" customHeight="1" collapsed="1" thickBot="1" x14ac:dyDescent="0.25">
      <c r="A35" s="112">
        <v>6</v>
      </c>
      <c r="B35" s="138">
        <f t="shared" ref="B35:Y35" si="5">SUM(B36:B39)</f>
        <v>1039.26</v>
      </c>
      <c r="C35" s="139">
        <f t="shared" si="5"/>
        <v>1015.49</v>
      </c>
      <c r="D35" s="139">
        <f t="shared" si="5"/>
        <v>1021.76</v>
      </c>
      <c r="E35" s="139">
        <f t="shared" si="5"/>
        <v>1031.3000000000002</v>
      </c>
      <c r="F35" s="139">
        <f t="shared" si="5"/>
        <v>1036.5500000000002</v>
      </c>
      <c r="G35" s="139">
        <f t="shared" si="5"/>
        <v>1028.44</v>
      </c>
      <c r="H35" s="139">
        <f t="shared" si="5"/>
        <v>1014.5600000000001</v>
      </c>
      <c r="I35" s="139">
        <f t="shared" si="5"/>
        <v>1013.8000000000001</v>
      </c>
      <c r="J35" s="139">
        <f t="shared" si="5"/>
        <v>1020.03</v>
      </c>
      <c r="K35" s="140">
        <f t="shared" si="5"/>
        <v>1028.9000000000001</v>
      </c>
      <c r="L35" s="139">
        <f t="shared" si="5"/>
        <v>1043.26</v>
      </c>
      <c r="M35" s="141">
        <f t="shared" si="5"/>
        <v>1041.6100000000001</v>
      </c>
      <c r="N35" s="140">
        <f t="shared" si="5"/>
        <v>1041.6500000000001</v>
      </c>
      <c r="O35" s="139">
        <f t="shared" si="5"/>
        <v>1015.87</v>
      </c>
      <c r="P35" s="141">
        <f t="shared" si="5"/>
        <v>1016.59</v>
      </c>
      <c r="Q35" s="142">
        <f t="shared" si="5"/>
        <v>1041.23</v>
      </c>
      <c r="R35" s="139">
        <f t="shared" si="5"/>
        <v>1048.58</v>
      </c>
      <c r="S35" s="142">
        <f t="shared" si="5"/>
        <v>1039.97</v>
      </c>
      <c r="T35" s="139">
        <f t="shared" si="5"/>
        <v>1045.2</v>
      </c>
      <c r="U35" s="139">
        <f t="shared" si="5"/>
        <v>1028.5</v>
      </c>
      <c r="V35" s="139">
        <f t="shared" si="5"/>
        <v>1043.77</v>
      </c>
      <c r="W35" s="139">
        <f t="shared" si="5"/>
        <v>1055.6100000000001</v>
      </c>
      <c r="X35" s="139">
        <f t="shared" si="5"/>
        <v>1056.6199999999999</v>
      </c>
      <c r="Y35" s="143">
        <f t="shared" si="5"/>
        <v>1048.17</v>
      </c>
    </row>
    <row r="36" spans="1:25" s="62" customFormat="1" ht="18.75" hidden="1" customHeight="1" outlineLevel="1" x14ac:dyDescent="0.2">
      <c r="A36" s="56" t="s">
        <v>8</v>
      </c>
      <c r="B36" s="70">
        <f>'цена АТС'!F170</f>
        <v>738.41</v>
      </c>
      <c r="C36" s="71">
        <f>'цена АТС'!F171</f>
        <v>714.64</v>
      </c>
      <c r="D36" s="71">
        <f>'цена АТС'!F172</f>
        <v>720.91</v>
      </c>
      <c r="E36" s="72">
        <f>'цена АТС'!F173</f>
        <v>730.45</v>
      </c>
      <c r="F36" s="71">
        <f>'цена АТС'!F174</f>
        <v>735.7</v>
      </c>
      <c r="G36" s="71">
        <f>'цена АТС'!F175</f>
        <v>727.59</v>
      </c>
      <c r="H36" s="71">
        <f>'цена АТС'!F176</f>
        <v>713.71</v>
      </c>
      <c r="I36" s="71">
        <f>'цена АТС'!F177</f>
        <v>712.95</v>
      </c>
      <c r="J36" s="73">
        <f>'цена АТС'!F178</f>
        <v>719.18</v>
      </c>
      <c r="K36" s="71">
        <f>'цена АТС'!F179</f>
        <v>728.05</v>
      </c>
      <c r="L36" s="71">
        <f>'цена АТС'!F180</f>
        <v>742.41</v>
      </c>
      <c r="M36" s="71">
        <f>'цена АТС'!F181</f>
        <v>740.76</v>
      </c>
      <c r="N36" s="71">
        <f>'цена АТС'!F182</f>
        <v>740.8</v>
      </c>
      <c r="O36" s="71">
        <f>'цена АТС'!F183</f>
        <v>715.02</v>
      </c>
      <c r="P36" s="71">
        <f>'цена АТС'!F184</f>
        <v>715.74</v>
      </c>
      <c r="Q36" s="71">
        <f>'цена АТС'!F185</f>
        <v>740.38</v>
      </c>
      <c r="R36" s="71">
        <f>'цена АТС'!F186</f>
        <v>747.73</v>
      </c>
      <c r="S36" s="71">
        <f>'цена АТС'!F187</f>
        <v>739.12</v>
      </c>
      <c r="T36" s="71">
        <f>'цена АТС'!F188</f>
        <v>744.35</v>
      </c>
      <c r="U36" s="71">
        <f>'цена АТС'!F189</f>
        <v>727.65</v>
      </c>
      <c r="V36" s="71">
        <f>'цена АТС'!F190</f>
        <v>742.92</v>
      </c>
      <c r="W36" s="71">
        <f>'цена АТС'!F191</f>
        <v>754.76</v>
      </c>
      <c r="X36" s="71">
        <f>'цена АТС'!F192</f>
        <v>755.77</v>
      </c>
      <c r="Y36" s="79">
        <f>'цена АТС'!F193</f>
        <v>747.32</v>
      </c>
    </row>
    <row r="37" spans="1:25" s="62" customFormat="1" ht="18.75" hidden="1" customHeight="1" outlineLevel="1" x14ac:dyDescent="0.2">
      <c r="A37" s="57" t="s">
        <v>9</v>
      </c>
      <c r="B37" s="76">
        <v>298.12</v>
      </c>
      <c r="C37" s="74">
        <v>298.12</v>
      </c>
      <c r="D37" s="74">
        <v>298.12</v>
      </c>
      <c r="E37" s="74">
        <v>298.12</v>
      </c>
      <c r="F37" s="74">
        <v>298.12</v>
      </c>
      <c r="G37" s="74">
        <v>298.12</v>
      </c>
      <c r="H37" s="74">
        <v>298.12</v>
      </c>
      <c r="I37" s="74">
        <v>298.12</v>
      </c>
      <c r="J37" s="74">
        <v>298.12</v>
      </c>
      <c r="K37" s="74">
        <v>298.12</v>
      </c>
      <c r="L37" s="74">
        <v>298.12</v>
      </c>
      <c r="M37" s="74">
        <v>298.12</v>
      </c>
      <c r="N37" s="74">
        <v>298.12</v>
      </c>
      <c r="O37" s="74">
        <v>298.12</v>
      </c>
      <c r="P37" s="74">
        <v>298.12</v>
      </c>
      <c r="Q37" s="74">
        <v>298.12</v>
      </c>
      <c r="R37" s="74">
        <v>298.12</v>
      </c>
      <c r="S37" s="74">
        <v>298.12</v>
      </c>
      <c r="T37" s="74">
        <v>298.12</v>
      </c>
      <c r="U37" s="74">
        <v>298.12</v>
      </c>
      <c r="V37" s="74">
        <v>298.12</v>
      </c>
      <c r="W37" s="74">
        <v>298.12</v>
      </c>
      <c r="X37" s="74">
        <v>298.12</v>
      </c>
      <c r="Y37" s="81">
        <v>298.12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2.73</v>
      </c>
      <c r="C39" s="75">
        <v>2.73</v>
      </c>
      <c r="D39" s="75">
        <v>2.73</v>
      </c>
      <c r="E39" s="75">
        <v>2.73</v>
      </c>
      <c r="F39" s="75">
        <v>2.73</v>
      </c>
      <c r="G39" s="75">
        <v>2.73</v>
      </c>
      <c r="H39" s="75">
        <v>2.73</v>
      </c>
      <c r="I39" s="75">
        <v>2.73</v>
      </c>
      <c r="J39" s="75">
        <v>2.73</v>
      </c>
      <c r="K39" s="75">
        <v>2.73</v>
      </c>
      <c r="L39" s="75">
        <v>2.73</v>
      </c>
      <c r="M39" s="75">
        <v>2.73</v>
      </c>
      <c r="N39" s="75">
        <v>2.73</v>
      </c>
      <c r="O39" s="75">
        <v>2.73</v>
      </c>
      <c r="P39" s="75">
        <v>2.73</v>
      </c>
      <c r="Q39" s="75">
        <v>2.73</v>
      </c>
      <c r="R39" s="75">
        <v>2.73</v>
      </c>
      <c r="S39" s="75">
        <v>2.73</v>
      </c>
      <c r="T39" s="75">
        <v>2.73</v>
      </c>
      <c r="U39" s="75">
        <v>2.73</v>
      </c>
      <c r="V39" s="75">
        <v>2.73</v>
      </c>
      <c r="W39" s="75">
        <v>2.73</v>
      </c>
      <c r="X39" s="75">
        <v>2.73</v>
      </c>
      <c r="Y39" s="82">
        <v>2.73</v>
      </c>
    </row>
    <row r="40" spans="1:25" s="108" customFormat="1" ht="18.75" customHeight="1" collapsed="1" thickBot="1" x14ac:dyDescent="0.25">
      <c r="A40" s="109">
        <v>7</v>
      </c>
      <c r="B40" s="138">
        <f t="shared" ref="B40:Y40" si="6">SUM(B41:B44)</f>
        <v>1100.92</v>
      </c>
      <c r="C40" s="139">
        <f t="shared" si="6"/>
        <v>1058.79</v>
      </c>
      <c r="D40" s="139">
        <f t="shared" si="6"/>
        <v>1088.3400000000001</v>
      </c>
      <c r="E40" s="139">
        <f t="shared" si="6"/>
        <v>1101.6100000000001</v>
      </c>
      <c r="F40" s="139">
        <f t="shared" si="6"/>
        <v>1110.3800000000001</v>
      </c>
      <c r="G40" s="139">
        <f t="shared" si="6"/>
        <v>1112.6300000000001</v>
      </c>
      <c r="H40" s="139">
        <f t="shared" si="6"/>
        <v>1107.0999999999999</v>
      </c>
      <c r="I40" s="139">
        <f t="shared" si="6"/>
        <v>1087.44</v>
      </c>
      <c r="J40" s="139">
        <f t="shared" si="6"/>
        <v>1104.3800000000001</v>
      </c>
      <c r="K40" s="140">
        <f t="shared" si="6"/>
        <v>1121.5500000000002</v>
      </c>
      <c r="L40" s="139">
        <f t="shared" si="6"/>
        <v>1113.5999999999999</v>
      </c>
      <c r="M40" s="141">
        <f t="shared" si="6"/>
        <v>1116.81</v>
      </c>
      <c r="N40" s="140">
        <f t="shared" si="6"/>
        <v>1114.02</v>
      </c>
      <c r="O40" s="139">
        <f t="shared" si="6"/>
        <v>1088.5900000000001</v>
      </c>
      <c r="P40" s="141">
        <f t="shared" si="6"/>
        <v>1093.73</v>
      </c>
      <c r="Q40" s="142">
        <f t="shared" si="6"/>
        <v>1113.6199999999999</v>
      </c>
      <c r="R40" s="139">
        <f t="shared" si="6"/>
        <v>1119.8499999999999</v>
      </c>
      <c r="S40" s="142">
        <f t="shared" si="6"/>
        <v>1117.19</v>
      </c>
      <c r="T40" s="139">
        <f t="shared" si="6"/>
        <v>1122.79</v>
      </c>
      <c r="U40" s="139">
        <f t="shared" si="6"/>
        <v>1108.3000000000002</v>
      </c>
      <c r="V40" s="139">
        <f t="shared" si="6"/>
        <v>1123.93</v>
      </c>
      <c r="W40" s="139">
        <f t="shared" si="6"/>
        <v>1120.45</v>
      </c>
      <c r="X40" s="139">
        <f t="shared" si="6"/>
        <v>1131.72</v>
      </c>
      <c r="Y40" s="143">
        <f t="shared" si="6"/>
        <v>1135.04</v>
      </c>
    </row>
    <row r="41" spans="1:25" s="62" customFormat="1" ht="18.75" hidden="1" customHeight="1" outlineLevel="1" x14ac:dyDescent="0.2">
      <c r="A41" s="56" t="s">
        <v>8</v>
      </c>
      <c r="B41" s="70">
        <f>'цена АТС'!F194</f>
        <v>800.07</v>
      </c>
      <c r="C41" s="71">
        <f>'цена АТС'!F195</f>
        <v>757.94</v>
      </c>
      <c r="D41" s="71">
        <f>'цена АТС'!F196</f>
        <v>787.49</v>
      </c>
      <c r="E41" s="72">
        <f>'цена АТС'!F197</f>
        <v>800.76</v>
      </c>
      <c r="F41" s="71">
        <f>'цена АТС'!F198</f>
        <v>809.53</v>
      </c>
      <c r="G41" s="71">
        <f>'цена АТС'!F199</f>
        <v>811.78</v>
      </c>
      <c r="H41" s="71">
        <f>'цена АТС'!F200</f>
        <v>806.25</v>
      </c>
      <c r="I41" s="71">
        <f>'цена АТС'!F201</f>
        <v>786.59</v>
      </c>
      <c r="J41" s="73">
        <f>'цена АТС'!F202</f>
        <v>803.53</v>
      </c>
      <c r="K41" s="71">
        <f>'цена АТС'!F203</f>
        <v>820.7</v>
      </c>
      <c r="L41" s="71">
        <f>'цена АТС'!F204</f>
        <v>812.75</v>
      </c>
      <c r="M41" s="71">
        <f>'цена АТС'!F205</f>
        <v>815.96</v>
      </c>
      <c r="N41" s="71">
        <f>'цена АТС'!F206</f>
        <v>813.17</v>
      </c>
      <c r="O41" s="71">
        <f>'цена АТС'!F207</f>
        <v>787.74</v>
      </c>
      <c r="P41" s="71">
        <f>'цена АТС'!F208</f>
        <v>792.88</v>
      </c>
      <c r="Q41" s="71">
        <f>'цена АТС'!F209</f>
        <v>812.77</v>
      </c>
      <c r="R41" s="71">
        <f>'цена АТС'!F210</f>
        <v>819</v>
      </c>
      <c r="S41" s="71">
        <f>'цена АТС'!F211</f>
        <v>816.34</v>
      </c>
      <c r="T41" s="71">
        <f>'цена АТС'!F212</f>
        <v>821.94</v>
      </c>
      <c r="U41" s="71">
        <f>'цена АТС'!F213</f>
        <v>807.45</v>
      </c>
      <c r="V41" s="71">
        <f>'цена АТС'!F214</f>
        <v>823.08</v>
      </c>
      <c r="W41" s="71">
        <f>'цена АТС'!F215</f>
        <v>819.6</v>
      </c>
      <c r="X41" s="71">
        <f>'цена АТС'!F216</f>
        <v>830.87</v>
      </c>
      <c r="Y41" s="79">
        <f>'цена АТС'!F217</f>
        <v>834.19</v>
      </c>
    </row>
    <row r="42" spans="1:25" s="62" customFormat="1" ht="18.75" hidden="1" customHeight="1" outlineLevel="1" x14ac:dyDescent="0.2">
      <c r="A42" s="57" t="s">
        <v>9</v>
      </c>
      <c r="B42" s="76">
        <v>298.12</v>
      </c>
      <c r="C42" s="74">
        <v>298.12</v>
      </c>
      <c r="D42" s="74">
        <v>298.12</v>
      </c>
      <c r="E42" s="74">
        <v>298.12</v>
      </c>
      <c r="F42" s="74">
        <v>298.12</v>
      </c>
      <c r="G42" s="74">
        <v>298.12</v>
      </c>
      <c r="H42" s="74">
        <v>298.12</v>
      </c>
      <c r="I42" s="74">
        <v>298.12</v>
      </c>
      <c r="J42" s="74">
        <v>298.12</v>
      </c>
      <c r="K42" s="74">
        <v>298.12</v>
      </c>
      <c r="L42" s="74">
        <v>298.12</v>
      </c>
      <c r="M42" s="74">
        <v>298.12</v>
      </c>
      <c r="N42" s="74">
        <v>298.12</v>
      </c>
      <c r="O42" s="74">
        <v>298.12</v>
      </c>
      <c r="P42" s="74">
        <v>298.12</v>
      </c>
      <c r="Q42" s="74">
        <v>298.12</v>
      </c>
      <c r="R42" s="74">
        <v>298.12</v>
      </c>
      <c r="S42" s="74">
        <v>298.12</v>
      </c>
      <c r="T42" s="74">
        <v>298.12</v>
      </c>
      <c r="U42" s="74">
        <v>298.12</v>
      </c>
      <c r="V42" s="74">
        <v>298.12</v>
      </c>
      <c r="W42" s="74">
        <v>298.12</v>
      </c>
      <c r="X42" s="74">
        <v>298.12</v>
      </c>
      <c r="Y42" s="81">
        <v>298.12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2.73</v>
      </c>
      <c r="C44" s="75">
        <v>2.73</v>
      </c>
      <c r="D44" s="75">
        <v>2.73</v>
      </c>
      <c r="E44" s="75">
        <v>2.73</v>
      </c>
      <c r="F44" s="75">
        <v>2.73</v>
      </c>
      <c r="G44" s="75">
        <v>2.73</v>
      </c>
      <c r="H44" s="75">
        <v>2.73</v>
      </c>
      <c r="I44" s="75">
        <v>2.73</v>
      </c>
      <c r="J44" s="75">
        <v>2.73</v>
      </c>
      <c r="K44" s="75">
        <v>2.73</v>
      </c>
      <c r="L44" s="75">
        <v>2.73</v>
      </c>
      <c r="M44" s="75">
        <v>2.73</v>
      </c>
      <c r="N44" s="75">
        <v>2.73</v>
      </c>
      <c r="O44" s="75">
        <v>2.73</v>
      </c>
      <c r="P44" s="75">
        <v>2.73</v>
      </c>
      <c r="Q44" s="75">
        <v>2.73</v>
      </c>
      <c r="R44" s="75">
        <v>2.73</v>
      </c>
      <c r="S44" s="75">
        <v>2.73</v>
      </c>
      <c r="T44" s="75">
        <v>2.73</v>
      </c>
      <c r="U44" s="75">
        <v>2.73</v>
      </c>
      <c r="V44" s="75">
        <v>2.73</v>
      </c>
      <c r="W44" s="75">
        <v>2.73</v>
      </c>
      <c r="X44" s="75">
        <v>2.73</v>
      </c>
      <c r="Y44" s="82">
        <v>2.73</v>
      </c>
    </row>
    <row r="45" spans="1:25" s="108" customFormat="1" ht="18.75" customHeight="1" collapsed="1" thickBot="1" x14ac:dyDescent="0.25">
      <c r="A45" s="112">
        <v>8</v>
      </c>
      <c r="B45" s="138">
        <f t="shared" ref="B45:Y45" si="7">SUM(B46:B49)</f>
        <v>1133.78</v>
      </c>
      <c r="C45" s="139">
        <f t="shared" si="7"/>
        <v>1094.5500000000002</v>
      </c>
      <c r="D45" s="139">
        <f t="shared" si="7"/>
        <v>1066.3000000000002</v>
      </c>
      <c r="E45" s="139">
        <f t="shared" si="7"/>
        <v>1123.5999999999999</v>
      </c>
      <c r="F45" s="139">
        <f t="shared" si="7"/>
        <v>1124.44</v>
      </c>
      <c r="G45" s="139">
        <f t="shared" si="7"/>
        <v>1142.29</v>
      </c>
      <c r="H45" s="139">
        <f t="shared" si="7"/>
        <v>1147.3000000000002</v>
      </c>
      <c r="I45" s="139">
        <f t="shared" si="7"/>
        <v>1121.23</v>
      </c>
      <c r="J45" s="139">
        <f t="shared" si="7"/>
        <v>1125.02</v>
      </c>
      <c r="K45" s="140">
        <f t="shared" si="7"/>
        <v>1158.5500000000002</v>
      </c>
      <c r="L45" s="139">
        <f t="shared" si="7"/>
        <v>1151.02</v>
      </c>
      <c r="M45" s="141">
        <f t="shared" si="7"/>
        <v>1157.8499999999999</v>
      </c>
      <c r="N45" s="140">
        <f t="shared" si="7"/>
        <v>1163.69</v>
      </c>
      <c r="O45" s="139">
        <f t="shared" si="7"/>
        <v>1133.43</v>
      </c>
      <c r="P45" s="141">
        <f t="shared" si="7"/>
        <v>1127.72</v>
      </c>
      <c r="Q45" s="142">
        <f t="shared" si="7"/>
        <v>1164.0900000000001</v>
      </c>
      <c r="R45" s="139">
        <f t="shared" si="7"/>
        <v>1182.24</v>
      </c>
      <c r="S45" s="142">
        <f t="shared" si="7"/>
        <v>1171.93</v>
      </c>
      <c r="T45" s="139">
        <f t="shared" si="7"/>
        <v>1173.19</v>
      </c>
      <c r="U45" s="139">
        <f t="shared" si="7"/>
        <v>1164.76</v>
      </c>
      <c r="V45" s="139">
        <f t="shared" si="7"/>
        <v>1170.6199999999999</v>
      </c>
      <c r="W45" s="139">
        <f t="shared" si="7"/>
        <v>1169.03</v>
      </c>
      <c r="X45" s="139">
        <f t="shared" si="7"/>
        <v>1173.6199999999999</v>
      </c>
      <c r="Y45" s="143">
        <f t="shared" si="7"/>
        <v>1166.93</v>
      </c>
    </row>
    <row r="46" spans="1:25" s="62" customFormat="1" ht="18.75" hidden="1" customHeight="1" outlineLevel="1" x14ac:dyDescent="0.2">
      <c r="A46" s="56" t="s">
        <v>8</v>
      </c>
      <c r="B46" s="70">
        <f>'цена АТС'!F218</f>
        <v>832.93</v>
      </c>
      <c r="C46" s="71">
        <f>'цена АТС'!F219</f>
        <v>793.7</v>
      </c>
      <c r="D46" s="71">
        <f>'цена АТС'!F220</f>
        <v>765.45</v>
      </c>
      <c r="E46" s="72">
        <f>'цена АТС'!F221</f>
        <v>822.75</v>
      </c>
      <c r="F46" s="71">
        <f>'цена АТС'!F222</f>
        <v>823.59</v>
      </c>
      <c r="G46" s="71">
        <f>'цена АТС'!F223</f>
        <v>841.44</v>
      </c>
      <c r="H46" s="71">
        <f>'цена АТС'!F224</f>
        <v>846.45</v>
      </c>
      <c r="I46" s="71">
        <f>'цена АТС'!F225</f>
        <v>820.38</v>
      </c>
      <c r="J46" s="73">
        <f>'цена АТС'!F226</f>
        <v>824.17</v>
      </c>
      <c r="K46" s="71">
        <f>'цена АТС'!F227</f>
        <v>857.7</v>
      </c>
      <c r="L46" s="71">
        <f>'цена АТС'!F228</f>
        <v>850.17</v>
      </c>
      <c r="M46" s="71">
        <f>'цена АТС'!F229</f>
        <v>857</v>
      </c>
      <c r="N46" s="71">
        <f>'цена АТС'!F230</f>
        <v>862.84</v>
      </c>
      <c r="O46" s="71">
        <f>'цена АТС'!F231</f>
        <v>832.58</v>
      </c>
      <c r="P46" s="71">
        <f>'цена АТС'!F232</f>
        <v>826.87</v>
      </c>
      <c r="Q46" s="71">
        <f>'цена АТС'!F233</f>
        <v>863.24</v>
      </c>
      <c r="R46" s="71">
        <f>'цена АТС'!F234</f>
        <v>881.39</v>
      </c>
      <c r="S46" s="71">
        <f>'цена АТС'!F235</f>
        <v>871.08</v>
      </c>
      <c r="T46" s="71">
        <f>'цена АТС'!F236</f>
        <v>872.34</v>
      </c>
      <c r="U46" s="71">
        <f>'цена АТС'!F237</f>
        <v>863.91</v>
      </c>
      <c r="V46" s="71">
        <f>'цена АТС'!F238</f>
        <v>869.77</v>
      </c>
      <c r="W46" s="71">
        <f>'цена АТС'!F239</f>
        <v>868.18</v>
      </c>
      <c r="X46" s="71">
        <f>'цена АТС'!F240</f>
        <v>872.77</v>
      </c>
      <c r="Y46" s="79">
        <f>'цена АТС'!F241</f>
        <v>866.08</v>
      </c>
    </row>
    <row r="47" spans="1:25" s="62" customFormat="1" ht="18.75" hidden="1" customHeight="1" outlineLevel="1" x14ac:dyDescent="0.2">
      <c r="A47" s="57" t="s">
        <v>9</v>
      </c>
      <c r="B47" s="76">
        <v>298.12</v>
      </c>
      <c r="C47" s="74">
        <v>298.12</v>
      </c>
      <c r="D47" s="74">
        <v>298.12</v>
      </c>
      <c r="E47" s="74">
        <v>298.12</v>
      </c>
      <c r="F47" s="74">
        <v>298.12</v>
      </c>
      <c r="G47" s="74">
        <v>298.12</v>
      </c>
      <c r="H47" s="74">
        <v>298.12</v>
      </c>
      <c r="I47" s="74">
        <v>298.12</v>
      </c>
      <c r="J47" s="74">
        <v>298.12</v>
      </c>
      <c r="K47" s="74">
        <v>298.12</v>
      </c>
      <c r="L47" s="74">
        <v>298.12</v>
      </c>
      <c r="M47" s="74">
        <v>298.12</v>
      </c>
      <c r="N47" s="74">
        <v>298.12</v>
      </c>
      <c r="O47" s="74">
        <v>298.12</v>
      </c>
      <c r="P47" s="74">
        <v>298.12</v>
      </c>
      <c r="Q47" s="74">
        <v>298.12</v>
      </c>
      <c r="R47" s="74">
        <v>298.12</v>
      </c>
      <c r="S47" s="74">
        <v>298.12</v>
      </c>
      <c r="T47" s="74">
        <v>298.12</v>
      </c>
      <c r="U47" s="74">
        <v>298.12</v>
      </c>
      <c r="V47" s="74">
        <v>298.12</v>
      </c>
      <c r="W47" s="74">
        <v>298.12</v>
      </c>
      <c r="X47" s="74">
        <v>298.12</v>
      </c>
      <c r="Y47" s="81">
        <v>298.12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108" customFormat="1" ht="18.75" customHeight="1" collapsed="1" thickBot="1" x14ac:dyDescent="0.25">
      <c r="A50" s="109">
        <v>9</v>
      </c>
      <c r="B50" s="138">
        <f t="shared" ref="B50:Y50" si="8">SUM(B51:B54)</f>
        <v>992.76</v>
      </c>
      <c r="C50" s="139">
        <f t="shared" si="8"/>
        <v>989.21</v>
      </c>
      <c r="D50" s="139">
        <f t="shared" si="8"/>
        <v>991.99</v>
      </c>
      <c r="E50" s="139">
        <f t="shared" si="8"/>
        <v>985.79000000000008</v>
      </c>
      <c r="F50" s="139">
        <f t="shared" si="8"/>
        <v>1034.19</v>
      </c>
      <c r="G50" s="139">
        <f t="shared" si="8"/>
        <v>1019.53</v>
      </c>
      <c r="H50" s="139">
        <f t="shared" si="8"/>
        <v>1021.23</v>
      </c>
      <c r="I50" s="139">
        <f t="shared" si="8"/>
        <v>1023.1800000000001</v>
      </c>
      <c r="J50" s="139">
        <f t="shared" si="8"/>
        <v>1023.84</v>
      </c>
      <c r="K50" s="140">
        <f t="shared" si="8"/>
        <v>1023.15</v>
      </c>
      <c r="L50" s="139">
        <f t="shared" si="8"/>
        <v>1024.1199999999999</v>
      </c>
      <c r="M50" s="141">
        <f t="shared" si="8"/>
        <v>1017.9200000000001</v>
      </c>
      <c r="N50" s="140">
        <f t="shared" si="8"/>
        <v>1015.6800000000001</v>
      </c>
      <c r="O50" s="139">
        <f t="shared" si="8"/>
        <v>1016.48</v>
      </c>
      <c r="P50" s="141">
        <f t="shared" si="8"/>
        <v>1012.36</v>
      </c>
      <c r="Q50" s="142">
        <f t="shared" si="8"/>
        <v>1015.16</v>
      </c>
      <c r="R50" s="139">
        <f t="shared" si="8"/>
        <v>1023.78</v>
      </c>
      <c r="S50" s="142">
        <f t="shared" si="8"/>
        <v>1011.44</v>
      </c>
      <c r="T50" s="139">
        <f t="shared" si="8"/>
        <v>1024.83</v>
      </c>
      <c r="U50" s="139">
        <f t="shared" si="8"/>
        <v>1036.5700000000002</v>
      </c>
      <c r="V50" s="139">
        <f t="shared" si="8"/>
        <v>1051.49</v>
      </c>
      <c r="W50" s="139">
        <f t="shared" si="8"/>
        <v>1051.29</v>
      </c>
      <c r="X50" s="139">
        <f t="shared" si="8"/>
        <v>1054.6199999999999</v>
      </c>
      <c r="Y50" s="143">
        <f t="shared" si="8"/>
        <v>1045.78</v>
      </c>
    </row>
    <row r="51" spans="1:25" s="62" customFormat="1" ht="18.75" hidden="1" customHeight="1" outlineLevel="1" x14ac:dyDescent="0.2">
      <c r="A51" s="56" t="s">
        <v>8</v>
      </c>
      <c r="B51" s="70">
        <f>'цена АТС'!F242</f>
        <v>691.91</v>
      </c>
      <c r="C51" s="71">
        <f>'цена АТС'!F243</f>
        <v>688.36</v>
      </c>
      <c r="D51" s="71">
        <f>'цена АТС'!F244</f>
        <v>691.14</v>
      </c>
      <c r="E51" s="72">
        <f>'цена АТС'!F245</f>
        <v>684.94</v>
      </c>
      <c r="F51" s="71">
        <f>'цена АТС'!F246</f>
        <v>733.34</v>
      </c>
      <c r="G51" s="71">
        <f>'цена АТС'!F247</f>
        <v>718.68</v>
      </c>
      <c r="H51" s="71">
        <f>'цена АТС'!F248</f>
        <v>720.38</v>
      </c>
      <c r="I51" s="71">
        <f>'цена АТС'!F249</f>
        <v>722.33</v>
      </c>
      <c r="J51" s="73">
        <f>'цена АТС'!F250</f>
        <v>722.99</v>
      </c>
      <c r="K51" s="71">
        <f>'цена АТС'!F251</f>
        <v>722.3</v>
      </c>
      <c r="L51" s="71">
        <f>'цена АТС'!F252</f>
        <v>723.27</v>
      </c>
      <c r="M51" s="71">
        <f>'цена АТС'!F253</f>
        <v>717.07</v>
      </c>
      <c r="N51" s="71">
        <f>'цена АТС'!F254</f>
        <v>714.83</v>
      </c>
      <c r="O51" s="71">
        <f>'цена АТС'!F255</f>
        <v>715.63</v>
      </c>
      <c r="P51" s="71">
        <f>'цена АТС'!F256</f>
        <v>711.51</v>
      </c>
      <c r="Q51" s="71">
        <f>'цена АТС'!F257</f>
        <v>714.31</v>
      </c>
      <c r="R51" s="71">
        <f>'цена АТС'!F258</f>
        <v>722.93</v>
      </c>
      <c r="S51" s="71">
        <f>'цена АТС'!F259</f>
        <v>710.59</v>
      </c>
      <c r="T51" s="71">
        <f>'цена АТС'!F260</f>
        <v>723.98</v>
      </c>
      <c r="U51" s="71">
        <f>'цена АТС'!F261</f>
        <v>735.72</v>
      </c>
      <c r="V51" s="71">
        <f>'цена АТС'!F262</f>
        <v>750.64</v>
      </c>
      <c r="W51" s="71">
        <f>'цена АТС'!F263</f>
        <v>750.44</v>
      </c>
      <c r="X51" s="71">
        <f>'цена АТС'!F264</f>
        <v>753.77</v>
      </c>
      <c r="Y51" s="79">
        <f>'цена АТС'!F265</f>
        <v>744.93</v>
      </c>
    </row>
    <row r="52" spans="1:25" s="62" customFormat="1" ht="18.75" hidden="1" customHeight="1" outlineLevel="1" x14ac:dyDescent="0.2">
      <c r="A52" s="57" t="s">
        <v>9</v>
      </c>
      <c r="B52" s="76">
        <v>298.12</v>
      </c>
      <c r="C52" s="74">
        <v>298.12</v>
      </c>
      <c r="D52" s="74">
        <v>298.12</v>
      </c>
      <c r="E52" s="74">
        <v>298.12</v>
      </c>
      <c r="F52" s="74">
        <v>298.12</v>
      </c>
      <c r="G52" s="74">
        <v>298.12</v>
      </c>
      <c r="H52" s="74">
        <v>298.12</v>
      </c>
      <c r="I52" s="74">
        <v>298.12</v>
      </c>
      <c r="J52" s="74">
        <v>298.12</v>
      </c>
      <c r="K52" s="74">
        <v>298.12</v>
      </c>
      <c r="L52" s="74">
        <v>298.12</v>
      </c>
      <c r="M52" s="74">
        <v>298.12</v>
      </c>
      <c r="N52" s="74">
        <v>298.12</v>
      </c>
      <c r="O52" s="74">
        <v>298.12</v>
      </c>
      <c r="P52" s="74">
        <v>298.12</v>
      </c>
      <c r="Q52" s="74">
        <v>298.12</v>
      </c>
      <c r="R52" s="74">
        <v>298.12</v>
      </c>
      <c r="S52" s="74">
        <v>298.12</v>
      </c>
      <c r="T52" s="74">
        <v>298.12</v>
      </c>
      <c r="U52" s="74">
        <v>298.12</v>
      </c>
      <c r="V52" s="74">
        <v>298.12</v>
      </c>
      <c r="W52" s="74">
        <v>298.12</v>
      </c>
      <c r="X52" s="74">
        <v>298.12</v>
      </c>
      <c r="Y52" s="81">
        <v>298.12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2.73</v>
      </c>
      <c r="C54" s="75">
        <v>2.73</v>
      </c>
      <c r="D54" s="75">
        <v>2.73</v>
      </c>
      <c r="E54" s="75">
        <v>2.73</v>
      </c>
      <c r="F54" s="75">
        <v>2.73</v>
      </c>
      <c r="G54" s="75">
        <v>2.73</v>
      </c>
      <c r="H54" s="75">
        <v>2.73</v>
      </c>
      <c r="I54" s="75">
        <v>2.73</v>
      </c>
      <c r="J54" s="75">
        <v>2.73</v>
      </c>
      <c r="K54" s="75">
        <v>2.73</v>
      </c>
      <c r="L54" s="75">
        <v>2.73</v>
      </c>
      <c r="M54" s="75">
        <v>2.73</v>
      </c>
      <c r="N54" s="75">
        <v>2.73</v>
      </c>
      <c r="O54" s="75">
        <v>2.73</v>
      </c>
      <c r="P54" s="75">
        <v>2.73</v>
      </c>
      <c r="Q54" s="75">
        <v>2.73</v>
      </c>
      <c r="R54" s="75">
        <v>2.73</v>
      </c>
      <c r="S54" s="75">
        <v>2.73</v>
      </c>
      <c r="T54" s="75">
        <v>2.73</v>
      </c>
      <c r="U54" s="75">
        <v>2.73</v>
      </c>
      <c r="V54" s="75">
        <v>2.73</v>
      </c>
      <c r="W54" s="75">
        <v>2.73</v>
      </c>
      <c r="X54" s="75">
        <v>2.73</v>
      </c>
      <c r="Y54" s="82">
        <v>2.73</v>
      </c>
    </row>
    <row r="55" spans="1:25" s="108" customFormat="1" ht="18.75" customHeight="1" collapsed="1" thickBot="1" x14ac:dyDescent="0.25">
      <c r="A55" s="112">
        <v>10</v>
      </c>
      <c r="B55" s="138">
        <f t="shared" ref="B55:Y55" si="9">SUM(B56:B59)</f>
        <v>1183.1599999999999</v>
      </c>
      <c r="C55" s="139">
        <f t="shared" si="9"/>
        <v>1132.1300000000001</v>
      </c>
      <c r="D55" s="139">
        <f t="shared" si="9"/>
        <v>1136.1100000000001</v>
      </c>
      <c r="E55" s="139">
        <f t="shared" si="9"/>
        <v>1165.0500000000002</v>
      </c>
      <c r="F55" s="139">
        <f t="shared" si="9"/>
        <v>1164.0999999999999</v>
      </c>
      <c r="G55" s="139">
        <f t="shared" si="9"/>
        <v>1171.44</v>
      </c>
      <c r="H55" s="139">
        <f t="shared" si="9"/>
        <v>1182.1100000000001</v>
      </c>
      <c r="I55" s="139">
        <f t="shared" si="9"/>
        <v>1146.1199999999999</v>
      </c>
      <c r="J55" s="139">
        <f t="shared" si="9"/>
        <v>1188.99</v>
      </c>
      <c r="K55" s="140">
        <f t="shared" si="9"/>
        <v>1202.0900000000001</v>
      </c>
      <c r="L55" s="139">
        <f t="shared" si="9"/>
        <v>1196.98</v>
      </c>
      <c r="M55" s="141">
        <f t="shared" si="9"/>
        <v>1199.8699999999999</v>
      </c>
      <c r="N55" s="140">
        <f t="shared" si="9"/>
        <v>1210.19</v>
      </c>
      <c r="O55" s="139">
        <f t="shared" si="9"/>
        <v>1156.52</v>
      </c>
      <c r="P55" s="141">
        <f t="shared" si="9"/>
        <v>1164.93</v>
      </c>
      <c r="Q55" s="142">
        <f t="shared" si="9"/>
        <v>1196.81</v>
      </c>
      <c r="R55" s="139">
        <f t="shared" si="9"/>
        <v>1212.23</v>
      </c>
      <c r="S55" s="142">
        <f t="shared" si="9"/>
        <v>1220.3000000000002</v>
      </c>
      <c r="T55" s="139">
        <f t="shared" si="9"/>
        <v>1237.76</v>
      </c>
      <c r="U55" s="139">
        <f t="shared" si="9"/>
        <v>1188.6199999999999</v>
      </c>
      <c r="V55" s="139">
        <f t="shared" si="9"/>
        <v>1211.8200000000002</v>
      </c>
      <c r="W55" s="139">
        <f t="shared" si="9"/>
        <v>1211.79</v>
      </c>
      <c r="X55" s="139">
        <f t="shared" si="9"/>
        <v>1212.2</v>
      </c>
      <c r="Y55" s="143">
        <f t="shared" si="9"/>
        <v>1207.8899999999999</v>
      </c>
    </row>
    <row r="56" spans="1:25" s="62" customFormat="1" ht="18.75" hidden="1" customHeight="1" outlineLevel="1" x14ac:dyDescent="0.2">
      <c r="A56" s="56" t="s">
        <v>8</v>
      </c>
      <c r="B56" s="70">
        <f>'цена АТС'!F266</f>
        <v>882.31</v>
      </c>
      <c r="C56" s="71">
        <f>'цена АТС'!F267</f>
        <v>831.28</v>
      </c>
      <c r="D56" s="71">
        <f>'цена АТС'!F268</f>
        <v>835.26</v>
      </c>
      <c r="E56" s="72">
        <f>'цена АТС'!F269</f>
        <v>864.2</v>
      </c>
      <c r="F56" s="71">
        <f>'цена АТС'!F270</f>
        <v>863.25</v>
      </c>
      <c r="G56" s="71">
        <f>'цена АТС'!F271</f>
        <v>870.59</v>
      </c>
      <c r="H56" s="71">
        <f>'цена АТС'!F272</f>
        <v>881.26</v>
      </c>
      <c r="I56" s="71">
        <f>'цена АТС'!F273</f>
        <v>845.27</v>
      </c>
      <c r="J56" s="73">
        <f>'цена АТС'!F274</f>
        <v>888.14</v>
      </c>
      <c r="K56" s="71">
        <f>'цена АТС'!F275</f>
        <v>901.24</v>
      </c>
      <c r="L56" s="71">
        <f>'цена АТС'!F276</f>
        <v>896.13</v>
      </c>
      <c r="M56" s="71">
        <f>'цена АТС'!F277</f>
        <v>899.02</v>
      </c>
      <c r="N56" s="71">
        <f>'цена АТС'!F278</f>
        <v>909.34</v>
      </c>
      <c r="O56" s="71">
        <f>'цена АТС'!F279</f>
        <v>855.67</v>
      </c>
      <c r="P56" s="71">
        <f>'цена АТС'!F280</f>
        <v>864.08</v>
      </c>
      <c r="Q56" s="71">
        <f>'цена АТС'!F281</f>
        <v>895.96</v>
      </c>
      <c r="R56" s="71">
        <f>'цена АТС'!F282</f>
        <v>911.38</v>
      </c>
      <c r="S56" s="71">
        <f>'цена АТС'!F283</f>
        <v>919.45</v>
      </c>
      <c r="T56" s="71">
        <f>'цена АТС'!F284</f>
        <v>936.91</v>
      </c>
      <c r="U56" s="71">
        <f>'цена АТС'!F285</f>
        <v>887.77</v>
      </c>
      <c r="V56" s="71">
        <f>'цена АТС'!F286</f>
        <v>910.97</v>
      </c>
      <c r="W56" s="71">
        <f>'цена АТС'!F287</f>
        <v>910.94</v>
      </c>
      <c r="X56" s="71">
        <f>'цена АТС'!F288</f>
        <v>911.35</v>
      </c>
      <c r="Y56" s="79">
        <f>'цена АТС'!F289</f>
        <v>907.04</v>
      </c>
    </row>
    <row r="57" spans="1:25" s="62" customFormat="1" ht="18.75" hidden="1" customHeight="1" outlineLevel="1" x14ac:dyDescent="0.2">
      <c r="A57" s="57" t="s">
        <v>9</v>
      </c>
      <c r="B57" s="76">
        <v>298.12</v>
      </c>
      <c r="C57" s="74">
        <v>298.12</v>
      </c>
      <c r="D57" s="74">
        <v>298.12</v>
      </c>
      <c r="E57" s="74">
        <v>298.12</v>
      </c>
      <c r="F57" s="74">
        <v>298.12</v>
      </c>
      <c r="G57" s="74">
        <v>298.12</v>
      </c>
      <c r="H57" s="74">
        <v>298.12</v>
      </c>
      <c r="I57" s="74">
        <v>298.12</v>
      </c>
      <c r="J57" s="74">
        <v>298.12</v>
      </c>
      <c r="K57" s="74">
        <v>298.12</v>
      </c>
      <c r="L57" s="74">
        <v>298.12</v>
      </c>
      <c r="M57" s="74">
        <v>298.12</v>
      </c>
      <c r="N57" s="74">
        <v>298.12</v>
      </c>
      <c r="O57" s="74">
        <v>298.12</v>
      </c>
      <c r="P57" s="74">
        <v>298.12</v>
      </c>
      <c r="Q57" s="74">
        <v>298.12</v>
      </c>
      <c r="R57" s="74">
        <v>298.12</v>
      </c>
      <c r="S57" s="74">
        <v>298.12</v>
      </c>
      <c r="T57" s="74">
        <v>298.12</v>
      </c>
      <c r="U57" s="74">
        <v>298.12</v>
      </c>
      <c r="V57" s="74">
        <v>298.12</v>
      </c>
      <c r="W57" s="74">
        <v>298.12</v>
      </c>
      <c r="X57" s="74">
        <v>298.12</v>
      </c>
      <c r="Y57" s="81">
        <v>298.12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2.73</v>
      </c>
      <c r="C59" s="75">
        <v>2.73</v>
      </c>
      <c r="D59" s="75">
        <v>2.73</v>
      </c>
      <c r="E59" s="75">
        <v>2.73</v>
      </c>
      <c r="F59" s="75">
        <v>2.73</v>
      </c>
      <c r="G59" s="75">
        <v>2.73</v>
      </c>
      <c r="H59" s="75">
        <v>2.73</v>
      </c>
      <c r="I59" s="75">
        <v>2.73</v>
      </c>
      <c r="J59" s="75">
        <v>2.73</v>
      </c>
      <c r="K59" s="75">
        <v>2.73</v>
      </c>
      <c r="L59" s="75">
        <v>2.73</v>
      </c>
      <c r="M59" s="75">
        <v>2.73</v>
      </c>
      <c r="N59" s="75">
        <v>2.73</v>
      </c>
      <c r="O59" s="75">
        <v>2.73</v>
      </c>
      <c r="P59" s="75">
        <v>2.73</v>
      </c>
      <c r="Q59" s="75">
        <v>2.73</v>
      </c>
      <c r="R59" s="75">
        <v>2.73</v>
      </c>
      <c r="S59" s="75">
        <v>2.73</v>
      </c>
      <c r="T59" s="75">
        <v>2.73</v>
      </c>
      <c r="U59" s="75">
        <v>2.73</v>
      </c>
      <c r="V59" s="75">
        <v>2.73</v>
      </c>
      <c r="W59" s="75">
        <v>2.73</v>
      </c>
      <c r="X59" s="75">
        <v>2.73</v>
      </c>
      <c r="Y59" s="82">
        <v>2.73</v>
      </c>
    </row>
    <row r="60" spans="1:25" s="108" customFormat="1" ht="18.75" customHeight="1" collapsed="1" thickBot="1" x14ac:dyDescent="0.25">
      <c r="A60" s="109">
        <v>11</v>
      </c>
      <c r="B60" s="138">
        <f t="shared" ref="B60:Y60" si="10">SUM(B61:B64)</f>
        <v>1196.44</v>
      </c>
      <c r="C60" s="139">
        <f t="shared" si="10"/>
        <v>1145.02</v>
      </c>
      <c r="D60" s="139">
        <f t="shared" si="10"/>
        <v>1151.76</v>
      </c>
      <c r="E60" s="139">
        <f t="shared" si="10"/>
        <v>1184.4000000000001</v>
      </c>
      <c r="F60" s="139">
        <f t="shared" si="10"/>
        <v>1179.5999999999999</v>
      </c>
      <c r="G60" s="139">
        <f t="shared" si="10"/>
        <v>1167.8499999999999</v>
      </c>
      <c r="H60" s="139">
        <f t="shared" si="10"/>
        <v>1169.3699999999999</v>
      </c>
      <c r="I60" s="139">
        <f t="shared" si="10"/>
        <v>1144.79</v>
      </c>
      <c r="J60" s="139">
        <f t="shared" si="10"/>
        <v>1195.49</v>
      </c>
      <c r="K60" s="140">
        <f t="shared" si="10"/>
        <v>1218.03</v>
      </c>
      <c r="L60" s="139">
        <f t="shared" si="10"/>
        <v>1210.69</v>
      </c>
      <c r="M60" s="141">
        <f t="shared" si="10"/>
        <v>1212.47</v>
      </c>
      <c r="N60" s="140">
        <f t="shared" si="10"/>
        <v>1138.95</v>
      </c>
      <c r="O60" s="139">
        <f t="shared" si="10"/>
        <v>1094.08</v>
      </c>
      <c r="P60" s="141">
        <f t="shared" si="10"/>
        <v>1097.5</v>
      </c>
      <c r="Q60" s="142">
        <f t="shared" si="10"/>
        <v>1123.8400000000001</v>
      </c>
      <c r="R60" s="139">
        <f t="shared" si="10"/>
        <v>1139.1599999999999</v>
      </c>
      <c r="S60" s="142">
        <f t="shared" si="10"/>
        <v>1121.0999999999999</v>
      </c>
      <c r="T60" s="139">
        <f t="shared" si="10"/>
        <v>1132.3600000000001</v>
      </c>
      <c r="U60" s="139">
        <f t="shared" si="10"/>
        <v>1119</v>
      </c>
      <c r="V60" s="139">
        <f t="shared" si="10"/>
        <v>1131.96</v>
      </c>
      <c r="W60" s="139">
        <f t="shared" si="10"/>
        <v>1126.17</v>
      </c>
      <c r="X60" s="139">
        <f t="shared" si="10"/>
        <v>1139.31</v>
      </c>
      <c r="Y60" s="143">
        <f t="shared" si="10"/>
        <v>1135.08</v>
      </c>
    </row>
    <row r="61" spans="1:25" s="62" customFormat="1" ht="18.75" customHeight="1" outlineLevel="1" x14ac:dyDescent="0.2">
      <c r="A61" s="56" t="s">
        <v>8</v>
      </c>
      <c r="B61" s="70">
        <f>'цена АТС'!F290</f>
        <v>895.59</v>
      </c>
      <c r="C61" s="71">
        <f>'цена АТС'!F291</f>
        <v>844.17</v>
      </c>
      <c r="D61" s="71">
        <f>'цена АТС'!F292</f>
        <v>850.91</v>
      </c>
      <c r="E61" s="72">
        <f>'цена АТС'!F293</f>
        <v>883.55</v>
      </c>
      <c r="F61" s="71">
        <f>'цена АТС'!F294</f>
        <v>878.75</v>
      </c>
      <c r="G61" s="71">
        <f>'цена АТС'!F295</f>
        <v>867</v>
      </c>
      <c r="H61" s="71">
        <f>'цена АТС'!F296</f>
        <v>868.52</v>
      </c>
      <c r="I61" s="71">
        <f>'цена АТС'!F297</f>
        <v>843.94</v>
      </c>
      <c r="J61" s="73">
        <f>'цена АТС'!F298</f>
        <v>894.64</v>
      </c>
      <c r="K61" s="71">
        <f>'цена АТС'!F299</f>
        <v>917.18</v>
      </c>
      <c r="L61" s="71">
        <f>'цена АТС'!F300</f>
        <v>909.84</v>
      </c>
      <c r="M61" s="71">
        <f>'цена АТС'!F301</f>
        <v>911.62</v>
      </c>
      <c r="N61" s="71">
        <f>'цена АТС'!F302</f>
        <v>838.1</v>
      </c>
      <c r="O61" s="71">
        <f>'цена АТС'!F303</f>
        <v>793.23</v>
      </c>
      <c r="P61" s="71">
        <f>'цена АТС'!F304</f>
        <v>796.65</v>
      </c>
      <c r="Q61" s="71">
        <f>'цена АТС'!F305</f>
        <v>822.99</v>
      </c>
      <c r="R61" s="71">
        <f>'цена АТС'!F306</f>
        <v>838.31</v>
      </c>
      <c r="S61" s="71">
        <f>'цена АТС'!F307</f>
        <v>820.25</v>
      </c>
      <c r="T61" s="71">
        <f>'цена АТС'!F308</f>
        <v>831.51</v>
      </c>
      <c r="U61" s="71">
        <f>'цена АТС'!F309</f>
        <v>818.15</v>
      </c>
      <c r="V61" s="71">
        <f>'цена АТС'!F310</f>
        <v>831.11</v>
      </c>
      <c r="W61" s="71">
        <f>'цена АТС'!F311</f>
        <v>825.32</v>
      </c>
      <c r="X61" s="71">
        <f>'цена АТС'!F312</f>
        <v>838.46</v>
      </c>
      <c r="Y61" s="79">
        <f>'цена АТС'!F313</f>
        <v>834.23</v>
      </c>
    </row>
    <row r="62" spans="1:25" s="62" customFormat="1" ht="18.75" customHeight="1" outlineLevel="1" x14ac:dyDescent="0.2">
      <c r="A62" s="57" t="s">
        <v>9</v>
      </c>
      <c r="B62" s="76">
        <v>298.12</v>
      </c>
      <c r="C62" s="74">
        <v>298.12</v>
      </c>
      <c r="D62" s="74">
        <v>298.12</v>
      </c>
      <c r="E62" s="74">
        <v>298.12</v>
      </c>
      <c r="F62" s="74">
        <v>298.12</v>
      </c>
      <c r="G62" s="74">
        <v>298.12</v>
      </c>
      <c r="H62" s="74">
        <v>298.12</v>
      </c>
      <c r="I62" s="74">
        <v>298.12</v>
      </c>
      <c r="J62" s="74">
        <v>298.12</v>
      </c>
      <c r="K62" s="74">
        <v>298.12</v>
      </c>
      <c r="L62" s="74">
        <v>298.12</v>
      </c>
      <c r="M62" s="74">
        <v>298.12</v>
      </c>
      <c r="N62" s="74">
        <v>298.12</v>
      </c>
      <c r="O62" s="74">
        <v>298.12</v>
      </c>
      <c r="P62" s="74">
        <v>298.12</v>
      </c>
      <c r="Q62" s="74">
        <v>298.12</v>
      </c>
      <c r="R62" s="74">
        <v>298.12</v>
      </c>
      <c r="S62" s="74">
        <v>298.12</v>
      </c>
      <c r="T62" s="74">
        <v>298.12</v>
      </c>
      <c r="U62" s="74">
        <v>298.12</v>
      </c>
      <c r="V62" s="74">
        <v>298.12</v>
      </c>
      <c r="W62" s="74">
        <v>298.12</v>
      </c>
      <c r="X62" s="74">
        <v>298.12</v>
      </c>
      <c r="Y62" s="81">
        <v>298.12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11</v>
      </c>
      <c r="B64" s="77">
        <v>2.73</v>
      </c>
      <c r="C64" s="75">
        <v>2.73</v>
      </c>
      <c r="D64" s="75">
        <v>2.73</v>
      </c>
      <c r="E64" s="75">
        <v>2.73</v>
      </c>
      <c r="F64" s="75">
        <v>2.73</v>
      </c>
      <c r="G64" s="75">
        <v>2.73</v>
      </c>
      <c r="H64" s="75">
        <v>2.73</v>
      </c>
      <c r="I64" s="75">
        <v>2.73</v>
      </c>
      <c r="J64" s="75">
        <v>2.73</v>
      </c>
      <c r="K64" s="75">
        <v>2.73</v>
      </c>
      <c r="L64" s="75">
        <v>2.73</v>
      </c>
      <c r="M64" s="75">
        <v>2.73</v>
      </c>
      <c r="N64" s="75">
        <v>2.73</v>
      </c>
      <c r="O64" s="75">
        <v>2.73</v>
      </c>
      <c r="P64" s="75">
        <v>2.73</v>
      </c>
      <c r="Q64" s="75">
        <v>2.73</v>
      </c>
      <c r="R64" s="75">
        <v>2.73</v>
      </c>
      <c r="S64" s="75">
        <v>2.73</v>
      </c>
      <c r="T64" s="75">
        <v>2.73</v>
      </c>
      <c r="U64" s="75">
        <v>2.73</v>
      </c>
      <c r="V64" s="75">
        <v>2.73</v>
      </c>
      <c r="W64" s="75">
        <v>2.73</v>
      </c>
      <c r="X64" s="75">
        <v>2.73</v>
      </c>
      <c r="Y64" s="82">
        <v>2.73</v>
      </c>
    </row>
    <row r="65" spans="1:25" s="108" customFormat="1" ht="18.75" customHeight="1" thickBot="1" x14ac:dyDescent="0.25">
      <c r="A65" s="112">
        <v>12</v>
      </c>
      <c r="B65" s="138">
        <f t="shared" ref="B65:Y65" si="11">SUM(B66:B69)</f>
        <v>1052.53</v>
      </c>
      <c r="C65" s="139">
        <f t="shared" si="11"/>
        <v>1023.75</v>
      </c>
      <c r="D65" s="139">
        <f t="shared" si="11"/>
        <v>1035.1300000000001</v>
      </c>
      <c r="E65" s="139">
        <f t="shared" si="11"/>
        <v>1065.6399999999999</v>
      </c>
      <c r="F65" s="139">
        <f t="shared" si="11"/>
        <v>1061.29</v>
      </c>
      <c r="G65" s="139">
        <f t="shared" si="11"/>
        <v>1070</v>
      </c>
      <c r="H65" s="139">
        <f t="shared" si="11"/>
        <v>1059.95</v>
      </c>
      <c r="I65" s="139">
        <f t="shared" si="11"/>
        <v>1028.98</v>
      </c>
      <c r="J65" s="139">
        <f t="shared" si="11"/>
        <v>1035.46</v>
      </c>
      <c r="K65" s="140">
        <f t="shared" si="11"/>
        <v>1030.8699999999999</v>
      </c>
      <c r="L65" s="139">
        <f t="shared" si="11"/>
        <v>1017.45</v>
      </c>
      <c r="M65" s="141">
        <f t="shared" si="11"/>
        <v>1040.6399999999999</v>
      </c>
      <c r="N65" s="140">
        <f t="shared" si="11"/>
        <v>1048.02</v>
      </c>
      <c r="O65" s="139">
        <f t="shared" si="11"/>
        <v>1026.92</v>
      </c>
      <c r="P65" s="141">
        <f t="shared" si="11"/>
        <v>1027.8000000000002</v>
      </c>
      <c r="Q65" s="142">
        <f t="shared" si="11"/>
        <v>1055.43</v>
      </c>
      <c r="R65" s="139">
        <f t="shared" si="11"/>
        <v>1041.6300000000001</v>
      </c>
      <c r="S65" s="142">
        <f t="shared" si="11"/>
        <v>1041.03</v>
      </c>
      <c r="T65" s="139">
        <f t="shared" si="11"/>
        <v>1037.45</v>
      </c>
      <c r="U65" s="139">
        <f t="shared" si="11"/>
        <v>1029.74</v>
      </c>
      <c r="V65" s="139">
        <f t="shared" si="11"/>
        <v>1037.3499999999999</v>
      </c>
      <c r="W65" s="139">
        <f t="shared" si="11"/>
        <v>1024.6399999999999</v>
      </c>
      <c r="X65" s="139">
        <f t="shared" si="11"/>
        <v>1028.01</v>
      </c>
      <c r="Y65" s="143">
        <f t="shared" si="11"/>
        <v>1032.44</v>
      </c>
    </row>
    <row r="66" spans="1:25" s="62" customFormat="1" ht="18.75" hidden="1" customHeight="1" outlineLevel="1" x14ac:dyDescent="0.2">
      <c r="A66" s="56" t="s">
        <v>8</v>
      </c>
      <c r="B66" s="70">
        <f>'цена АТС'!F314</f>
        <v>751.68</v>
      </c>
      <c r="C66" s="71">
        <f>'цена АТС'!F315</f>
        <v>722.9</v>
      </c>
      <c r="D66" s="71">
        <f>'цена АТС'!F316</f>
        <v>734.28</v>
      </c>
      <c r="E66" s="72">
        <f>'цена АТС'!F317</f>
        <v>764.79</v>
      </c>
      <c r="F66" s="71">
        <f>'цена АТС'!F318</f>
        <v>760.44</v>
      </c>
      <c r="G66" s="71">
        <f>'цена АТС'!F319</f>
        <v>769.15</v>
      </c>
      <c r="H66" s="71">
        <f>'цена АТС'!F320</f>
        <v>759.1</v>
      </c>
      <c r="I66" s="71">
        <f>'цена АТС'!F321</f>
        <v>728.13</v>
      </c>
      <c r="J66" s="73">
        <f>'цена АТС'!F322</f>
        <v>734.61</v>
      </c>
      <c r="K66" s="71">
        <f>'цена АТС'!F323</f>
        <v>730.02</v>
      </c>
      <c r="L66" s="71">
        <f>'цена АТС'!F324</f>
        <v>716.6</v>
      </c>
      <c r="M66" s="71">
        <f>'цена АТС'!F325</f>
        <v>739.79</v>
      </c>
      <c r="N66" s="71">
        <f>'цена АТС'!F326</f>
        <v>747.17</v>
      </c>
      <c r="O66" s="71">
        <f>'цена АТС'!F327</f>
        <v>726.07</v>
      </c>
      <c r="P66" s="71">
        <f>'цена АТС'!F328</f>
        <v>726.95</v>
      </c>
      <c r="Q66" s="71">
        <f>'цена АТС'!F329</f>
        <v>754.58</v>
      </c>
      <c r="R66" s="71">
        <f>'цена АТС'!F330</f>
        <v>740.78</v>
      </c>
      <c r="S66" s="71">
        <f>'цена АТС'!F331</f>
        <v>740.18</v>
      </c>
      <c r="T66" s="71">
        <f>'цена АТС'!F332</f>
        <v>736.6</v>
      </c>
      <c r="U66" s="71">
        <f>'цена АТС'!F333</f>
        <v>728.89</v>
      </c>
      <c r="V66" s="71">
        <f>'цена АТС'!F334</f>
        <v>736.5</v>
      </c>
      <c r="W66" s="71">
        <f>'цена АТС'!F335</f>
        <v>723.79</v>
      </c>
      <c r="X66" s="71">
        <f>'цена АТС'!F336</f>
        <v>727.16</v>
      </c>
      <c r="Y66" s="79">
        <f>'цена АТС'!F337</f>
        <v>731.59</v>
      </c>
    </row>
    <row r="67" spans="1:25" s="62" customFormat="1" ht="18.75" hidden="1" customHeight="1" outlineLevel="1" x14ac:dyDescent="0.2">
      <c r="A67" s="57" t="s">
        <v>9</v>
      </c>
      <c r="B67" s="76">
        <v>298.12</v>
      </c>
      <c r="C67" s="74">
        <v>298.12</v>
      </c>
      <c r="D67" s="74">
        <v>298.12</v>
      </c>
      <c r="E67" s="74">
        <v>298.12</v>
      </c>
      <c r="F67" s="74">
        <v>298.12</v>
      </c>
      <c r="G67" s="74">
        <v>298.12</v>
      </c>
      <c r="H67" s="74">
        <v>298.12</v>
      </c>
      <c r="I67" s="74">
        <v>298.12</v>
      </c>
      <c r="J67" s="74">
        <v>298.12</v>
      </c>
      <c r="K67" s="74">
        <v>298.12</v>
      </c>
      <c r="L67" s="74">
        <v>298.12</v>
      </c>
      <c r="M67" s="74">
        <v>298.12</v>
      </c>
      <c r="N67" s="74">
        <v>298.12</v>
      </c>
      <c r="O67" s="74">
        <v>298.12</v>
      </c>
      <c r="P67" s="74">
        <v>298.12</v>
      </c>
      <c r="Q67" s="74">
        <v>298.12</v>
      </c>
      <c r="R67" s="74">
        <v>298.12</v>
      </c>
      <c r="S67" s="74">
        <v>298.12</v>
      </c>
      <c r="T67" s="74">
        <v>298.12</v>
      </c>
      <c r="U67" s="74">
        <v>298.12</v>
      </c>
      <c r="V67" s="74">
        <v>298.12</v>
      </c>
      <c r="W67" s="74">
        <v>298.12</v>
      </c>
      <c r="X67" s="74">
        <v>298.12</v>
      </c>
      <c r="Y67" s="81">
        <v>298.12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108" customFormat="1" ht="18.75" customHeight="1" collapsed="1" thickBot="1" x14ac:dyDescent="0.25">
      <c r="A70" s="109">
        <v>13</v>
      </c>
      <c r="B70" s="138">
        <f t="shared" ref="B70:Y70" si="12">SUM(B71:B74)</f>
        <v>1035.5</v>
      </c>
      <c r="C70" s="139">
        <f t="shared" si="12"/>
        <v>1000.1700000000001</v>
      </c>
      <c r="D70" s="139">
        <f t="shared" si="12"/>
        <v>1021.24</v>
      </c>
      <c r="E70" s="139">
        <f t="shared" si="12"/>
        <v>1031.83</v>
      </c>
      <c r="F70" s="139">
        <f t="shared" si="12"/>
        <v>1026.76</v>
      </c>
      <c r="G70" s="139">
        <f t="shared" si="12"/>
        <v>1034.4000000000001</v>
      </c>
      <c r="H70" s="139">
        <f t="shared" si="12"/>
        <v>1474.99</v>
      </c>
      <c r="I70" s="139">
        <f t="shared" si="12"/>
        <v>1027.8899999999999</v>
      </c>
      <c r="J70" s="139">
        <f t="shared" si="12"/>
        <v>1038.3000000000002</v>
      </c>
      <c r="K70" s="140">
        <f t="shared" si="12"/>
        <v>1044.31</v>
      </c>
      <c r="L70" s="139">
        <f t="shared" si="12"/>
        <v>1044.08</v>
      </c>
      <c r="M70" s="141">
        <f t="shared" si="12"/>
        <v>1042.42</v>
      </c>
      <c r="N70" s="140">
        <f t="shared" si="12"/>
        <v>1043.74</v>
      </c>
      <c r="O70" s="139">
        <f t="shared" si="12"/>
        <v>1029.03</v>
      </c>
      <c r="P70" s="141">
        <f t="shared" si="12"/>
        <v>1026.77</v>
      </c>
      <c r="Q70" s="142">
        <f t="shared" si="12"/>
        <v>1039.6500000000001</v>
      </c>
      <c r="R70" s="139">
        <f t="shared" si="12"/>
        <v>1042.45</v>
      </c>
      <c r="S70" s="142">
        <f t="shared" si="12"/>
        <v>1048.28</v>
      </c>
      <c r="T70" s="139">
        <f t="shared" si="12"/>
        <v>1055.8600000000001</v>
      </c>
      <c r="U70" s="139">
        <f t="shared" si="12"/>
        <v>1041.1399999999999</v>
      </c>
      <c r="V70" s="139">
        <f t="shared" si="12"/>
        <v>1029.4099999999999</v>
      </c>
      <c r="W70" s="139">
        <f t="shared" si="12"/>
        <v>1031.6500000000001</v>
      </c>
      <c r="X70" s="139">
        <f t="shared" si="12"/>
        <v>1032.6500000000001</v>
      </c>
      <c r="Y70" s="143">
        <f t="shared" si="12"/>
        <v>1053.51</v>
      </c>
    </row>
    <row r="71" spans="1:25" s="62" customFormat="1" ht="18.75" hidden="1" customHeight="1" outlineLevel="1" x14ac:dyDescent="0.2">
      <c r="A71" s="56" t="s">
        <v>8</v>
      </c>
      <c r="B71" s="70">
        <f>'цена АТС'!F338</f>
        <v>734.65</v>
      </c>
      <c r="C71" s="71">
        <f>'цена АТС'!F339</f>
        <v>699.32</v>
      </c>
      <c r="D71" s="71">
        <f>'цена АТС'!F340</f>
        <v>720.39</v>
      </c>
      <c r="E71" s="72">
        <f>'цена АТС'!F341</f>
        <v>730.98</v>
      </c>
      <c r="F71" s="71">
        <f>'цена АТС'!F342</f>
        <v>725.91</v>
      </c>
      <c r="G71" s="71">
        <f>'цена АТС'!F343</f>
        <v>733.55</v>
      </c>
      <c r="H71" s="71">
        <f>'цена АТС'!F344</f>
        <v>736.13</v>
      </c>
      <c r="I71" s="71">
        <f>'цена АТС'!F345</f>
        <v>727.04</v>
      </c>
      <c r="J71" s="73">
        <f>'цена АТС'!F346</f>
        <v>737.45</v>
      </c>
      <c r="K71" s="71">
        <f>'цена АТС'!F347</f>
        <v>743.46</v>
      </c>
      <c r="L71" s="71">
        <f>'цена АТС'!F348</f>
        <v>743.23</v>
      </c>
      <c r="M71" s="71">
        <f>'цена АТС'!F349</f>
        <v>741.57</v>
      </c>
      <c r="N71" s="71">
        <f>'цена АТС'!F350</f>
        <v>742.89</v>
      </c>
      <c r="O71" s="71">
        <f>'цена АТС'!F351</f>
        <v>728.18</v>
      </c>
      <c r="P71" s="71">
        <f>'цена АТС'!F352</f>
        <v>725.92</v>
      </c>
      <c r="Q71" s="71">
        <f>'цена АТС'!F353</f>
        <v>738.8</v>
      </c>
      <c r="R71" s="71">
        <f>'цена АТС'!F354</f>
        <v>741.6</v>
      </c>
      <c r="S71" s="71">
        <f>'цена АТС'!F355</f>
        <v>747.43</v>
      </c>
      <c r="T71" s="71">
        <f>'цена АТС'!F356</f>
        <v>755.01</v>
      </c>
      <c r="U71" s="71">
        <f>'цена АТС'!F357</f>
        <v>740.29</v>
      </c>
      <c r="V71" s="71">
        <f>'цена АТС'!F358</f>
        <v>728.56</v>
      </c>
      <c r="W71" s="71">
        <f>'цена АТС'!F359</f>
        <v>730.8</v>
      </c>
      <c r="X71" s="71">
        <f>'цена АТС'!F360</f>
        <v>731.8</v>
      </c>
      <c r="Y71" s="79">
        <f>'цена АТС'!F361</f>
        <v>752.66</v>
      </c>
    </row>
    <row r="72" spans="1:25" s="62" customFormat="1" ht="18.75" hidden="1" customHeight="1" outlineLevel="1" x14ac:dyDescent="0.2">
      <c r="A72" s="57" t="s">
        <v>9</v>
      </c>
      <c r="B72" s="76">
        <v>298.12</v>
      </c>
      <c r="C72" s="74">
        <v>298.12</v>
      </c>
      <c r="D72" s="74">
        <v>298.12</v>
      </c>
      <c r="E72" s="74">
        <v>298.12</v>
      </c>
      <c r="F72" s="74">
        <v>298.12</v>
      </c>
      <c r="G72" s="74">
        <v>298.12</v>
      </c>
      <c r="H72" s="74">
        <f>'цена АТС'!F344</f>
        <v>736.13</v>
      </c>
      <c r="I72" s="74">
        <v>298.12</v>
      </c>
      <c r="J72" s="74">
        <v>298.12</v>
      </c>
      <c r="K72" s="74">
        <v>298.12</v>
      </c>
      <c r="L72" s="74">
        <v>298.12</v>
      </c>
      <c r="M72" s="74">
        <v>298.12</v>
      </c>
      <c r="N72" s="74">
        <v>298.12</v>
      </c>
      <c r="O72" s="74">
        <v>298.12</v>
      </c>
      <c r="P72" s="74">
        <v>298.12</v>
      </c>
      <c r="Q72" s="74">
        <v>298.12</v>
      </c>
      <c r="R72" s="74">
        <v>298.12</v>
      </c>
      <c r="S72" s="74">
        <v>298.12</v>
      </c>
      <c r="T72" s="74">
        <v>298.12</v>
      </c>
      <c r="U72" s="74">
        <v>298.12</v>
      </c>
      <c r="V72" s="74">
        <v>298.12</v>
      </c>
      <c r="W72" s="74">
        <v>298.12</v>
      </c>
      <c r="X72" s="74">
        <v>298.12</v>
      </c>
      <c r="Y72" s="81">
        <v>298.12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2.73</v>
      </c>
      <c r="C74" s="75">
        <v>2.73</v>
      </c>
      <c r="D74" s="75">
        <v>2.73</v>
      </c>
      <c r="E74" s="75">
        <v>2.73</v>
      </c>
      <c r="F74" s="75">
        <v>2.73</v>
      </c>
      <c r="G74" s="75">
        <v>2.73</v>
      </c>
      <c r="H74" s="75">
        <v>2.73</v>
      </c>
      <c r="I74" s="75">
        <v>2.73</v>
      </c>
      <c r="J74" s="75">
        <v>2.73</v>
      </c>
      <c r="K74" s="75">
        <v>2.73</v>
      </c>
      <c r="L74" s="75">
        <v>2.73</v>
      </c>
      <c r="M74" s="75">
        <v>2.73</v>
      </c>
      <c r="N74" s="75">
        <v>2.73</v>
      </c>
      <c r="O74" s="75">
        <v>2.73</v>
      </c>
      <c r="P74" s="75">
        <v>2.73</v>
      </c>
      <c r="Q74" s="75">
        <v>2.73</v>
      </c>
      <c r="R74" s="75">
        <v>2.73</v>
      </c>
      <c r="S74" s="75">
        <v>2.73</v>
      </c>
      <c r="T74" s="75">
        <v>2.73</v>
      </c>
      <c r="U74" s="75">
        <v>2.73</v>
      </c>
      <c r="V74" s="75">
        <v>2.73</v>
      </c>
      <c r="W74" s="75">
        <v>2.73</v>
      </c>
      <c r="X74" s="75">
        <v>2.73</v>
      </c>
      <c r="Y74" s="82">
        <v>2.73</v>
      </c>
    </row>
    <row r="75" spans="1:25" s="108" customFormat="1" ht="18.75" customHeight="1" collapsed="1" thickBot="1" x14ac:dyDescent="0.25">
      <c r="A75" s="112">
        <v>14</v>
      </c>
      <c r="B75" s="138">
        <f t="shared" ref="B75:Y75" si="13">SUM(B76:B79)</f>
        <v>1016.87</v>
      </c>
      <c r="C75" s="139">
        <f t="shared" si="13"/>
        <v>972.78</v>
      </c>
      <c r="D75" s="139">
        <f t="shared" si="13"/>
        <v>988.04000000000008</v>
      </c>
      <c r="E75" s="139">
        <f t="shared" si="13"/>
        <v>993.54000000000008</v>
      </c>
      <c r="F75" s="139">
        <f t="shared" si="13"/>
        <v>1010.12</v>
      </c>
      <c r="G75" s="139">
        <f t="shared" si="13"/>
        <v>1008.21</v>
      </c>
      <c r="H75" s="139">
        <f t="shared" si="13"/>
        <v>1005.33</v>
      </c>
      <c r="I75" s="139">
        <f t="shared" si="13"/>
        <v>993.65</v>
      </c>
      <c r="J75" s="139">
        <f t="shared" si="13"/>
        <v>1006.83</v>
      </c>
      <c r="K75" s="140">
        <f t="shared" si="13"/>
        <v>1016.76</v>
      </c>
      <c r="L75" s="139">
        <f t="shared" si="13"/>
        <v>1010.47</v>
      </c>
      <c r="M75" s="141">
        <f t="shared" si="13"/>
        <v>1012.8000000000001</v>
      </c>
      <c r="N75" s="140">
        <f t="shared" si="13"/>
        <v>1014.1</v>
      </c>
      <c r="O75" s="139">
        <f t="shared" si="13"/>
        <v>993.64</v>
      </c>
      <c r="P75" s="141">
        <f t="shared" si="13"/>
        <v>998.83</v>
      </c>
      <c r="Q75" s="142">
        <f t="shared" si="13"/>
        <v>1015.84</v>
      </c>
      <c r="R75" s="139">
        <f t="shared" si="13"/>
        <v>1024.03</v>
      </c>
      <c r="S75" s="142">
        <f t="shared" si="13"/>
        <v>1018.91</v>
      </c>
      <c r="T75" s="139">
        <f t="shared" si="13"/>
        <v>1027.3400000000001</v>
      </c>
      <c r="U75" s="139">
        <f t="shared" si="13"/>
        <v>1007.89</v>
      </c>
      <c r="V75" s="139">
        <f t="shared" si="13"/>
        <v>1014.6800000000001</v>
      </c>
      <c r="W75" s="139">
        <f t="shared" si="13"/>
        <v>1009.88</v>
      </c>
      <c r="X75" s="139">
        <f t="shared" si="13"/>
        <v>1018.1</v>
      </c>
      <c r="Y75" s="143">
        <f t="shared" si="13"/>
        <v>1023.52</v>
      </c>
    </row>
    <row r="76" spans="1:25" s="62" customFormat="1" ht="18.75" hidden="1" customHeight="1" outlineLevel="1" x14ac:dyDescent="0.2">
      <c r="A76" s="56" t="s">
        <v>8</v>
      </c>
      <c r="B76" s="70">
        <f>'цена АТС'!F362</f>
        <v>716.02</v>
      </c>
      <c r="C76" s="71">
        <f>'цена АТС'!F363</f>
        <v>671.93</v>
      </c>
      <c r="D76" s="71">
        <f>'цена АТС'!F364</f>
        <v>687.19</v>
      </c>
      <c r="E76" s="72">
        <f>'цена АТС'!F365</f>
        <v>692.69</v>
      </c>
      <c r="F76" s="71">
        <f>'цена АТС'!F366</f>
        <v>709.27</v>
      </c>
      <c r="G76" s="71">
        <f>'цена АТС'!F367</f>
        <v>707.36</v>
      </c>
      <c r="H76" s="71">
        <f>'цена АТС'!F368</f>
        <v>704.48</v>
      </c>
      <c r="I76" s="71">
        <f>'цена АТС'!F369</f>
        <v>692.8</v>
      </c>
      <c r="J76" s="73">
        <f>'цена АТС'!F370</f>
        <v>705.98</v>
      </c>
      <c r="K76" s="71">
        <f>'цена АТС'!F371</f>
        <v>715.91</v>
      </c>
      <c r="L76" s="71">
        <f>'цена АТС'!F372</f>
        <v>709.62</v>
      </c>
      <c r="M76" s="71">
        <f>'цена АТС'!F373</f>
        <v>711.95</v>
      </c>
      <c r="N76" s="71">
        <f>'цена АТС'!F374</f>
        <v>713.25</v>
      </c>
      <c r="O76" s="71">
        <f>'цена АТС'!F375</f>
        <v>692.79</v>
      </c>
      <c r="P76" s="71">
        <f>'цена АТС'!F376</f>
        <v>697.98</v>
      </c>
      <c r="Q76" s="71">
        <f>'цена АТС'!F377</f>
        <v>714.99</v>
      </c>
      <c r="R76" s="71">
        <f>'цена АТС'!F378</f>
        <v>723.18</v>
      </c>
      <c r="S76" s="71">
        <f>'цена АТС'!F379</f>
        <v>718.06</v>
      </c>
      <c r="T76" s="71">
        <f>'цена АТС'!F380</f>
        <v>726.49</v>
      </c>
      <c r="U76" s="71">
        <f>'цена АТС'!F381</f>
        <v>707.04</v>
      </c>
      <c r="V76" s="71">
        <f>'цена АТС'!F382</f>
        <v>713.83</v>
      </c>
      <c r="W76" s="71">
        <f>'цена АТС'!F383</f>
        <v>709.03</v>
      </c>
      <c r="X76" s="71">
        <f>'цена АТС'!F384</f>
        <v>717.25</v>
      </c>
      <c r="Y76" s="79">
        <f>'цена АТС'!F385</f>
        <v>722.67</v>
      </c>
    </row>
    <row r="77" spans="1:25" s="62" customFormat="1" ht="18.75" hidden="1" customHeight="1" outlineLevel="1" x14ac:dyDescent="0.2">
      <c r="A77" s="57" t="s">
        <v>9</v>
      </c>
      <c r="B77" s="76">
        <v>298.12</v>
      </c>
      <c r="C77" s="74">
        <v>298.12</v>
      </c>
      <c r="D77" s="74">
        <v>298.12</v>
      </c>
      <c r="E77" s="74">
        <v>298.12</v>
      </c>
      <c r="F77" s="74">
        <v>298.12</v>
      </c>
      <c r="G77" s="74">
        <v>298.12</v>
      </c>
      <c r="H77" s="74">
        <v>298.12</v>
      </c>
      <c r="I77" s="74">
        <v>298.12</v>
      </c>
      <c r="J77" s="74">
        <v>298.12</v>
      </c>
      <c r="K77" s="74">
        <v>298.12</v>
      </c>
      <c r="L77" s="74">
        <v>298.12</v>
      </c>
      <c r="M77" s="74">
        <v>298.12</v>
      </c>
      <c r="N77" s="74">
        <v>298.12</v>
      </c>
      <c r="O77" s="74">
        <v>298.12</v>
      </c>
      <c r="P77" s="74">
        <v>298.12</v>
      </c>
      <c r="Q77" s="74">
        <v>298.12</v>
      </c>
      <c r="R77" s="74">
        <v>298.12</v>
      </c>
      <c r="S77" s="74">
        <v>298.12</v>
      </c>
      <c r="T77" s="74">
        <v>298.12</v>
      </c>
      <c r="U77" s="74">
        <v>298.12</v>
      </c>
      <c r="V77" s="74">
        <v>298.12</v>
      </c>
      <c r="W77" s="74">
        <v>298.12</v>
      </c>
      <c r="X77" s="74">
        <v>298.12</v>
      </c>
      <c r="Y77" s="81">
        <v>298.12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2.73</v>
      </c>
      <c r="C79" s="75">
        <v>2.73</v>
      </c>
      <c r="D79" s="75">
        <v>2.73</v>
      </c>
      <c r="E79" s="75">
        <v>2.73</v>
      </c>
      <c r="F79" s="75">
        <v>2.73</v>
      </c>
      <c r="G79" s="75">
        <v>2.73</v>
      </c>
      <c r="H79" s="75">
        <v>2.73</v>
      </c>
      <c r="I79" s="75">
        <v>2.73</v>
      </c>
      <c r="J79" s="75">
        <v>2.73</v>
      </c>
      <c r="K79" s="75">
        <v>2.73</v>
      </c>
      <c r="L79" s="75">
        <v>2.73</v>
      </c>
      <c r="M79" s="75">
        <v>2.73</v>
      </c>
      <c r="N79" s="75">
        <v>2.73</v>
      </c>
      <c r="O79" s="75">
        <v>2.73</v>
      </c>
      <c r="P79" s="75">
        <v>2.73</v>
      </c>
      <c r="Q79" s="75">
        <v>2.73</v>
      </c>
      <c r="R79" s="75">
        <v>2.73</v>
      </c>
      <c r="S79" s="75">
        <v>2.73</v>
      </c>
      <c r="T79" s="75">
        <v>2.73</v>
      </c>
      <c r="U79" s="75">
        <v>2.73</v>
      </c>
      <c r="V79" s="75">
        <v>2.73</v>
      </c>
      <c r="W79" s="75">
        <v>2.73</v>
      </c>
      <c r="X79" s="75">
        <v>2.73</v>
      </c>
      <c r="Y79" s="82">
        <v>2.73</v>
      </c>
    </row>
    <row r="80" spans="1:25" s="108" customFormat="1" ht="18.75" customHeight="1" collapsed="1" thickBot="1" x14ac:dyDescent="0.25">
      <c r="A80" s="109">
        <v>15</v>
      </c>
      <c r="B80" s="138">
        <f t="shared" ref="B80:Y80" si="14">SUM(B81:B84)</f>
        <v>1051.95</v>
      </c>
      <c r="C80" s="139">
        <f t="shared" si="14"/>
        <v>1021.7</v>
      </c>
      <c r="D80" s="139">
        <f t="shared" si="14"/>
        <v>1007.5600000000001</v>
      </c>
      <c r="E80" s="139">
        <f t="shared" si="14"/>
        <v>1037.23</v>
      </c>
      <c r="F80" s="139">
        <f t="shared" si="14"/>
        <v>1039.29</v>
      </c>
      <c r="G80" s="139">
        <f t="shared" si="14"/>
        <v>1051.51</v>
      </c>
      <c r="H80" s="139">
        <f t="shared" si="14"/>
        <v>1073.3499999999999</v>
      </c>
      <c r="I80" s="139">
        <f t="shared" si="14"/>
        <v>1118.72</v>
      </c>
      <c r="J80" s="139">
        <f t="shared" si="14"/>
        <v>1114.0999999999999</v>
      </c>
      <c r="K80" s="140">
        <f t="shared" si="14"/>
        <v>1137.8800000000001</v>
      </c>
      <c r="L80" s="139">
        <f t="shared" si="14"/>
        <v>1145.4000000000001</v>
      </c>
      <c r="M80" s="141">
        <f t="shared" si="14"/>
        <v>1133.96</v>
      </c>
      <c r="N80" s="140">
        <f t="shared" si="14"/>
        <v>1140.3800000000001</v>
      </c>
      <c r="O80" s="139">
        <f t="shared" si="14"/>
        <v>1080.9099999999999</v>
      </c>
      <c r="P80" s="141">
        <f t="shared" si="14"/>
        <v>1088.46</v>
      </c>
      <c r="Q80" s="142">
        <f t="shared" si="14"/>
        <v>1111.99</v>
      </c>
      <c r="R80" s="139">
        <f t="shared" si="14"/>
        <v>1124.5500000000002</v>
      </c>
      <c r="S80" s="142">
        <f t="shared" si="14"/>
        <v>1061.78</v>
      </c>
      <c r="T80" s="139">
        <f t="shared" si="14"/>
        <v>1079.8499999999999</v>
      </c>
      <c r="U80" s="139">
        <f t="shared" si="14"/>
        <v>1063.8699999999999</v>
      </c>
      <c r="V80" s="139">
        <f t="shared" si="14"/>
        <v>1060.6100000000001</v>
      </c>
      <c r="W80" s="139">
        <f t="shared" si="14"/>
        <v>1064.5500000000002</v>
      </c>
      <c r="X80" s="139">
        <f t="shared" si="14"/>
        <v>1071.67</v>
      </c>
      <c r="Y80" s="143">
        <f t="shared" si="14"/>
        <v>1056.75</v>
      </c>
    </row>
    <row r="81" spans="1:25" s="62" customFormat="1" ht="18.75" hidden="1" customHeight="1" outlineLevel="1" x14ac:dyDescent="0.2">
      <c r="A81" s="56" t="s">
        <v>8</v>
      </c>
      <c r="B81" s="70">
        <f>'цена АТС'!F386</f>
        <v>751.1</v>
      </c>
      <c r="C81" s="71">
        <f>'цена АТС'!F387</f>
        <v>720.85</v>
      </c>
      <c r="D81" s="71">
        <f>'цена АТС'!F388</f>
        <v>706.71</v>
      </c>
      <c r="E81" s="72">
        <f>'цена АТС'!F389</f>
        <v>736.38</v>
      </c>
      <c r="F81" s="71">
        <f>'цена АТС'!F390</f>
        <v>738.44</v>
      </c>
      <c r="G81" s="71">
        <f>'цена АТС'!F391</f>
        <v>750.66</v>
      </c>
      <c r="H81" s="71">
        <f>'цена АТС'!F392</f>
        <v>772.5</v>
      </c>
      <c r="I81" s="71">
        <f>'цена АТС'!F393</f>
        <v>817.87</v>
      </c>
      <c r="J81" s="73">
        <f>'цена АТС'!F394</f>
        <v>813.25</v>
      </c>
      <c r="K81" s="71">
        <f>'цена АТС'!F395</f>
        <v>837.03</v>
      </c>
      <c r="L81" s="71">
        <f>'цена АТС'!F396</f>
        <v>844.55</v>
      </c>
      <c r="M81" s="71">
        <f>'цена АТС'!F397</f>
        <v>833.11</v>
      </c>
      <c r="N81" s="71">
        <f>'цена АТС'!F398</f>
        <v>839.53</v>
      </c>
      <c r="O81" s="71">
        <f>'цена АТС'!F399</f>
        <v>780.06</v>
      </c>
      <c r="P81" s="71">
        <f>'цена АТС'!F400</f>
        <v>787.61</v>
      </c>
      <c r="Q81" s="71">
        <f>'цена АТС'!F401</f>
        <v>811.14</v>
      </c>
      <c r="R81" s="71">
        <f>'цена АТС'!F402</f>
        <v>823.7</v>
      </c>
      <c r="S81" s="71">
        <f>'цена АТС'!F403</f>
        <v>760.93</v>
      </c>
      <c r="T81" s="71">
        <f>'цена АТС'!F404</f>
        <v>779</v>
      </c>
      <c r="U81" s="71">
        <f>'цена АТС'!F405</f>
        <v>763.02</v>
      </c>
      <c r="V81" s="71">
        <f>'цена АТС'!F406</f>
        <v>759.76</v>
      </c>
      <c r="W81" s="71">
        <f>'цена АТС'!F407</f>
        <v>763.7</v>
      </c>
      <c r="X81" s="71">
        <f>'цена АТС'!F408</f>
        <v>770.82</v>
      </c>
      <c r="Y81" s="79">
        <f>'цена АТС'!F409</f>
        <v>755.9</v>
      </c>
    </row>
    <row r="82" spans="1:25" s="62" customFormat="1" ht="18.75" hidden="1" customHeight="1" outlineLevel="1" x14ac:dyDescent="0.2">
      <c r="A82" s="57" t="s">
        <v>9</v>
      </c>
      <c r="B82" s="76">
        <v>298.12</v>
      </c>
      <c r="C82" s="74">
        <v>298.12</v>
      </c>
      <c r="D82" s="74">
        <v>298.12</v>
      </c>
      <c r="E82" s="74">
        <v>298.12</v>
      </c>
      <c r="F82" s="74">
        <v>298.12</v>
      </c>
      <c r="G82" s="74">
        <v>298.12</v>
      </c>
      <c r="H82" s="74">
        <v>298.12</v>
      </c>
      <c r="I82" s="74">
        <v>298.12</v>
      </c>
      <c r="J82" s="74">
        <v>298.12</v>
      </c>
      <c r="K82" s="74">
        <v>298.12</v>
      </c>
      <c r="L82" s="74">
        <v>298.12</v>
      </c>
      <c r="M82" s="74">
        <v>298.12</v>
      </c>
      <c r="N82" s="74">
        <v>298.12</v>
      </c>
      <c r="O82" s="74">
        <v>298.12</v>
      </c>
      <c r="P82" s="74">
        <v>298.12</v>
      </c>
      <c r="Q82" s="74">
        <v>298.12</v>
      </c>
      <c r="R82" s="74">
        <v>298.12</v>
      </c>
      <c r="S82" s="74">
        <v>298.12</v>
      </c>
      <c r="T82" s="74">
        <v>298.12</v>
      </c>
      <c r="U82" s="74">
        <v>298.12</v>
      </c>
      <c r="V82" s="74">
        <v>298.12</v>
      </c>
      <c r="W82" s="74">
        <v>298.12</v>
      </c>
      <c r="X82" s="74">
        <v>298.12</v>
      </c>
      <c r="Y82" s="81">
        <v>298.12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2.73</v>
      </c>
      <c r="C84" s="75">
        <v>2.73</v>
      </c>
      <c r="D84" s="75">
        <v>2.73</v>
      </c>
      <c r="E84" s="75">
        <v>2.73</v>
      </c>
      <c r="F84" s="75">
        <v>2.73</v>
      </c>
      <c r="G84" s="75">
        <v>2.73</v>
      </c>
      <c r="H84" s="75">
        <v>2.73</v>
      </c>
      <c r="I84" s="75">
        <v>2.73</v>
      </c>
      <c r="J84" s="75">
        <v>2.73</v>
      </c>
      <c r="K84" s="75">
        <v>2.73</v>
      </c>
      <c r="L84" s="75">
        <v>2.73</v>
      </c>
      <c r="M84" s="75">
        <v>2.73</v>
      </c>
      <c r="N84" s="75">
        <v>2.73</v>
      </c>
      <c r="O84" s="75">
        <v>2.73</v>
      </c>
      <c r="P84" s="75">
        <v>2.73</v>
      </c>
      <c r="Q84" s="75">
        <v>2.73</v>
      </c>
      <c r="R84" s="75">
        <v>2.73</v>
      </c>
      <c r="S84" s="75">
        <v>2.73</v>
      </c>
      <c r="T84" s="75">
        <v>2.73</v>
      </c>
      <c r="U84" s="75">
        <v>2.73</v>
      </c>
      <c r="V84" s="75">
        <v>2.73</v>
      </c>
      <c r="W84" s="75">
        <v>2.73</v>
      </c>
      <c r="X84" s="75">
        <v>2.73</v>
      </c>
      <c r="Y84" s="82">
        <v>2.73</v>
      </c>
    </row>
    <row r="85" spans="1:25" s="108" customFormat="1" ht="18.75" customHeight="1" collapsed="1" thickBot="1" x14ac:dyDescent="0.25">
      <c r="A85" s="112">
        <v>16</v>
      </c>
      <c r="B85" s="138">
        <f t="shared" ref="B85:Y85" si="15">SUM(B86:B89)</f>
        <v>1079.6500000000001</v>
      </c>
      <c r="C85" s="139">
        <f t="shared" si="15"/>
        <v>1064.7</v>
      </c>
      <c r="D85" s="139">
        <f t="shared" si="15"/>
        <v>1045.8200000000002</v>
      </c>
      <c r="E85" s="139">
        <f t="shared" si="15"/>
        <v>1071.3800000000001</v>
      </c>
      <c r="F85" s="139">
        <f t="shared" si="15"/>
        <v>1139.75</v>
      </c>
      <c r="G85" s="139">
        <f t="shared" si="15"/>
        <v>1139.1599999999999</v>
      </c>
      <c r="H85" s="139">
        <f t="shared" si="15"/>
        <v>1137.8800000000001</v>
      </c>
      <c r="I85" s="139">
        <f t="shared" si="15"/>
        <v>1110.54</v>
      </c>
      <c r="J85" s="139">
        <f t="shared" si="15"/>
        <v>1114.31</v>
      </c>
      <c r="K85" s="140">
        <f t="shared" si="15"/>
        <v>1135.3699999999999</v>
      </c>
      <c r="L85" s="139">
        <f t="shared" si="15"/>
        <v>1139.49</v>
      </c>
      <c r="M85" s="141">
        <f t="shared" si="15"/>
        <v>1146.53</v>
      </c>
      <c r="N85" s="140">
        <f t="shared" si="15"/>
        <v>1107.71</v>
      </c>
      <c r="O85" s="139">
        <f t="shared" si="15"/>
        <v>1077.54</v>
      </c>
      <c r="P85" s="141">
        <f t="shared" si="15"/>
        <v>1076.47</v>
      </c>
      <c r="Q85" s="142">
        <f t="shared" si="15"/>
        <v>1102.8499999999999</v>
      </c>
      <c r="R85" s="139">
        <f t="shared" si="15"/>
        <v>1125.1300000000001</v>
      </c>
      <c r="S85" s="142">
        <f t="shared" si="15"/>
        <v>1115.33</v>
      </c>
      <c r="T85" s="139">
        <f t="shared" si="15"/>
        <v>1117.53</v>
      </c>
      <c r="U85" s="139">
        <f t="shared" si="15"/>
        <v>1090.77</v>
      </c>
      <c r="V85" s="139">
        <f t="shared" si="15"/>
        <v>1110.72</v>
      </c>
      <c r="W85" s="139">
        <f t="shared" si="15"/>
        <v>1104.81</v>
      </c>
      <c r="X85" s="139">
        <f t="shared" si="15"/>
        <v>1108.94</v>
      </c>
      <c r="Y85" s="143">
        <f t="shared" si="15"/>
        <v>1105.0999999999999</v>
      </c>
    </row>
    <row r="86" spans="1:25" s="62" customFormat="1" ht="18.75" hidden="1" customHeight="1" outlineLevel="1" x14ac:dyDescent="0.2">
      <c r="A86" s="157" t="s">
        <v>8</v>
      </c>
      <c r="B86" s="70">
        <f>'цена АТС'!F410</f>
        <v>778.8</v>
      </c>
      <c r="C86" s="71">
        <f>'цена АТС'!F411</f>
        <v>763.85</v>
      </c>
      <c r="D86" s="71">
        <f>'цена АТС'!F412</f>
        <v>744.97</v>
      </c>
      <c r="E86" s="72">
        <f>'цена АТС'!F413</f>
        <v>770.53</v>
      </c>
      <c r="F86" s="71">
        <f>'цена АТС'!F414</f>
        <v>838.9</v>
      </c>
      <c r="G86" s="71">
        <f>'цена АТС'!F415</f>
        <v>838.31</v>
      </c>
      <c r="H86" s="71">
        <f>'цена АТС'!F416</f>
        <v>837.03</v>
      </c>
      <c r="I86" s="71">
        <f>'цена АТС'!F417</f>
        <v>809.69</v>
      </c>
      <c r="J86" s="73">
        <f>'цена АТС'!F418</f>
        <v>813.46</v>
      </c>
      <c r="K86" s="71">
        <f>'цена АТС'!F419</f>
        <v>834.52</v>
      </c>
      <c r="L86" s="71">
        <f>'цена АТС'!F420</f>
        <v>838.64</v>
      </c>
      <c r="M86" s="71">
        <f>'цена АТС'!F421</f>
        <v>845.68</v>
      </c>
      <c r="N86" s="71">
        <f>'цена АТС'!F422</f>
        <v>806.86</v>
      </c>
      <c r="O86" s="71">
        <f>'цена АТС'!F423</f>
        <v>776.69</v>
      </c>
      <c r="P86" s="71">
        <f>'цена АТС'!F424</f>
        <v>775.62</v>
      </c>
      <c r="Q86" s="71">
        <f>'цена АТС'!F425</f>
        <v>802</v>
      </c>
      <c r="R86" s="71">
        <f>'цена АТС'!F426</f>
        <v>824.28</v>
      </c>
      <c r="S86" s="71">
        <f>'цена АТС'!F427</f>
        <v>814.48</v>
      </c>
      <c r="T86" s="71">
        <f>'цена АТС'!F428</f>
        <v>816.68</v>
      </c>
      <c r="U86" s="71">
        <f>'цена АТС'!F429</f>
        <v>789.92</v>
      </c>
      <c r="V86" s="71">
        <f>'цена АТС'!F430</f>
        <v>809.87</v>
      </c>
      <c r="W86" s="71">
        <f>'цена АТС'!F431</f>
        <v>803.96</v>
      </c>
      <c r="X86" s="71">
        <f>'цена АТС'!F432</f>
        <v>808.09</v>
      </c>
      <c r="Y86" s="79">
        <f>'цена АТС'!F433</f>
        <v>804.25</v>
      </c>
    </row>
    <row r="87" spans="1:25" s="62" customFormat="1" ht="18.75" hidden="1" customHeight="1" outlineLevel="1" x14ac:dyDescent="0.2">
      <c r="A87" s="53" t="s">
        <v>9</v>
      </c>
      <c r="B87" s="76">
        <v>298.12</v>
      </c>
      <c r="C87" s="74">
        <v>298.12</v>
      </c>
      <c r="D87" s="74">
        <v>298.12</v>
      </c>
      <c r="E87" s="74">
        <v>298.12</v>
      </c>
      <c r="F87" s="74">
        <v>298.12</v>
      </c>
      <c r="G87" s="74">
        <v>298.12</v>
      </c>
      <c r="H87" s="74">
        <v>298.12</v>
      </c>
      <c r="I87" s="74">
        <v>298.12</v>
      </c>
      <c r="J87" s="74">
        <v>298.12</v>
      </c>
      <c r="K87" s="74">
        <v>298.12</v>
      </c>
      <c r="L87" s="74">
        <v>298.12</v>
      </c>
      <c r="M87" s="74">
        <v>298.12</v>
      </c>
      <c r="N87" s="74">
        <v>298.12</v>
      </c>
      <c r="O87" s="74">
        <v>298.12</v>
      </c>
      <c r="P87" s="74">
        <v>298.12</v>
      </c>
      <c r="Q87" s="74">
        <v>298.12</v>
      </c>
      <c r="R87" s="74">
        <v>298.12</v>
      </c>
      <c r="S87" s="74">
        <v>298.12</v>
      </c>
      <c r="T87" s="74">
        <v>298.12</v>
      </c>
      <c r="U87" s="74">
        <v>298.12</v>
      </c>
      <c r="V87" s="74">
        <v>298.12</v>
      </c>
      <c r="W87" s="74">
        <v>298.12</v>
      </c>
      <c r="X87" s="74">
        <v>298.12</v>
      </c>
      <c r="Y87" s="81">
        <v>298.12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108" customFormat="1" ht="18.75" customHeight="1" collapsed="1" thickBot="1" x14ac:dyDescent="0.25">
      <c r="A90" s="109">
        <v>17</v>
      </c>
      <c r="B90" s="138">
        <f t="shared" ref="B90:Y90" si="16">SUM(B91:B94)</f>
        <v>1093.72</v>
      </c>
      <c r="C90" s="139">
        <f t="shared" si="16"/>
        <v>1059.72</v>
      </c>
      <c r="D90" s="139">
        <f t="shared" si="16"/>
        <v>1076.44</v>
      </c>
      <c r="E90" s="139">
        <f t="shared" si="16"/>
        <v>1094.48</v>
      </c>
      <c r="F90" s="139">
        <f t="shared" si="16"/>
        <v>1147.8499999999999</v>
      </c>
      <c r="G90" s="139">
        <f t="shared" si="16"/>
        <v>1156.23</v>
      </c>
      <c r="H90" s="139">
        <f t="shared" si="16"/>
        <v>1154.4099999999999</v>
      </c>
      <c r="I90" s="139">
        <f t="shared" si="16"/>
        <v>1147.03</v>
      </c>
      <c r="J90" s="139">
        <f t="shared" si="16"/>
        <v>1137.99</v>
      </c>
      <c r="K90" s="140">
        <f t="shared" si="16"/>
        <v>1154.3899999999999</v>
      </c>
      <c r="L90" s="139">
        <f t="shared" si="16"/>
        <v>1111.04</v>
      </c>
      <c r="M90" s="141">
        <f t="shared" si="16"/>
        <v>1111.5900000000001</v>
      </c>
      <c r="N90" s="140">
        <f t="shared" si="16"/>
        <v>1117.67</v>
      </c>
      <c r="O90" s="139">
        <f t="shared" si="16"/>
        <v>1071.83</v>
      </c>
      <c r="P90" s="141">
        <f t="shared" si="16"/>
        <v>1076.8899999999999</v>
      </c>
      <c r="Q90" s="142">
        <f t="shared" si="16"/>
        <v>1096.1100000000001</v>
      </c>
      <c r="R90" s="139">
        <f t="shared" si="16"/>
        <v>1129.76</v>
      </c>
      <c r="S90" s="142">
        <f t="shared" si="16"/>
        <v>1132.17</v>
      </c>
      <c r="T90" s="139">
        <f t="shared" si="16"/>
        <v>1134.5700000000002</v>
      </c>
      <c r="U90" s="139">
        <f t="shared" si="16"/>
        <v>1108.97</v>
      </c>
      <c r="V90" s="139">
        <f t="shared" si="16"/>
        <v>1118.79</v>
      </c>
      <c r="W90" s="139">
        <f t="shared" si="16"/>
        <v>1122.68</v>
      </c>
      <c r="X90" s="139">
        <f t="shared" si="16"/>
        <v>1109.78</v>
      </c>
      <c r="Y90" s="143">
        <f t="shared" si="16"/>
        <v>1105.33</v>
      </c>
    </row>
    <row r="91" spans="1:25" s="62" customFormat="1" ht="18.75" hidden="1" customHeight="1" outlineLevel="1" x14ac:dyDescent="0.2">
      <c r="A91" s="157" t="s">
        <v>8</v>
      </c>
      <c r="B91" s="70">
        <f>'цена АТС'!F434</f>
        <v>792.87</v>
      </c>
      <c r="C91" s="71">
        <f>'цена АТС'!F435</f>
        <v>758.87</v>
      </c>
      <c r="D91" s="71">
        <f>'цена АТС'!F436</f>
        <v>775.59</v>
      </c>
      <c r="E91" s="72">
        <f>'цена АТС'!F437</f>
        <v>793.63</v>
      </c>
      <c r="F91" s="71">
        <f>'цена АТС'!F438</f>
        <v>847</v>
      </c>
      <c r="G91" s="71">
        <f>'цена АТС'!F439</f>
        <v>855.38</v>
      </c>
      <c r="H91" s="71">
        <f>'цена АТС'!F440</f>
        <v>853.56</v>
      </c>
      <c r="I91" s="71">
        <f>'цена АТС'!F441</f>
        <v>846.18</v>
      </c>
      <c r="J91" s="73">
        <f>'цена АТС'!F442</f>
        <v>837.14</v>
      </c>
      <c r="K91" s="71">
        <f>'цена АТС'!F443</f>
        <v>853.54</v>
      </c>
      <c r="L91" s="71">
        <f>'цена АТС'!F444</f>
        <v>810.19</v>
      </c>
      <c r="M91" s="71">
        <f>'цена АТС'!F445</f>
        <v>810.74</v>
      </c>
      <c r="N91" s="71">
        <f>'цена АТС'!F446</f>
        <v>816.82</v>
      </c>
      <c r="O91" s="71">
        <f>'цена АТС'!F447</f>
        <v>770.98</v>
      </c>
      <c r="P91" s="71">
        <f>'цена АТС'!F448</f>
        <v>776.04</v>
      </c>
      <c r="Q91" s="71">
        <f>'цена АТС'!F449</f>
        <v>795.26</v>
      </c>
      <c r="R91" s="71">
        <f>'цена АТС'!F450</f>
        <v>828.91</v>
      </c>
      <c r="S91" s="71">
        <f>'цена АТС'!F451</f>
        <v>831.32</v>
      </c>
      <c r="T91" s="71">
        <f>'цена АТС'!F452</f>
        <v>833.72</v>
      </c>
      <c r="U91" s="71">
        <f>'цена АТС'!F453</f>
        <v>808.12</v>
      </c>
      <c r="V91" s="71">
        <f>'цена АТС'!F454</f>
        <v>817.94</v>
      </c>
      <c r="W91" s="71">
        <f>'цена АТС'!F455</f>
        <v>821.83</v>
      </c>
      <c r="X91" s="71">
        <f>'цена АТС'!F456</f>
        <v>808.93</v>
      </c>
      <c r="Y91" s="79">
        <f>'цена АТС'!F457</f>
        <v>804.48</v>
      </c>
    </row>
    <row r="92" spans="1:25" s="62" customFormat="1" ht="18.75" hidden="1" customHeight="1" outlineLevel="1" x14ac:dyDescent="0.2">
      <c r="A92" s="53" t="s">
        <v>9</v>
      </c>
      <c r="B92" s="76">
        <v>298.12</v>
      </c>
      <c r="C92" s="74">
        <v>298.12</v>
      </c>
      <c r="D92" s="74">
        <v>298.12</v>
      </c>
      <c r="E92" s="74">
        <v>298.12</v>
      </c>
      <c r="F92" s="74">
        <v>298.12</v>
      </c>
      <c r="G92" s="74">
        <v>298.12</v>
      </c>
      <c r="H92" s="74">
        <v>298.12</v>
      </c>
      <c r="I92" s="74">
        <v>298.12</v>
      </c>
      <c r="J92" s="74">
        <v>298.12</v>
      </c>
      <c r="K92" s="74">
        <v>298.12</v>
      </c>
      <c r="L92" s="74">
        <v>298.12</v>
      </c>
      <c r="M92" s="74">
        <v>298.12</v>
      </c>
      <c r="N92" s="74">
        <v>298.12</v>
      </c>
      <c r="O92" s="74">
        <v>298.12</v>
      </c>
      <c r="P92" s="74">
        <v>298.12</v>
      </c>
      <c r="Q92" s="74">
        <v>298.12</v>
      </c>
      <c r="R92" s="74">
        <v>298.12</v>
      </c>
      <c r="S92" s="74">
        <v>298.12</v>
      </c>
      <c r="T92" s="74">
        <v>298.12</v>
      </c>
      <c r="U92" s="74">
        <v>298.12</v>
      </c>
      <c r="V92" s="74">
        <v>298.12</v>
      </c>
      <c r="W92" s="74">
        <v>298.12</v>
      </c>
      <c r="X92" s="74">
        <v>298.12</v>
      </c>
      <c r="Y92" s="81">
        <v>298.12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2.73</v>
      </c>
      <c r="C94" s="75">
        <v>2.73</v>
      </c>
      <c r="D94" s="75">
        <v>2.73</v>
      </c>
      <c r="E94" s="75">
        <v>2.73</v>
      </c>
      <c r="F94" s="75">
        <v>2.73</v>
      </c>
      <c r="G94" s="75">
        <v>2.73</v>
      </c>
      <c r="H94" s="75">
        <v>2.73</v>
      </c>
      <c r="I94" s="75">
        <v>2.73</v>
      </c>
      <c r="J94" s="75">
        <v>2.73</v>
      </c>
      <c r="K94" s="75">
        <v>2.73</v>
      </c>
      <c r="L94" s="75">
        <v>2.73</v>
      </c>
      <c r="M94" s="75">
        <v>2.73</v>
      </c>
      <c r="N94" s="75">
        <v>2.73</v>
      </c>
      <c r="O94" s="75">
        <v>2.73</v>
      </c>
      <c r="P94" s="75">
        <v>2.73</v>
      </c>
      <c r="Q94" s="75">
        <v>2.73</v>
      </c>
      <c r="R94" s="75">
        <v>2.73</v>
      </c>
      <c r="S94" s="75">
        <v>2.73</v>
      </c>
      <c r="T94" s="75">
        <v>2.73</v>
      </c>
      <c r="U94" s="75">
        <v>2.73</v>
      </c>
      <c r="V94" s="75">
        <v>2.73</v>
      </c>
      <c r="W94" s="75">
        <v>2.73</v>
      </c>
      <c r="X94" s="75">
        <v>2.73</v>
      </c>
      <c r="Y94" s="82">
        <v>2.73</v>
      </c>
    </row>
    <row r="95" spans="1:25" s="108" customFormat="1" ht="18.75" customHeight="1" collapsed="1" thickBot="1" x14ac:dyDescent="0.25">
      <c r="A95" s="110">
        <v>18</v>
      </c>
      <c r="B95" s="138">
        <f t="shared" ref="B95:Y95" si="17">SUM(B96:B99)</f>
        <v>1136.06</v>
      </c>
      <c r="C95" s="139">
        <f t="shared" si="17"/>
        <v>1093.8200000000002</v>
      </c>
      <c r="D95" s="139">
        <f t="shared" si="17"/>
        <v>1102.2</v>
      </c>
      <c r="E95" s="139">
        <f t="shared" si="17"/>
        <v>1143.1300000000001</v>
      </c>
      <c r="F95" s="139">
        <f t="shared" si="17"/>
        <v>1149.19</v>
      </c>
      <c r="G95" s="139">
        <f t="shared" si="17"/>
        <v>1170.5999999999999</v>
      </c>
      <c r="H95" s="139">
        <f t="shared" si="17"/>
        <v>1171.4000000000001</v>
      </c>
      <c r="I95" s="139">
        <f t="shared" si="17"/>
        <v>1137.6599999999999</v>
      </c>
      <c r="J95" s="139">
        <f t="shared" si="17"/>
        <v>1152.6399999999999</v>
      </c>
      <c r="K95" s="140">
        <f t="shared" si="17"/>
        <v>1169.06</v>
      </c>
      <c r="L95" s="139">
        <f t="shared" si="17"/>
        <v>1183.69</v>
      </c>
      <c r="M95" s="141">
        <f t="shared" si="17"/>
        <v>1181.03</v>
      </c>
      <c r="N95" s="140">
        <f t="shared" si="17"/>
        <v>1105.3499999999999</v>
      </c>
      <c r="O95" s="139">
        <f t="shared" si="17"/>
        <v>1057.26</v>
      </c>
      <c r="P95" s="141">
        <f t="shared" si="17"/>
        <v>1058.76</v>
      </c>
      <c r="Q95" s="142">
        <f t="shared" si="17"/>
        <v>1096.4099999999999</v>
      </c>
      <c r="R95" s="139">
        <f t="shared" si="17"/>
        <v>1117.6199999999999</v>
      </c>
      <c r="S95" s="142">
        <f t="shared" si="17"/>
        <v>1119.94</v>
      </c>
      <c r="T95" s="139">
        <f t="shared" si="17"/>
        <v>1111.1300000000001</v>
      </c>
      <c r="U95" s="139">
        <f t="shared" si="17"/>
        <v>1079.3000000000002</v>
      </c>
      <c r="V95" s="139">
        <f t="shared" si="17"/>
        <v>1083.48</v>
      </c>
      <c r="W95" s="139">
        <f t="shared" si="17"/>
        <v>1097.43</v>
      </c>
      <c r="X95" s="139">
        <f t="shared" si="17"/>
        <v>1096.04</v>
      </c>
      <c r="Y95" s="143">
        <f t="shared" si="17"/>
        <v>1084.24</v>
      </c>
    </row>
    <row r="96" spans="1:25" s="62" customFormat="1" ht="18.75" hidden="1" customHeight="1" outlineLevel="1" x14ac:dyDescent="0.2">
      <c r="A96" s="56" t="s">
        <v>8</v>
      </c>
      <c r="B96" s="70">
        <f>'цена АТС'!F458</f>
        <v>835.21</v>
      </c>
      <c r="C96" s="71">
        <f>'цена АТС'!F459</f>
        <v>792.97</v>
      </c>
      <c r="D96" s="71">
        <f>'цена АТС'!F460</f>
        <v>801.35</v>
      </c>
      <c r="E96" s="72">
        <f>'цена АТС'!F461</f>
        <v>842.28</v>
      </c>
      <c r="F96" s="71">
        <f>'цена АТС'!F462</f>
        <v>848.34</v>
      </c>
      <c r="G96" s="71">
        <f>'цена АТС'!F463</f>
        <v>869.75</v>
      </c>
      <c r="H96" s="71">
        <f>'цена АТС'!F464</f>
        <v>870.55</v>
      </c>
      <c r="I96" s="71">
        <f>'цена АТС'!F465</f>
        <v>836.81</v>
      </c>
      <c r="J96" s="73">
        <f>'цена АТС'!F466</f>
        <v>851.79</v>
      </c>
      <c r="K96" s="71">
        <f>'цена АТС'!F467</f>
        <v>868.21</v>
      </c>
      <c r="L96" s="71">
        <f>'цена АТС'!F468</f>
        <v>882.84</v>
      </c>
      <c r="M96" s="71">
        <f>'цена АТС'!F469</f>
        <v>880.18</v>
      </c>
      <c r="N96" s="71">
        <f>'цена АТС'!F470</f>
        <v>804.5</v>
      </c>
      <c r="O96" s="71">
        <f>'цена АТС'!F471</f>
        <v>756.41</v>
      </c>
      <c r="P96" s="71">
        <f>'цена АТС'!F472</f>
        <v>757.91</v>
      </c>
      <c r="Q96" s="71">
        <f>'цена АТС'!F473</f>
        <v>795.56</v>
      </c>
      <c r="R96" s="71">
        <f>'цена АТС'!F474</f>
        <v>816.77</v>
      </c>
      <c r="S96" s="71">
        <f>'цена АТС'!F475</f>
        <v>819.09</v>
      </c>
      <c r="T96" s="71">
        <f>'цена АТС'!F476</f>
        <v>810.28</v>
      </c>
      <c r="U96" s="71">
        <f>'цена АТС'!F477</f>
        <v>778.45</v>
      </c>
      <c r="V96" s="71">
        <f>'цена АТС'!F478</f>
        <v>782.63</v>
      </c>
      <c r="W96" s="71">
        <f>'цена АТС'!F479</f>
        <v>796.58</v>
      </c>
      <c r="X96" s="71">
        <f>'цена АТС'!F480</f>
        <v>795.19</v>
      </c>
      <c r="Y96" s="79">
        <f>'цена АТС'!F481</f>
        <v>783.39</v>
      </c>
    </row>
    <row r="97" spans="1:25" s="62" customFormat="1" ht="18.75" hidden="1" customHeight="1" outlineLevel="1" x14ac:dyDescent="0.2">
      <c r="A97" s="57" t="s">
        <v>9</v>
      </c>
      <c r="B97" s="76">
        <v>298.12</v>
      </c>
      <c r="C97" s="74">
        <v>298.12</v>
      </c>
      <c r="D97" s="74">
        <v>298.12</v>
      </c>
      <c r="E97" s="74">
        <v>298.12</v>
      </c>
      <c r="F97" s="74">
        <v>298.12</v>
      </c>
      <c r="G97" s="74">
        <v>298.12</v>
      </c>
      <c r="H97" s="74">
        <v>298.12</v>
      </c>
      <c r="I97" s="74">
        <v>298.12</v>
      </c>
      <c r="J97" s="74">
        <v>298.12</v>
      </c>
      <c r="K97" s="74">
        <v>298.12</v>
      </c>
      <c r="L97" s="74">
        <v>298.12</v>
      </c>
      <c r="M97" s="74">
        <v>298.12</v>
      </c>
      <c r="N97" s="74">
        <v>298.12</v>
      </c>
      <c r="O97" s="74">
        <v>298.12</v>
      </c>
      <c r="P97" s="74">
        <v>298.12</v>
      </c>
      <c r="Q97" s="74">
        <v>298.12</v>
      </c>
      <c r="R97" s="74">
        <v>298.12</v>
      </c>
      <c r="S97" s="74">
        <v>298.12</v>
      </c>
      <c r="T97" s="74">
        <v>298.12</v>
      </c>
      <c r="U97" s="74">
        <v>298.12</v>
      </c>
      <c r="V97" s="74">
        <v>298.12</v>
      </c>
      <c r="W97" s="74">
        <v>298.12</v>
      </c>
      <c r="X97" s="74">
        <v>298.12</v>
      </c>
      <c r="Y97" s="81">
        <v>298.12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2.73</v>
      </c>
      <c r="C99" s="75">
        <v>2.73</v>
      </c>
      <c r="D99" s="75">
        <v>2.73</v>
      </c>
      <c r="E99" s="75">
        <v>2.73</v>
      </c>
      <c r="F99" s="75">
        <v>2.73</v>
      </c>
      <c r="G99" s="75">
        <v>2.73</v>
      </c>
      <c r="H99" s="75">
        <v>2.73</v>
      </c>
      <c r="I99" s="75">
        <v>2.73</v>
      </c>
      <c r="J99" s="75">
        <v>2.73</v>
      </c>
      <c r="K99" s="75">
        <v>2.73</v>
      </c>
      <c r="L99" s="75">
        <v>2.73</v>
      </c>
      <c r="M99" s="75">
        <v>2.73</v>
      </c>
      <c r="N99" s="75">
        <v>2.73</v>
      </c>
      <c r="O99" s="75">
        <v>2.73</v>
      </c>
      <c r="P99" s="75">
        <v>2.73</v>
      </c>
      <c r="Q99" s="75">
        <v>2.73</v>
      </c>
      <c r="R99" s="75">
        <v>2.73</v>
      </c>
      <c r="S99" s="75">
        <v>2.73</v>
      </c>
      <c r="T99" s="75">
        <v>2.73</v>
      </c>
      <c r="U99" s="75">
        <v>2.73</v>
      </c>
      <c r="V99" s="75">
        <v>2.73</v>
      </c>
      <c r="W99" s="75">
        <v>2.73</v>
      </c>
      <c r="X99" s="75">
        <v>2.73</v>
      </c>
      <c r="Y99" s="82">
        <v>2.73</v>
      </c>
    </row>
    <row r="100" spans="1:25" s="108" customFormat="1" ht="18.75" customHeight="1" collapsed="1" thickBot="1" x14ac:dyDescent="0.25">
      <c r="A100" s="112">
        <v>19</v>
      </c>
      <c r="B100" s="138">
        <f t="shared" ref="B100:Y100" si="18">SUM(B101:B104)</f>
        <v>1047.1199999999999</v>
      </c>
      <c r="C100" s="139">
        <f t="shared" si="18"/>
        <v>1020.4200000000001</v>
      </c>
      <c r="D100" s="139">
        <f t="shared" si="18"/>
        <v>1024.54</v>
      </c>
      <c r="E100" s="139">
        <f t="shared" si="18"/>
        <v>1035.3600000000001</v>
      </c>
      <c r="F100" s="139">
        <f t="shared" si="18"/>
        <v>1034.51</v>
      </c>
      <c r="G100" s="139">
        <f t="shared" si="18"/>
        <v>1050.2</v>
      </c>
      <c r="H100" s="139">
        <f t="shared" si="18"/>
        <v>1052.26</v>
      </c>
      <c r="I100" s="139">
        <f t="shared" si="18"/>
        <v>1035.44</v>
      </c>
      <c r="J100" s="139">
        <f t="shared" si="18"/>
        <v>1039.1300000000001</v>
      </c>
      <c r="K100" s="140">
        <f t="shared" si="18"/>
        <v>1052.18</v>
      </c>
      <c r="L100" s="139">
        <f t="shared" si="18"/>
        <v>1048.74</v>
      </c>
      <c r="M100" s="141">
        <f t="shared" si="18"/>
        <v>1054.44</v>
      </c>
      <c r="N100" s="140">
        <f t="shared" si="18"/>
        <v>1051.48</v>
      </c>
      <c r="O100" s="139">
        <f t="shared" si="18"/>
        <v>1029.7</v>
      </c>
      <c r="P100" s="141">
        <f t="shared" si="18"/>
        <v>1016.53</v>
      </c>
      <c r="Q100" s="142">
        <f t="shared" si="18"/>
        <v>1037.3499999999999</v>
      </c>
      <c r="R100" s="139">
        <f t="shared" si="18"/>
        <v>1053.0500000000002</v>
      </c>
      <c r="S100" s="142">
        <f t="shared" si="18"/>
        <v>1054.4099999999999</v>
      </c>
      <c r="T100" s="139">
        <f t="shared" si="18"/>
        <v>1040.45</v>
      </c>
      <c r="U100" s="139">
        <f t="shared" si="18"/>
        <v>1024.53</v>
      </c>
      <c r="V100" s="139">
        <f t="shared" si="18"/>
        <v>1032.0999999999999</v>
      </c>
      <c r="W100" s="139">
        <f t="shared" si="18"/>
        <v>1029.1399999999999</v>
      </c>
      <c r="X100" s="139">
        <f t="shared" si="18"/>
        <v>1037.53</v>
      </c>
      <c r="Y100" s="143">
        <f t="shared" si="18"/>
        <v>1036.8699999999999</v>
      </c>
    </row>
    <row r="101" spans="1:25" s="62" customFormat="1" ht="18.75" hidden="1" customHeight="1" outlineLevel="1" x14ac:dyDescent="0.2">
      <c r="A101" s="157" t="s">
        <v>8</v>
      </c>
      <c r="B101" s="70">
        <f>'цена АТС'!F482</f>
        <v>746.27</v>
      </c>
      <c r="C101" s="71">
        <f>'цена АТС'!F483</f>
        <v>719.57</v>
      </c>
      <c r="D101" s="71">
        <f>'цена АТС'!F484</f>
        <v>723.69</v>
      </c>
      <c r="E101" s="72">
        <f>'цена АТС'!F485</f>
        <v>734.51</v>
      </c>
      <c r="F101" s="71">
        <f>'цена АТС'!F486</f>
        <v>733.66</v>
      </c>
      <c r="G101" s="71">
        <f>'цена АТС'!F487</f>
        <v>749.35</v>
      </c>
      <c r="H101" s="71">
        <f>'цена АТС'!F488</f>
        <v>751.41</v>
      </c>
      <c r="I101" s="71">
        <f>'цена АТС'!F489</f>
        <v>734.59</v>
      </c>
      <c r="J101" s="73">
        <f>'цена АТС'!F490</f>
        <v>738.28</v>
      </c>
      <c r="K101" s="71">
        <f>'цена АТС'!F491</f>
        <v>751.33</v>
      </c>
      <c r="L101" s="71">
        <f>'цена АТС'!F492</f>
        <v>747.89</v>
      </c>
      <c r="M101" s="71">
        <f>'цена АТС'!F493</f>
        <v>753.59</v>
      </c>
      <c r="N101" s="71">
        <f>'цена АТС'!F494</f>
        <v>750.63</v>
      </c>
      <c r="O101" s="71">
        <f>'цена АТС'!F495</f>
        <v>728.85</v>
      </c>
      <c r="P101" s="71">
        <f>'цена АТС'!F496</f>
        <v>715.68</v>
      </c>
      <c r="Q101" s="71">
        <f>'цена АТС'!F497</f>
        <v>736.5</v>
      </c>
      <c r="R101" s="71">
        <f>'цена АТС'!F498</f>
        <v>752.2</v>
      </c>
      <c r="S101" s="71">
        <f>'цена АТС'!F499</f>
        <v>753.56</v>
      </c>
      <c r="T101" s="71">
        <f>'цена АТС'!F500</f>
        <v>739.6</v>
      </c>
      <c r="U101" s="71">
        <f>'цена АТС'!F501</f>
        <v>723.68</v>
      </c>
      <c r="V101" s="71">
        <f>'цена АТС'!F502</f>
        <v>731.25</v>
      </c>
      <c r="W101" s="71">
        <f>'цена АТС'!F503</f>
        <v>728.29</v>
      </c>
      <c r="X101" s="71">
        <f>'цена АТС'!F504</f>
        <v>736.68</v>
      </c>
      <c r="Y101" s="79">
        <f>'цена АТС'!F505</f>
        <v>736.02</v>
      </c>
    </row>
    <row r="102" spans="1:25" s="62" customFormat="1" ht="18.75" hidden="1" customHeight="1" outlineLevel="1" x14ac:dyDescent="0.2">
      <c r="A102" s="53" t="s">
        <v>9</v>
      </c>
      <c r="B102" s="76">
        <v>298.12</v>
      </c>
      <c r="C102" s="74">
        <v>298.12</v>
      </c>
      <c r="D102" s="74">
        <v>298.12</v>
      </c>
      <c r="E102" s="74">
        <v>298.12</v>
      </c>
      <c r="F102" s="74">
        <v>298.12</v>
      </c>
      <c r="G102" s="74">
        <v>298.12</v>
      </c>
      <c r="H102" s="74">
        <v>298.12</v>
      </c>
      <c r="I102" s="74">
        <v>298.12</v>
      </c>
      <c r="J102" s="74">
        <v>298.12</v>
      </c>
      <c r="K102" s="74">
        <v>298.12</v>
      </c>
      <c r="L102" s="74">
        <v>298.12</v>
      </c>
      <c r="M102" s="74">
        <v>298.12</v>
      </c>
      <c r="N102" s="74">
        <v>298.12</v>
      </c>
      <c r="O102" s="74">
        <v>298.12</v>
      </c>
      <c r="P102" s="74">
        <v>298.12</v>
      </c>
      <c r="Q102" s="74">
        <v>298.12</v>
      </c>
      <c r="R102" s="74">
        <v>298.12</v>
      </c>
      <c r="S102" s="74">
        <v>298.12</v>
      </c>
      <c r="T102" s="74">
        <v>298.12</v>
      </c>
      <c r="U102" s="74">
        <v>298.12</v>
      </c>
      <c r="V102" s="74">
        <v>298.12</v>
      </c>
      <c r="W102" s="74">
        <v>298.12</v>
      </c>
      <c r="X102" s="74">
        <v>298.12</v>
      </c>
      <c r="Y102" s="81">
        <v>298.12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2.73</v>
      </c>
      <c r="C104" s="75">
        <v>2.73</v>
      </c>
      <c r="D104" s="75">
        <v>2.73</v>
      </c>
      <c r="E104" s="75">
        <v>2.73</v>
      </c>
      <c r="F104" s="75">
        <v>2.73</v>
      </c>
      <c r="G104" s="75">
        <v>2.73</v>
      </c>
      <c r="H104" s="75">
        <v>2.73</v>
      </c>
      <c r="I104" s="75">
        <v>2.73</v>
      </c>
      <c r="J104" s="75">
        <v>2.73</v>
      </c>
      <c r="K104" s="75">
        <v>2.73</v>
      </c>
      <c r="L104" s="75">
        <v>2.73</v>
      </c>
      <c r="M104" s="75">
        <v>2.73</v>
      </c>
      <c r="N104" s="75">
        <v>2.73</v>
      </c>
      <c r="O104" s="75">
        <v>2.73</v>
      </c>
      <c r="P104" s="75">
        <v>2.73</v>
      </c>
      <c r="Q104" s="75">
        <v>2.73</v>
      </c>
      <c r="R104" s="75">
        <v>2.73</v>
      </c>
      <c r="S104" s="75">
        <v>2.73</v>
      </c>
      <c r="T104" s="75">
        <v>2.73</v>
      </c>
      <c r="U104" s="75">
        <v>2.73</v>
      </c>
      <c r="V104" s="75">
        <v>2.73</v>
      </c>
      <c r="W104" s="75">
        <v>2.73</v>
      </c>
      <c r="X104" s="75">
        <v>2.73</v>
      </c>
      <c r="Y104" s="82">
        <v>2.73</v>
      </c>
    </row>
    <row r="105" spans="1:25" s="108" customFormat="1" ht="18.75" customHeight="1" collapsed="1" thickBot="1" x14ac:dyDescent="0.25">
      <c r="A105" s="109">
        <v>20</v>
      </c>
      <c r="B105" s="138">
        <f t="shared" ref="B105:Y105" si="19">SUM(B106:B109)</f>
        <v>937.26</v>
      </c>
      <c r="C105" s="139">
        <f t="shared" si="19"/>
        <v>909.95</v>
      </c>
      <c r="D105" s="139">
        <f t="shared" si="19"/>
        <v>908.22</v>
      </c>
      <c r="E105" s="139">
        <f t="shared" si="19"/>
        <v>916.84</v>
      </c>
      <c r="F105" s="139">
        <f t="shared" si="19"/>
        <v>921.64</v>
      </c>
      <c r="G105" s="139">
        <f t="shared" si="19"/>
        <v>922.67000000000007</v>
      </c>
      <c r="H105" s="139">
        <f t="shared" si="19"/>
        <v>920.49</v>
      </c>
      <c r="I105" s="139">
        <f t="shared" si="19"/>
        <v>911.07</v>
      </c>
      <c r="J105" s="139">
        <f t="shared" si="19"/>
        <v>911.83</v>
      </c>
      <c r="K105" s="140">
        <f t="shared" si="19"/>
        <v>917.91</v>
      </c>
      <c r="L105" s="139">
        <f t="shared" si="19"/>
        <v>917.87</v>
      </c>
      <c r="M105" s="141">
        <f t="shared" si="19"/>
        <v>919.62</v>
      </c>
      <c r="N105" s="140">
        <f t="shared" si="19"/>
        <v>921.44</v>
      </c>
      <c r="O105" s="139">
        <f t="shared" si="19"/>
        <v>906.64</v>
      </c>
      <c r="P105" s="141">
        <f t="shared" si="19"/>
        <v>906.84</v>
      </c>
      <c r="Q105" s="142">
        <f t="shared" si="19"/>
        <v>924.49</v>
      </c>
      <c r="R105" s="139">
        <f t="shared" si="19"/>
        <v>937.05000000000007</v>
      </c>
      <c r="S105" s="142">
        <f t="shared" si="19"/>
        <v>934.05000000000007</v>
      </c>
      <c r="T105" s="139">
        <f t="shared" si="19"/>
        <v>933.73</v>
      </c>
      <c r="U105" s="139">
        <f t="shared" si="19"/>
        <v>923</v>
      </c>
      <c r="V105" s="139">
        <f t="shared" si="19"/>
        <v>922.96</v>
      </c>
      <c r="W105" s="139">
        <f t="shared" si="19"/>
        <v>929.1</v>
      </c>
      <c r="X105" s="139">
        <f t="shared" si="19"/>
        <v>933.9</v>
      </c>
      <c r="Y105" s="143">
        <f t="shared" si="19"/>
        <v>934.32</v>
      </c>
    </row>
    <row r="106" spans="1:25" s="62" customFormat="1" ht="18.75" hidden="1" customHeight="1" outlineLevel="1" x14ac:dyDescent="0.2">
      <c r="A106" s="157" t="s">
        <v>8</v>
      </c>
      <c r="B106" s="70">
        <f>'цена АТС'!F506</f>
        <v>636.41</v>
      </c>
      <c r="C106" s="71">
        <f>'цена АТС'!F507</f>
        <v>609.1</v>
      </c>
      <c r="D106" s="71">
        <f>'цена АТС'!F508</f>
        <v>607.37</v>
      </c>
      <c r="E106" s="72">
        <f>'цена АТС'!F509</f>
        <v>615.99</v>
      </c>
      <c r="F106" s="71">
        <f>'цена АТС'!F510</f>
        <v>620.79</v>
      </c>
      <c r="G106" s="71">
        <f>'цена АТС'!F511</f>
        <v>621.82000000000005</v>
      </c>
      <c r="H106" s="71">
        <f>'цена АТС'!F512</f>
        <v>619.64</v>
      </c>
      <c r="I106" s="71">
        <f>'цена АТС'!F513</f>
        <v>610.22</v>
      </c>
      <c r="J106" s="73">
        <f>'цена АТС'!F514</f>
        <v>610.98</v>
      </c>
      <c r="K106" s="71">
        <f>'цена АТС'!F515</f>
        <v>617.05999999999995</v>
      </c>
      <c r="L106" s="71">
        <f>'цена АТС'!F516</f>
        <v>617.02</v>
      </c>
      <c r="M106" s="71">
        <f>'цена АТС'!F517</f>
        <v>618.77</v>
      </c>
      <c r="N106" s="71">
        <f>'цена АТС'!F518</f>
        <v>620.59</v>
      </c>
      <c r="O106" s="71">
        <f>'цена АТС'!F519</f>
        <v>605.79</v>
      </c>
      <c r="P106" s="71">
        <f>'цена АТС'!F520</f>
        <v>605.99</v>
      </c>
      <c r="Q106" s="71">
        <f>'цена АТС'!F521</f>
        <v>623.64</v>
      </c>
      <c r="R106" s="71">
        <f>'цена АТС'!F522</f>
        <v>636.20000000000005</v>
      </c>
      <c r="S106" s="71">
        <f>'цена АТС'!F523</f>
        <v>633.20000000000005</v>
      </c>
      <c r="T106" s="71">
        <f>'цена АТС'!F524</f>
        <v>632.88</v>
      </c>
      <c r="U106" s="71">
        <f>'цена АТС'!F525</f>
        <v>622.15</v>
      </c>
      <c r="V106" s="71">
        <f>'цена АТС'!F526</f>
        <v>622.11</v>
      </c>
      <c r="W106" s="71">
        <f>'цена АТС'!F527</f>
        <v>628.25</v>
      </c>
      <c r="X106" s="71">
        <f>'цена АТС'!F528</f>
        <v>633.04999999999995</v>
      </c>
      <c r="Y106" s="79">
        <f>'цена АТС'!F529</f>
        <v>633.47</v>
      </c>
    </row>
    <row r="107" spans="1:25" s="62" customFormat="1" ht="18.75" hidden="1" customHeight="1" outlineLevel="1" x14ac:dyDescent="0.2">
      <c r="A107" s="53" t="s">
        <v>9</v>
      </c>
      <c r="B107" s="76">
        <v>298.12</v>
      </c>
      <c r="C107" s="74">
        <v>298.12</v>
      </c>
      <c r="D107" s="74">
        <v>298.12</v>
      </c>
      <c r="E107" s="74">
        <v>298.12</v>
      </c>
      <c r="F107" s="74">
        <v>298.12</v>
      </c>
      <c r="G107" s="74">
        <v>298.12</v>
      </c>
      <c r="H107" s="74">
        <v>298.12</v>
      </c>
      <c r="I107" s="74">
        <v>298.12</v>
      </c>
      <c r="J107" s="74">
        <v>298.12</v>
      </c>
      <c r="K107" s="74">
        <v>298.12</v>
      </c>
      <c r="L107" s="74">
        <v>298.12</v>
      </c>
      <c r="M107" s="74">
        <v>298.12</v>
      </c>
      <c r="N107" s="74">
        <v>298.12</v>
      </c>
      <c r="O107" s="74">
        <v>298.12</v>
      </c>
      <c r="P107" s="74">
        <v>298.12</v>
      </c>
      <c r="Q107" s="74">
        <v>298.12</v>
      </c>
      <c r="R107" s="74">
        <v>298.12</v>
      </c>
      <c r="S107" s="74">
        <v>298.12</v>
      </c>
      <c r="T107" s="74">
        <v>298.12</v>
      </c>
      <c r="U107" s="74">
        <v>298.12</v>
      </c>
      <c r="V107" s="74">
        <v>298.12</v>
      </c>
      <c r="W107" s="74">
        <v>298.12</v>
      </c>
      <c r="X107" s="74">
        <v>298.12</v>
      </c>
      <c r="Y107" s="81">
        <v>298.12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108" customFormat="1" ht="18.75" customHeight="1" collapsed="1" thickBot="1" x14ac:dyDescent="0.25">
      <c r="A110" s="100">
        <v>21</v>
      </c>
      <c r="B110" s="138">
        <f t="shared" ref="B110:Y110" si="20">SUM(B111:B114)</f>
        <v>960.93000000000006</v>
      </c>
      <c r="C110" s="139">
        <f t="shared" si="20"/>
        <v>933.85</v>
      </c>
      <c r="D110" s="139">
        <f t="shared" si="20"/>
        <v>932.61</v>
      </c>
      <c r="E110" s="139">
        <f t="shared" si="20"/>
        <v>939.78</v>
      </c>
      <c r="F110" s="139">
        <f t="shared" si="20"/>
        <v>946.97</v>
      </c>
      <c r="G110" s="139">
        <f t="shared" si="20"/>
        <v>946.80000000000007</v>
      </c>
      <c r="H110" s="139">
        <f t="shared" si="20"/>
        <v>949.64</v>
      </c>
      <c r="I110" s="139">
        <f t="shared" si="20"/>
        <v>940.24</v>
      </c>
      <c r="J110" s="139">
        <f t="shared" si="20"/>
        <v>942.6</v>
      </c>
      <c r="K110" s="140">
        <f t="shared" si="20"/>
        <v>947.14</v>
      </c>
      <c r="L110" s="139">
        <f t="shared" si="20"/>
        <v>948.66</v>
      </c>
      <c r="M110" s="141">
        <f t="shared" si="20"/>
        <v>944.34</v>
      </c>
      <c r="N110" s="140">
        <f t="shared" si="20"/>
        <v>942.53</v>
      </c>
      <c r="O110" s="139">
        <f t="shared" si="20"/>
        <v>926.65</v>
      </c>
      <c r="P110" s="141">
        <f t="shared" si="20"/>
        <v>930.43000000000006</v>
      </c>
      <c r="Q110" s="142">
        <f t="shared" si="20"/>
        <v>945.82</v>
      </c>
      <c r="R110" s="139">
        <f t="shared" si="20"/>
        <v>957.56000000000006</v>
      </c>
      <c r="S110" s="142">
        <f t="shared" si="20"/>
        <v>959.69</v>
      </c>
      <c r="T110" s="139">
        <f t="shared" si="20"/>
        <v>947.92000000000007</v>
      </c>
      <c r="U110" s="139">
        <f t="shared" si="20"/>
        <v>940.69</v>
      </c>
      <c r="V110" s="139">
        <f t="shared" si="20"/>
        <v>946.43000000000006</v>
      </c>
      <c r="W110" s="139">
        <f t="shared" si="20"/>
        <v>948.4</v>
      </c>
      <c r="X110" s="139">
        <f t="shared" si="20"/>
        <v>955.91</v>
      </c>
      <c r="Y110" s="143">
        <f t="shared" si="20"/>
        <v>952.78</v>
      </c>
    </row>
    <row r="111" spans="1:25" s="62" customFormat="1" ht="18.75" hidden="1" customHeight="1" outlineLevel="1" x14ac:dyDescent="0.2">
      <c r="A111" s="157" t="s">
        <v>8</v>
      </c>
      <c r="B111" s="70">
        <f>'цена АТС'!F530</f>
        <v>660.08</v>
      </c>
      <c r="C111" s="71">
        <f>'цена АТС'!F531</f>
        <v>633</v>
      </c>
      <c r="D111" s="71">
        <f>'цена АТС'!F532</f>
        <v>631.76</v>
      </c>
      <c r="E111" s="72">
        <f>'цена АТС'!F533</f>
        <v>638.92999999999995</v>
      </c>
      <c r="F111" s="71">
        <f>'цена АТС'!F534</f>
        <v>646.12</v>
      </c>
      <c r="G111" s="71">
        <f>'цена АТС'!F535</f>
        <v>645.95000000000005</v>
      </c>
      <c r="H111" s="71">
        <f>'цена АТС'!F536</f>
        <v>648.79</v>
      </c>
      <c r="I111" s="71">
        <f>'цена АТС'!F537</f>
        <v>639.39</v>
      </c>
      <c r="J111" s="73">
        <f>'цена АТС'!F538</f>
        <v>641.75</v>
      </c>
      <c r="K111" s="71">
        <f>'цена АТС'!F539</f>
        <v>646.29</v>
      </c>
      <c r="L111" s="71">
        <f>'цена АТС'!F540</f>
        <v>647.80999999999995</v>
      </c>
      <c r="M111" s="71">
        <f>'цена АТС'!F541</f>
        <v>643.49</v>
      </c>
      <c r="N111" s="71">
        <f>'цена АТС'!F542</f>
        <v>641.67999999999995</v>
      </c>
      <c r="O111" s="71">
        <f>'цена АТС'!F543</f>
        <v>625.79999999999995</v>
      </c>
      <c r="P111" s="71">
        <f>'цена АТС'!F544</f>
        <v>629.58000000000004</v>
      </c>
      <c r="Q111" s="71">
        <f>'цена АТС'!F545</f>
        <v>644.97</v>
      </c>
      <c r="R111" s="71">
        <f>'цена АТС'!F546</f>
        <v>656.71</v>
      </c>
      <c r="S111" s="71">
        <f>'цена АТС'!F547</f>
        <v>658.84</v>
      </c>
      <c r="T111" s="71">
        <f>'цена АТС'!F548</f>
        <v>647.07000000000005</v>
      </c>
      <c r="U111" s="71">
        <f>'цена АТС'!F549</f>
        <v>639.84</v>
      </c>
      <c r="V111" s="71">
        <f>'цена АТС'!F550</f>
        <v>645.58000000000004</v>
      </c>
      <c r="W111" s="71">
        <f>'цена АТС'!F551</f>
        <v>647.54999999999995</v>
      </c>
      <c r="X111" s="71">
        <f>'цена АТС'!F552</f>
        <v>655.05999999999995</v>
      </c>
      <c r="Y111" s="79">
        <f>'цена АТС'!F553</f>
        <v>651.92999999999995</v>
      </c>
    </row>
    <row r="112" spans="1:25" s="62" customFormat="1" ht="18.75" hidden="1" customHeight="1" outlineLevel="1" x14ac:dyDescent="0.2">
      <c r="A112" s="53" t="s">
        <v>9</v>
      </c>
      <c r="B112" s="76">
        <v>298.12</v>
      </c>
      <c r="C112" s="74">
        <v>298.12</v>
      </c>
      <c r="D112" s="74">
        <v>298.12</v>
      </c>
      <c r="E112" s="74">
        <v>298.12</v>
      </c>
      <c r="F112" s="74">
        <v>298.12</v>
      </c>
      <c r="G112" s="74">
        <v>298.12</v>
      </c>
      <c r="H112" s="74">
        <v>298.12</v>
      </c>
      <c r="I112" s="74">
        <v>298.12</v>
      </c>
      <c r="J112" s="74">
        <v>298.12</v>
      </c>
      <c r="K112" s="74">
        <v>298.12</v>
      </c>
      <c r="L112" s="74">
        <v>298.12</v>
      </c>
      <c r="M112" s="74">
        <v>298.12</v>
      </c>
      <c r="N112" s="74">
        <v>298.12</v>
      </c>
      <c r="O112" s="74">
        <v>298.12</v>
      </c>
      <c r="P112" s="74">
        <v>298.12</v>
      </c>
      <c r="Q112" s="74">
        <v>298.12</v>
      </c>
      <c r="R112" s="74">
        <v>298.12</v>
      </c>
      <c r="S112" s="74">
        <v>298.12</v>
      </c>
      <c r="T112" s="74">
        <v>298.12</v>
      </c>
      <c r="U112" s="74">
        <v>298.12</v>
      </c>
      <c r="V112" s="74">
        <v>298.12</v>
      </c>
      <c r="W112" s="74">
        <v>298.12</v>
      </c>
      <c r="X112" s="74">
        <v>298.12</v>
      </c>
      <c r="Y112" s="81">
        <v>298.12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2.73</v>
      </c>
      <c r="C114" s="75">
        <v>2.73</v>
      </c>
      <c r="D114" s="75">
        <v>2.73</v>
      </c>
      <c r="E114" s="75">
        <v>2.73</v>
      </c>
      <c r="F114" s="75">
        <v>2.73</v>
      </c>
      <c r="G114" s="75">
        <v>2.73</v>
      </c>
      <c r="H114" s="75">
        <v>2.73</v>
      </c>
      <c r="I114" s="75">
        <v>2.73</v>
      </c>
      <c r="J114" s="75">
        <v>2.73</v>
      </c>
      <c r="K114" s="75">
        <v>2.73</v>
      </c>
      <c r="L114" s="75">
        <v>2.73</v>
      </c>
      <c r="M114" s="75">
        <v>2.73</v>
      </c>
      <c r="N114" s="75">
        <v>2.73</v>
      </c>
      <c r="O114" s="75">
        <v>2.73</v>
      </c>
      <c r="P114" s="75">
        <v>2.73</v>
      </c>
      <c r="Q114" s="75">
        <v>2.73</v>
      </c>
      <c r="R114" s="75">
        <v>2.73</v>
      </c>
      <c r="S114" s="75">
        <v>2.73</v>
      </c>
      <c r="T114" s="75">
        <v>2.73</v>
      </c>
      <c r="U114" s="75">
        <v>2.73</v>
      </c>
      <c r="V114" s="75">
        <v>2.73</v>
      </c>
      <c r="W114" s="75">
        <v>2.73</v>
      </c>
      <c r="X114" s="75">
        <v>2.73</v>
      </c>
      <c r="Y114" s="82">
        <v>2.73</v>
      </c>
    </row>
    <row r="115" spans="1:25" s="108" customFormat="1" ht="18.75" customHeight="1" collapsed="1" thickBot="1" x14ac:dyDescent="0.25">
      <c r="A115" s="109">
        <v>22</v>
      </c>
      <c r="B115" s="138">
        <f t="shared" ref="B115:Y115" si="21">SUM(B116:B119)</f>
        <v>974.41</v>
      </c>
      <c r="C115" s="139">
        <f t="shared" si="21"/>
        <v>936.82</v>
      </c>
      <c r="D115" s="139">
        <f t="shared" si="21"/>
        <v>926.71</v>
      </c>
      <c r="E115" s="139">
        <f t="shared" si="21"/>
        <v>1008.2</v>
      </c>
      <c r="F115" s="139">
        <f t="shared" si="21"/>
        <v>1004</v>
      </c>
      <c r="G115" s="139">
        <f t="shared" si="21"/>
        <v>1015.63</v>
      </c>
      <c r="H115" s="139">
        <f t="shared" si="21"/>
        <v>1022.82</v>
      </c>
      <c r="I115" s="139">
        <f t="shared" si="21"/>
        <v>995.65</v>
      </c>
      <c r="J115" s="139">
        <f t="shared" si="21"/>
        <v>998.27</v>
      </c>
      <c r="K115" s="140">
        <f t="shared" si="21"/>
        <v>1005.53</v>
      </c>
      <c r="L115" s="139">
        <f t="shared" si="21"/>
        <v>1011.2</v>
      </c>
      <c r="M115" s="141">
        <f t="shared" si="21"/>
        <v>993.27</v>
      </c>
      <c r="N115" s="140">
        <f t="shared" si="21"/>
        <v>990.93000000000006</v>
      </c>
      <c r="O115" s="139">
        <f t="shared" si="21"/>
        <v>956.53</v>
      </c>
      <c r="P115" s="141">
        <f t="shared" si="21"/>
        <v>961.88</v>
      </c>
      <c r="Q115" s="142">
        <f t="shared" si="21"/>
        <v>1000.0400000000001</v>
      </c>
      <c r="R115" s="139">
        <f t="shared" si="21"/>
        <v>1017.4</v>
      </c>
      <c r="S115" s="142">
        <f t="shared" si="21"/>
        <v>1028.58</v>
      </c>
      <c r="T115" s="139">
        <f t="shared" si="21"/>
        <v>994.34</v>
      </c>
      <c r="U115" s="139">
        <f t="shared" si="21"/>
        <v>985.22</v>
      </c>
      <c r="V115" s="139">
        <f t="shared" si="21"/>
        <v>990.24</v>
      </c>
      <c r="W115" s="139">
        <f t="shared" si="21"/>
        <v>990.76</v>
      </c>
      <c r="X115" s="139">
        <f t="shared" si="21"/>
        <v>992.16</v>
      </c>
      <c r="Y115" s="143">
        <f t="shared" si="21"/>
        <v>992.76</v>
      </c>
    </row>
    <row r="116" spans="1:25" s="62" customFormat="1" ht="18.75" hidden="1" customHeight="1" outlineLevel="1" x14ac:dyDescent="0.2">
      <c r="A116" s="157" t="s">
        <v>8</v>
      </c>
      <c r="B116" s="70">
        <f>'цена АТС'!F554</f>
        <v>673.56</v>
      </c>
      <c r="C116" s="71">
        <f>'цена АТС'!F555</f>
        <v>635.97</v>
      </c>
      <c r="D116" s="71">
        <f>'цена АТС'!F556</f>
        <v>625.86</v>
      </c>
      <c r="E116" s="72">
        <f>'цена АТС'!F557</f>
        <v>707.35</v>
      </c>
      <c r="F116" s="71">
        <f>'цена АТС'!F558</f>
        <v>703.15</v>
      </c>
      <c r="G116" s="71">
        <f>'цена АТС'!F559</f>
        <v>714.78</v>
      </c>
      <c r="H116" s="71">
        <f>'цена АТС'!F560</f>
        <v>721.97</v>
      </c>
      <c r="I116" s="71">
        <f>'цена АТС'!F561</f>
        <v>694.8</v>
      </c>
      <c r="J116" s="73">
        <f>'цена АТС'!F562</f>
        <v>697.42</v>
      </c>
      <c r="K116" s="71">
        <f>'цена АТС'!F563</f>
        <v>704.68</v>
      </c>
      <c r="L116" s="71">
        <f>'цена АТС'!F564</f>
        <v>710.35</v>
      </c>
      <c r="M116" s="71">
        <f>'цена АТС'!F565</f>
        <v>692.42</v>
      </c>
      <c r="N116" s="71">
        <f>'цена АТС'!F566</f>
        <v>690.08</v>
      </c>
      <c r="O116" s="71">
        <f>'цена АТС'!F567</f>
        <v>655.68</v>
      </c>
      <c r="P116" s="71">
        <f>'цена АТС'!F568</f>
        <v>661.03</v>
      </c>
      <c r="Q116" s="71">
        <f>'цена АТС'!F569</f>
        <v>699.19</v>
      </c>
      <c r="R116" s="71">
        <f>'цена АТС'!F570</f>
        <v>716.55</v>
      </c>
      <c r="S116" s="71">
        <f>'цена АТС'!F571</f>
        <v>727.73</v>
      </c>
      <c r="T116" s="71">
        <f>'цена АТС'!F572</f>
        <v>693.49</v>
      </c>
      <c r="U116" s="71">
        <f>'цена АТС'!F573</f>
        <v>684.37</v>
      </c>
      <c r="V116" s="71">
        <f>'цена АТС'!F574</f>
        <v>689.39</v>
      </c>
      <c r="W116" s="71">
        <f>'цена АТС'!F575</f>
        <v>689.91</v>
      </c>
      <c r="X116" s="71">
        <f>'цена АТС'!F576</f>
        <v>691.31</v>
      </c>
      <c r="Y116" s="79">
        <f>'цена АТС'!F577</f>
        <v>691.91</v>
      </c>
    </row>
    <row r="117" spans="1:25" s="62" customFormat="1" ht="18.75" hidden="1" customHeight="1" outlineLevel="1" x14ac:dyDescent="0.2">
      <c r="A117" s="53" t="s">
        <v>9</v>
      </c>
      <c r="B117" s="76">
        <v>298.12</v>
      </c>
      <c r="C117" s="74">
        <v>298.12</v>
      </c>
      <c r="D117" s="74">
        <v>298.12</v>
      </c>
      <c r="E117" s="74">
        <v>298.12</v>
      </c>
      <c r="F117" s="74">
        <v>298.12</v>
      </c>
      <c r="G117" s="74">
        <v>298.12</v>
      </c>
      <c r="H117" s="74">
        <v>298.12</v>
      </c>
      <c r="I117" s="74">
        <v>298.12</v>
      </c>
      <c r="J117" s="74">
        <v>298.12</v>
      </c>
      <c r="K117" s="74">
        <v>298.12</v>
      </c>
      <c r="L117" s="74">
        <v>298.12</v>
      </c>
      <c r="M117" s="74">
        <v>298.12</v>
      </c>
      <c r="N117" s="74">
        <v>298.12</v>
      </c>
      <c r="O117" s="74">
        <v>298.12</v>
      </c>
      <c r="P117" s="74">
        <v>298.12</v>
      </c>
      <c r="Q117" s="74">
        <v>298.12</v>
      </c>
      <c r="R117" s="74">
        <v>298.12</v>
      </c>
      <c r="S117" s="74">
        <v>298.12</v>
      </c>
      <c r="T117" s="74">
        <v>298.12</v>
      </c>
      <c r="U117" s="74">
        <v>298.12</v>
      </c>
      <c r="V117" s="74">
        <v>298.12</v>
      </c>
      <c r="W117" s="74">
        <v>298.12</v>
      </c>
      <c r="X117" s="74">
        <v>298.12</v>
      </c>
      <c r="Y117" s="81">
        <v>298.12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2.73</v>
      </c>
      <c r="C119" s="75">
        <v>2.73</v>
      </c>
      <c r="D119" s="75">
        <v>2.73</v>
      </c>
      <c r="E119" s="75">
        <v>2.73</v>
      </c>
      <c r="F119" s="75">
        <v>2.73</v>
      </c>
      <c r="G119" s="75">
        <v>2.73</v>
      </c>
      <c r="H119" s="75">
        <v>2.73</v>
      </c>
      <c r="I119" s="75">
        <v>2.73</v>
      </c>
      <c r="J119" s="75">
        <v>2.73</v>
      </c>
      <c r="K119" s="75">
        <v>2.73</v>
      </c>
      <c r="L119" s="75">
        <v>2.73</v>
      </c>
      <c r="M119" s="75">
        <v>2.73</v>
      </c>
      <c r="N119" s="75">
        <v>2.73</v>
      </c>
      <c r="O119" s="75">
        <v>2.73</v>
      </c>
      <c r="P119" s="75">
        <v>2.73</v>
      </c>
      <c r="Q119" s="75">
        <v>2.73</v>
      </c>
      <c r="R119" s="75">
        <v>2.73</v>
      </c>
      <c r="S119" s="75">
        <v>2.73</v>
      </c>
      <c r="T119" s="75">
        <v>2.73</v>
      </c>
      <c r="U119" s="75">
        <v>2.73</v>
      </c>
      <c r="V119" s="75">
        <v>2.73</v>
      </c>
      <c r="W119" s="75">
        <v>2.73</v>
      </c>
      <c r="X119" s="75">
        <v>2.73</v>
      </c>
      <c r="Y119" s="82">
        <v>2.73</v>
      </c>
    </row>
    <row r="120" spans="1:25" s="108" customFormat="1" ht="18.75" customHeight="1" collapsed="1" thickBot="1" x14ac:dyDescent="0.25">
      <c r="A120" s="100">
        <v>23</v>
      </c>
      <c r="B120" s="138">
        <f t="shared" ref="B120:Y120" si="22">SUM(B121:B124)</f>
        <v>978.65</v>
      </c>
      <c r="C120" s="139">
        <f t="shared" si="22"/>
        <v>952.73</v>
      </c>
      <c r="D120" s="139">
        <f t="shared" si="22"/>
        <v>937.18000000000006</v>
      </c>
      <c r="E120" s="139">
        <f t="shared" si="22"/>
        <v>962.6</v>
      </c>
      <c r="F120" s="139">
        <f t="shared" si="22"/>
        <v>969.52</v>
      </c>
      <c r="G120" s="139">
        <f t="shared" si="22"/>
        <v>972.6</v>
      </c>
      <c r="H120" s="139">
        <f t="shared" si="22"/>
        <v>977.36</v>
      </c>
      <c r="I120" s="139">
        <f t="shared" si="22"/>
        <v>953.4</v>
      </c>
      <c r="J120" s="139">
        <f t="shared" si="22"/>
        <v>965.47</v>
      </c>
      <c r="K120" s="140">
        <f t="shared" si="22"/>
        <v>976.24</v>
      </c>
      <c r="L120" s="139">
        <f t="shared" si="22"/>
        <v>978.66</v>
      </c>
      <c r="M120" s="141">
        <f t="shared" si="22"/>
        <v>978.99</v>
      </c>
      <c r="N120" s="140">
        <f t="shared" si="22"/>
        <v>965.82</v>
      </c>
      <c r="O120" s="139">
        <f t="shared" si="22"/>
        <v>950.64</v>
      </c>
      <c r="P120" s="141">
        <f t="shared" si="22"/>
        <v>947.39</v>
      </c>
      <c r="Q120" s="142">
        <f t="shared" si="22"/>
        <v>973.98</v>
      </c>
      <c r="R120" s="139">
        <f t="shared" si="22"/>
        <v>985.91</v>
      </c>
      <c r="S120" s="142">
        <f t="shared" si="22"/>
        <v>988.47</v>
      </c>
      <c r="T120" s="139">
        <f t="shared" si="22"/>
        <v>997.06000000000006</v>
      </c>
      <c r="U120" s="139">
        <f t="shared" si="22"/>
        <v>978.46</v>
      </c>
      <c r="V120" s="139">
        <f t="shared" si="22"/>
        <v>979.86</v>
      </c>
      <c r="W120" s="139">
        <f t="shared" si="22"/>
        <v>991.07</v>
      </c>
      <c r="X120" s="139">
        <f t="shared" si="22"/>
        <v>996.71</v>
      </c>
      <c r="Y120" s="143">
        <f t="shared" si="22"/>
        <v>984.86</v>
      </c>
    </row>
    <row r="121" spans="1:25" s="62" customFormat="1" ht="18.75" hidden="1" customHeight="1" outlineLevel="1" x14ac:dyDescent="0.2">
      <c r="A121" s="157" t="s">
        <v>8</v>
      </c>
      <c r="B121" s="70">
        <f>'цена АТС'!F578</f>
        <v>677.8</v>
      </c>
      <c r="C121" s="71">
        <f>'цена АТС'!F579</f>
        <v>651.88</v>
      </c>
      <c r="D121" s="71">
        <f>'цена АТС'!F580</f>
        <v>636.33000000000004</v>
      </c>
      <c r="E121" s="72">
        <f>'цена АТС'!F581</f>
        <v>661.75</v>
      </c>
      <c r="F121" s="71">
        <f>'цена АТС'!F582</f>
        <v>668.67</v>
      </c>
      <c r="G121" s="71">
        <f>'цена АТС'!F583</f>
        <v>671.75</v>
      </c>
      <c r="H121" s="71">
        <f>'цена АТС'!F584</f>
        <v>676.51</v>
      </c>
      <c r="I121" s="71">
        <f>'цена АТС'!F585</f>
        <v>652.54999999999995</v>
      </c>
      <c r="J121" s="73">
        <f>'цена АТС'!F586</f>
        <v>664.62</v>
      </c>
      <c r="K121" s="71">
        <f>'цена АТС'!F587</f>
        <v>675.39</v>
      </c>
      <c r="L121" s="71">
        <f>'цена АТС'!F588</f>
        <v>677.81</v>
      </c>
      <c r="M121" s="71">
        <f>'цена АТС'!F589</f>
        <v>678.14</v>
      </c>
      <c r="N121" s="71">
        <f>'цена АТС'!F590</f>
        <v>664.97</v>
      </c>
      <c r="O121" s="71">
        <f>'цена АТС'!F591</f>
        <v>649.79</v>
      </c>
      <c r="P121" s="71">
        <f>'цена АТС'!F592</f>
        <v>646.54</v>
      </c>
      <c r="Q121" s="71">
        <f>'цена АТС'!F593</f>
        <v>673.13</v>
      </c>
      <c r="R121" s="71">
        <f>'цена АТС'!F594</f>
        <v>685.06</v>
      </c>
      <c r="S121" s="71">
        <f>'цена АТС'!F595</f>
        <v>687.62</v>
      </c>
      <c r="T121" s="71">
        <f>'цена АТС'!F596</f>
        <v>696.21</v>
      </c>
      <c r="U121" s="71">
        <f>'цена АТС'!F597</f>
        <v>677.61</v>
      </c>
      <c r="V121" s="71">
        <f>'цена АТС'!F598</f>
        <v>679.01</v>
      </c>
      <c r="W121" s="71">
        <f>'цена АТС'!F599</f>
        <v>690.22</v>
      </c>
      <c r="X121" s="71">
        <f>'цена АТС'!F600</f>
        <v>695.86</v>
      </c>
      <c r="Y121" s="79">
        <f>'цена АТС'!F601</f>
        <v>684.01</v>
      </c>
    </row>
    <row r="122" spans="1:25" s="62" customFormat="1" ht="18.75" hidden="1" customHeight="1" outlineLevel="1" x14ac:dyDescent="0.2">
      <c r="A122" s="53" t="s">
        <v>9</v>
      </c>
      <c r="B122" s="76">
        <v>298.12</v>
      </c>
      <c r="C122" s="74">
        <v>298.12</v>
      </c>
      <c r="D122" s="74">
        <v>298.12</v>
      </c>
      <c r="E122" s="74">
        <v>298.12</v>
      </c>
      <c r="F122" s="74">
        <v>298.12</v>
      </c>
      <c r="G122" s="74">
        <v>298.12</v>
      </c>
      <c r="H122" s="74">
        <v>298.12</v>
      </c>
      <c r="I122" s="74">
        <v>298.12</v>
      </c>
      <c r="J122" s="74">
        <v>298.12</v>
      </c>
      <c r="K122" s="74">
        <v>298.12</v>
      </c>
      <c r="L122" s="74">
        <v>298.12</v>
      </c>
      <c r="M122" s="74">
        <v>298.12</v>
      </c>
      <c r="N122" s="74">
        <v>298.12</v>
      </c>
      <c r="O122" s="74">
        <v>298.12</v>
      </c>
      <c r="P122" s="74">
        <v>298.12</v>
      </c>
      <c r="Q122" s="74">
        <v>298.12</v>
      </c>
      <c r="R122" s="74">
        <v>298.12</v>
      </c>
      <c r="S122" s="74">
        <v>298.12</v>
      </c>
      <c r="T122" s="74">
        <v>298.12</v>
      </c>
      <c r="U122" s="74">
        <v>298.12</v>
      </c>
      <c r="V122" s="74">
        <v>298.12</v>
      </c>
      <c r="W122" s="74">
        <v>298.12</v>
      </c>
      <c r="X122" s="74">
        <v>298.12</v>
      </c>
      <c r="Y122" s="81">
        <v>298.12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2.73</v>
      </c>
      <c r="C124" s="75">
        <v>2.73</v>
      </c>
      <c r="D124" s="75">
        <v>2.73</v>
      </c>
      <c r="E124" s="75">
        <v>2.73</v>
      </c>
      <c r="F124" s="75">
        <v>2.73</v>
      </c>
      <c r="G124" s="75">
        <v>2.73</v>
      </c>
      <c r="H124" s="75">
        <v>2.73</v>
      </c>
      <c r="I124" s="75">
        <v>2.73</v>
      </c>
      <c r="J124" s="75">
        <v>2.73</v>
      </c>
      <c r="K124" s="75">
        <v>2.73</v>
      </c>
      <c r="L124" s="75">
        <v>2.73</v>
      </c>
      <c r="M124" s="75">
        <v>2.73</v>
      </c>
      <c r="N124" s="75">
        <v>2.73</v>
      </c>
      <c r="O124" s="75">
        <v>2.73</v>
      </c>
      <c r="P124" s="75">
        <v>2.73</v>
      </c>
      <c r="Q124" s="75">
        <v>2.73</v>
      </c>
      <c r="R124" s="75">
        <v>2.73</v>
      </c>
      <c r="S124" s="75">
        <v>2.73</v>
      </c>
      <c r="T124" s="75">
        <v>2.73</v>
      </c>
      <c r="U124" s="75">
        <v>2.73</v>
      </c>
      <c r="V124" s="75">
        <v>2.73</v>
      </c>
      <c r="W124" s="75">
        <v>2.73</v>
      </c>
      <c r="X124" s="75">
        <v>2.73</v>
      </c>
      <c r="Y124" s="82">
        <v>2.73</v>
      </c>
    </row>
    <row r="125" spans="1:25" s="108" customFormat="1" ht="18.75" customHeight="1" collapsed="1" thickBot="1" x14ac:dyDescent="0.25">
      <c r="A125" s="111">
        <v>24</v>
      </c>
      <c r="B125" s="138">
        <f t="shared" ref="B125:Y125" si="23">SUM(B126:B129)</f>
        <v>945.9</v>
      </c>
      <c r="C125" s="139">
        <f t="shared" si="23"/>
        <v>923.5</v>
      </c>
      <c r="D125" s="139">
        <f t="shared" si="23"/>
        <v>923.5</v>
      </c>
      <c r="E125" s="139">
        <f t="shared" si="23"/>
        <v>935.7</v>
      </c>
      <c r="F125" s="139">
        <f t="shared" si="23"/>
        <v>926.21</v>
      </c>
      <c r="G125" s="139">
        <f t="shared" si="23"/>
        <v>942.86</v>
      </c>
      <c r="H125" s="139">
        <f t="shared" si="23"/>
        <v>942.14</v>
      </c>
      <c r="I125" s="139">
        <f t="shared" si="23"/>
        <v>931.78</v>
      </c>
      <c r="J125" s="139">
        <f t="shared" si="23"/>
        <v>938.08</v>
      </c>
      <c r="K125" s="140">
        <f t="shared" si="23"/>
        <v>939.2</v>
      </c>
      <c r="L125" s="139">
        <f t="shared" si="23"/>
        <v>939.35</v>
      </c>
      <c r="M125" s="141">
        <f t="shared" si="23"/>
        <v>940.1</v>
      </c>
      <c r="N125" s="140">
        <f t="shared" si="23"/>
        <v>939.13</v>
      </c>
      <c r="O125" s="139">
        <f t="shared" si="23"/>
        <v>911.11</v>
      </c>
      <c r="P125" s="141">
        <f t="shared" si="23"/>
        <v>915.82</v>
      </c>
      <c r="Q125" s="142">
        <f t="shared" si="23"/>
        <v>943.44</v>
      </c>
      <c r="R125" s="139">
        <f t="shared" si="23"/>
        <v>952.74</v>
      </c>
      <c r="S125" s="142">
        <f t="shared" si="23"/>
        <v>950.30000000000007</v>
      </c>
      <c r="T125" s="139">
        <f t="shared" si="23"/>
        <v>959.13</v>
      </c>
      <c r="U125" s="139">
        <f t="shared" si="23"/>
        <v>939.37</v>
      </c>
      <c r="V125" s="139">
        <f t="shared" si="23"/>
        <v>950.52</v>
      </c>
      <c r="W125" s="139">
        <f t="shared" si="23"/>
        <v>953.87</v>
      </c>
      <c r="X125" s="139">
        <f t="shared" si="23"/>
        <v>958.17000000000007</v>
      </c>
      <c r="Y125" s="143">
        <f t="shared" si="23"/>
        <v>946.05000000000007</v>
      </c>
    </row>
    <row r="126" spans="1:25" s="62" customFormat="1" ht="18.75" hidden="1" customHeight="1" outlineLevel="1" x14ac:dyDescent="0.2">
      <c r="A126" s="157" t="s">
        <v>8</v>
      </c>
      <c r="B126" s="70">
        <f>'цена АТС'!F602</f>
        <v>645.04999999999995</v>
      </c>
      <c r="C126" s="71">
        <f>'цена АТС'!F603</f>
        <v>622.65</v>
      </c>
      <c r="D126" s="71">
        <f>'цена АТС'!F603</f>
        <v>622.65</v>
      </c>
      <c r="E126" s="72">
        <f>'цена АТС'!F605</f>
        <v>634.85</v>
      </c>
      <c r="F126" s="71">
        <f>'цена АТС'!F606</f>
        <v>625.36</v>
      </c>
      <c r="G126" s="71">
        <f>'цена АТС'!F607</f>
        <v>642.01</v>
      </c>
      <c r="H126" s="71">
        <f>'цена АТС'!F608</f>
        <v>641.29</v>
      </c>
      <c r="I126" s="71">
        <f>'цена АТС'!F609</f>
        <v>630.92999999999995</v>
      </c>
      <c r="J126" s="73">
        <f>'цена АТС'!F610</f>
        <v>637.23</v>
      </c>
      <c r="K126" s="71">
        <f>'цена АТС'!F611</f>
        <v>638.35</v>
      </c>
      <c r="L126" s="71">
        <f>'цена АТС'!F612</f>
        <v>638.5</v>
      </c>
      <c r="M126" s="71">
        <f>'цена АТС'!F613</f>
        <v>639.25</v>
      </c>
      <c r="N126" s="71">
        <f>'цена АТС'!F614</f>
        <v>638.28</v>
      </c>
      <c r="O126" s="71">
        <f>'цена АТС'!F615</f>
        <v>610.26</v>
      </c>
      <c r="P126" s="71">
        <f>'цена АТС'!F616</f>
        <v>614.97</v>
      </c>
      <c r="Q126" s="71">
        <f>'цена АТС'!F617</f>
        <v>642.59</v>
      </c>
      <c r="R126" s="71">
        <f>'цена АТС'!F618</f>
        <v>651.89</v>
      </c>
      <c r="S126" s="71">
        <f>'цена АТС'!F619</f>
        <v>649.45000000000005</v>
      </c>
      <c r="T126" s="71">
        <f>'цена АТС'!F620</f>
        <v>658.28</v>
      </c>
      <c r="U126" s="71">
        <f>'цена АТС'!F621</f>
        <v>638.52</v>
      </c>
      <c r="V126" s="71">
        <f>'цена АТС'!F622</f>
        <v>649.66999999999996</v>
      </c>
      <c r="W126" s="71">
        <f>'цена АТС'!F623</f>
        <v>653.02</v>
      </c>
      <c r="X126" s="71">
        <f>'цена АТС'!F624</f>
        <v>657.32</v>
      </c>
      <c r="Y126" s="79">
        <f>'цена АТС'!F625</f>
        <v>645.20000000000005</v>
      </c>
    </row>
    <row r="127" spans="1:25" s="62" customFormat="1" ht="18.75" hidden="1" customHeight="1" outlineLevel="1" x14ac:dyDescent="0.2">
      <c r="A127" s="53" t="s">
        <v>9</v>
      </c>
      <c r="B127" s="76">
        <v>298.12</v>
      </c>
      <c r="C127" s="74">
        <v>298.12</v>
      </c>
      <c r="D127" s="74">
        <v>298.12</v>
      </c>
      <c r="E127" s="74">
        <v>298.12</v>
      </c>
      <c r="F127" s="74">
        <v>298.12</v>
      </c>
      <c r="G127" s="74">
        <v>298.12</v>
      </c>
      <c r="H127" s="74">
        <v>298.12</v>
      </c>
      <c r="I127" s="74">
        <v>298.12</v>
      </c>
      <c r="J127" s="74">
        <v>298.12</v>
      </c>
      <c r="K127" s="74">
        <v>298.12</v>
      </c>
      <c r="L127" s="74">
        <v>298.12</v>
      </c>
      <c r="M127" s="74">
        <v>298.12</v>
      </c>
      <c r="N127" s="74">
        <v>298.12</v>
      </c>
      <c r="O127" s="74">
        <v>298.12</v>
      </c>
      <c r="P127" s="74">
        <v>298.12</v>
      </c>
      <c r="Q127" s="74">
        <v>298.12</v>
      </c>
      <c r="R127" s="74">
        <v>298.12</v>
      </c>
      <c r="S127" s="74">
        <v>298.12</v>
      </c>
      <c r="T127" s="74">
        <v>298.12</v>
      </c>
      <c r="U127" s="74">
        <v>298.12</v>
      </c>
      <c r="V127" s="74">
        <v>298.12</v>
      </c>
      <c r="W127" s="74">
        <v>298.12</v>
      </c>
      <c r="X127" s="74">
        <v>298.12</v>
      </c>
      <c r="Y127" s="81">
        <v>298.12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108" customFormat="1" ht="18.75" customHeight="1" collapsed="1" thickBot="1" x14ac:dyDescent="0.25">
      <c r="A130" s="109">
        <v>25</v>
      </c>
      <c r="B130" s="138">
        <f t="shared" ref="B130:Y130" si="24">SUM(B131:B134)</f>
        <v>946.93000000000006</v>
      </c>
      <c r="C130" s="139">
        <f t="shared" si="24"/>
        <v>924.11</v>
      </c>
      <c r="D130" s="139">
        <f t="shared" si="24"/>
        <v>923.68000000000006</v>
      </c>
      <c r="E130" s="139">
        <f t="shared" si="24"/>
        <v>923.99</v>
      </c>
      <c r="F130" s="139">
        <f t="shared" si="24"/>
        <v>939.92000000000007</v>
      </c>
      <c r="G130" s="139">
        <f t="shared" si="24"/>
        <v>942.65</v>
      </c>
      <c r="H130" s="139">
        <f t="shared" si="24"/>
        <v>942.84</v>
      </c>
      <c r="I130" s="139">
        <f t="shared" si="24"/>
        <v>931.11</v>
      </c>
      <c r="J130" s="139">
        <f t="shared" si="24"/>
        <v>933.92000000000007</v>
      </c>
      <c r="K130" s="140">
        <f t="shared" si="24"/>
        <v>941.75</v>
      </c>
      <c r="L130" s="139">
        <f t="shared" si="24"/>
        <v>939.25</v>
      </c>
      <c r="M130" s="141">
        <f t="shared" si="24"/>
        <v>937.14</v>
      </c>
      <c r="N130" s="140">
        <f t="shared" si="24"/>
        <v>931.08</v>
      </c>
      <c r="O130" s="139">
        <f t="shared" si="24"/>
        <v>915.88</v>
      </c>
      <c r="P130" s="141">
        <f t="shared" si="24"/>
        <v>920.93000000000006</v>
      </c>
      <c r="Q130" s="142">
        <f t="shared" si="24"/>
        <v>941.17000000000007</v>
      </c>
      <c r="R130" s="139">
        <f t="shared" si="24"/>
        <v>952.94</v>
      </c>
      <c r="S130" s="142">
        <f t="shared" si="24"/>
        <v>954.35</v>
      </c>
      <c r="T130" s="139">
        <f t="shared" si="24"/>
        <v>956.16</v>
      </c>
      <c r="U130" s="139">
        <f t="shared" si="24"/>
        <v>941.79000000000008</v>
      </c>
      <c r="V130" s="139">
        <f t="shared" si="24"/>
        <v>951.03</v>
      </c>
      <c r="W130" s="139">
        <f t="shared" si="24"/>
        <v>957.66</v>
      </c>
      <c r="X130" s="139">
        <f t="shared" si="24"/>
        <v>963.85</v>
      </c>
      <c r="Y130" s="143">
        <f t="shared" si="24"/>
        <v>959.89</v>
      </c>
    </row>
    <row r="131" spans="1:25" s="62" customFormat="1" ht="18.75" hidden="1" customHeight="1" outlineLevel="1" x14ac:dyDescent="0.2">
      <c r="A131" s="157" t="s">
        <v>8</v>
      </c>
      <c r="B131" s="70">
        <f>'цена АТС'!F626</f>
        <v>646.08000000000004</v>
      </c>
      <c r="C131" s="71">
        <f>'цена АТС'!F627</f>
        <v>623.26</v>
      </c>
      <c r="D131" s="71">
        <f>'цена АТС'!F628</f>
        <v>622.83000000000004</v>
      </c>
      <c r="E131" s="72">
        <f>'цена АТС'!F629</f>
        <v>623.14</v>
      </c>
      <c r="F131" s="71">
        <f>'цена АТС'!F630</f>
        <v>639.07000000000005</v>
      </c>
      <c r="G131" s="71">
        <f>'цена АТС'!F631</f>
        <v>641.79999999999995</v>
      </c>
      <c r="H131" s="71">
        <f>'цена АТС'!F632</f>
        <v>641.99</v>
      </c>
      <c r="I131" s="71">
        <f>'цена АТС'!F633</f>
        <v>630.26</v>
      </c>
      <c r="J131" s="73">
        <f>'цена АТС'!F634</f>
        <v>633.07000000000005</v>
      </c>
      <c r="K131" s="71">
        <f>'цена АТС'!F635</f>
        <v>640.9</v>
      </c>
      <c r="L131" s="71">
        <f>'цена АТС'!F636</f>
        <v>638.4</v>
      </c>
      <c r="M131" s="71">
        <f>'цена АТС'!F637</f>
        <v>636.29</v>
      </c>
      <c r="N131" s="71">
        <f>'цена АТС'!F638</f>
        <v>630.23</v>
      </c>
      <c r="O131" s="71">
        <f>'цена АТС'!F639</f>
        <v>615.03</v>
      </c>
      <c r="P131" s="71">
        <f>'цена АТС'!F640</f>
        <v>620.08000000000004</v>
      </c>
      <c r="Q131" s="71">
        <f>'цена АТС'!F641</f>
        <v>640.32000000000005</v>
      </c>
      <c r="R131" s="71">
        <f>'цена АТС'!F642</f>
        <v>652.09</v>
      </c>
      <c r="S131" s="71">
        <f>'цена АТС'!F643</f>
        <v>653.5</v>
      </c>
      <c r="T131" s="71">
        <f>'цена АТС'!F644</f>
        <v>655.30999999999995</v>
      </c>
      <c r="U131" s="71">
        <f>'цена АТС'!F645</f>
        <v>640.94000000000005</v>
      </c>
      <c r="V131" s="71">
        <f>'цена АТС'!F646</f>
        <v>650.17999999999995</v>
      </c>
      <c r="W131" s="71">
        <f>'цена АТС'!F647</f>
        <v>656.81</v>
      </c>
      <c r="X131" s="71">
        <f>'цена АТС'!F648</f>
        <v>663</v>
      </c>
      <c r="Y131" s="79">
        <f>'цена АТС'!F649</f>
        <v>659.04</v>
      </c>
    </row>
    <row r="132" spans="1:25" s="62" customFormat="1" ht="18.75" hidden="1" customHeight="1" outlineLevel="1" x14ac:dyDescent="0.2">
      <c r="A132" s="53" t="s">
        <v>9</v>
      </c>
      <c r="B132" s="76">
        <v>298.12</v>
      </c>
      <c r="C132" s="74">
        <v>298.12</v>
      </c>
      <c r="D132" s="74">
        <v>298.12</v>
      </c>
      <c r="E132" s="74">
        <v>298.12</v>
      </c>
      <c r="F132" s="74">
        <v>298.12</v>
      </c>
      <c r="G132" s="74">
        <v>298.12</v>
      </c>
      <c r="H132" s="74">
        <v>298.12</v>
      </c>
      <c r="I132" s="74">
        <v>298.12</v>
      </c>
      <c r="J132" s="74">
        <v>298.12</v>
      </c>
      <c r="K132" s="74">
        <v>298.12</v>
      </c>
      <c r="L132" s="74">
        <v>298.12</v>
      </c>
      <c r="M132" s="74">
        <v>298.12</v>
      </c>
      <c r="N132" s="74">
        <v>298.12</v>
      </c>
      <c r="O132" s="74">
        <v>298.12</v>
      </c>
      <c r="P132" s="74">
        <v>298.12</v>
      </c>
      <c r="Q132" s="74">
        <v>298.12</v>
      </c>
      <c r="R132" s="74">
        <v>298.12</v>
      </c>
      <c r="S132" s="74">
        <v>298.12</v>
      </c>
      <c r="T132" s="74">
        <v>298.12</v>
      </c>
      <c r="U132" s="74">
        <v>298.12</v>
      </c>
      <c r="V132" s="74">
        <v>298.12</v>
      </c>
      <c r="W132" s="74">
        <v>298.12</v>
      </c>
      <c r="X132" s="74">
        <v>298.12</v>
      </c>
      <c r="Y132" s="81">
        <v>298.12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2.73</v>
      </c>
      <c r="C134" s="75">
        <v>2.73</v>
      </c>
      <c r="D134" s="75">
        <v>2.73</v>
      </c>
      <c r="E134" s="75">
        <v>2.73</v>
      </c>
      <c r="F134" s="75">
        <v>2.73</v>
      </c>
      <c r="G134" s="75">
        <v>2.73</v>
      </c>
      <c r="H134" s="75">
        <v>2.73</v>
      </c>
      <c r="I134" s="75">
        <v>2.73</v>
      </c>
      <c r="J134" s="75">
        <v>2.73</v>
      </c>
      <c r="K134" s="75">
        <v>2.73</v>
      </c>
      <c r="L134" s="75">
        <v>2.73</v>
      </c>
      <c r="M134" s="75">
        <v>2.73</v>
      </c>
      <c r="N134" s="75">
        <v>2.73</v>
      </c>
      <c r="O134" s="75">
        <v>2.73</v>
      </c>
      <c r="P134" s="75">
        <v>2.73</v>
      </c>
      <c r="Q134" s="75">
        <v>2.73</v>
      </c>
      <c r="R134" s="75">
        <v>2.73</v>
      </c>
      <c r="S134" s="75">
        <v>2.73</v>
      </c>
      <c r="T134" s="75">
        <v>2.73</v>
      </c>
      <c r="U134" s="75">
        <v>2.73</v>
      </c>
      <c r="V134" s="75">
        <v>2.73</v>
      </c>
      <c r="W134" s="75">
        <v>2.73</v>
      </c>
      <c r="X134" s="75">
        <v>2.73</v>
      </c>
      <c r="Y134" s="82">
        <v>2.73</v>
      </c>
    </row>
    <row r="135" spans="1:25" s="108" customFormat="1" ht="18.75" customHeight="1" collapsed="1" thickBot="1" x14ac:dyDescent="0.25">
      <c r="A135" s="110">
        <v>26</v>
      </c>
      <c r="B135" s="138">
        <f t="shared" ref="B135:Y135" si="25">SUM(B136:B139)</f>
        <v>842.65</v>
      </c>
      <c r="C135" s="139">
        <f t="shared" si="25"/>
        <v>845.99</v>
      </c>
      <c r="D135" s="139">
        <f t="shared" si="25"/>
        <v>848.28</v>
      </c>
      <c r="E135" s="139">
        <f t="shared" si="25"/>
        <v>868.81000000000006</v>
      </c>
      <c r="F135" s="139">
        <f t="shared" si="25"/>
        <v>877.39</v>
      </c>
      <c r="G135" s="139">
        <f t="shared" si="25"/>
        <v>757.47</v>
      </c>
      <c r="H135" s="139">
        <f t="shared" si="25"/>
        <v>768.2</v>
      </c>
      <c r="I135" s="139">
        <f t="shared" si="25"/>
        <v>758.40000000000009</v>
      </c>
      <c r="J135" s="139">
        <f t="shared" si="25"/>
        <v>867.96</v>
      </c>
      <c r="K135" s="140">
        <f t="shared" si="25"/>
        <v>873.95</v>
      </c>
      <c r="L135" s="139">
        <f t="shared" si="25"/>
        <v>872.05000000000007</v>
      </c>
      <c r="M135" s="141">
        <f t="shared" si="25"/>
        <v>871.87</v>
      </c>
      <c r="N135" s="140">
        <f t="shared" si="25"/>
        <v>868.22</v>
      </c>
      <c r="O135" s="139">
        <f t="shared" si="25"/>
        <v>838.01</v>
      </c>
      <c r="P135" s="141">
        <f t="shared" si="25"/>
        <v>830.08</v>
      </c>
      <c r="Q135" s="142">
        <f t="shared" si="25"/>
        <v>841.85</v>
      </c>
      <c r="R135" s="139">
        <f t="shared" si="25"/>
        <v>856.59</v>
      </c>
      <c r="S135" s="142">
        <f t="shared" si="25"/>
        <v>854.16</v>
      </c>
      <c r="T135" s="139">
        <f t="shared" si="25"/>
        <v>857.09</v>
      </c>
      <c r="U135" s="139">
        <f t="shared" si="25"/>
        <v>848.15</v>
      </c>
      <c r="V135" s="139">
        <f t="shared" si="25"/>
        <v>847.98</v>
      </c>
      <c r="W135" s="139">
        <f t="shared" si="25"/>
        <v>820.31000000000006</v>
      </c>
      <c r="X135" s="139">
        <f t="shared" si="25"/>
        <v>827.4</v>
      </c>
      <c r="Y135" s="143">
        <f t="shared" si="25"/>
        <v>827.69</v>
      </c>
    </row>
    <row r="136" spans="1:25" s="62" customFormat="1" ht="18.75" hidden="1" customHeight="1" outlineLevel="1" x14ac:dyDescent="0.2">
      <c r="A136" s="56" t="s">
        <v>8</v>
      </c>
      <c r="B136" s="70">
        <f>'цена АТС'!F650</f>
        <v>541.79999999999995</v>
      </c>
      <c r="C136" s="71">
        <f>'цена АТС'!F651</f>
        <v>545.14</v>
      </c>
      <c r="D136" s="71">
        <f>'цена АТС'!F652</f>
        <v>547.42999999999995</v>
      </c>
      <c r="E136" s="72">
        <f>'цена АТС'!F653</f>
        <v>567.96</v>
      </c>
      <c r="F136" s="71">
        <f>'цена АТС'!F654</f>
        <v>576.54</v>
      </c>
      <c r="G136" s="71">
        <f>'цена АТС'!F655</f>
        <v>456.62</v>
      </c>
      <c r="H136" s="71">
        <f>'цена АТС'!F656</f>
        <v>467.35</v>
      </c>
      <c r="I136" s="71">
        <f>'цена АТС'!F657</f>
        <v>457.55</v>
      </c>
      <c r="J136" s="73">
        <f>'цена АТС'!F658</f>
        <v>567.11</v>
      </c>
      <c r="K136" s="71">
        <f>'цена АТС'!F659</f>
        <v>573.1</v>
      </c>
      <c r="L136" s="71">
        <f>'цена АТС'!F660</f>
        <v>571.20000000000005</v>
      </c>
      <c r="M136" s="71">
        <f>'цена АТС'!F661</f>
        <v>571.02</v>
      </c>
      <c r="N136" s="71">
        <f>'цена АТС'!F662</f>
        <v>567.37</v>
      </c>
      <c r="O136" s="71">
        <f>'цена АТС'!F663</f>
        <v>537.16</v>
      </c>
      <c r="P136" s="71">
        <f>'цена АТС'!F664</f>
        <v>529.23</v>
      </c>
      <c r="Q136" s="71">
        <f>'цена АТС'!F665</f>
        <v>541</v>
      </c>
      <c r="R136" s="71">
        <f>'цена АТС'!F666</f>
        <v>555.74</v>
      </c>
      <c r="S136" s="71">
        <f>'цена АТС'!F667</f>
        <v>553.30999999999995</v>
      </c>
      <c r="T136" s="71">
        <f>'цена АТС'!F668</f>
        <v>556.24</v>
      </c>
      <c r="U136" s="71">
        <f>'цена АТС'!F669</f>
        <v>547.29999999999995</v>
      </c>
      <c r="V136" s="71">
        <f>'цена АТС'!F670</f>
        <v>547.13</v>
      </c>
      <c r="W136" s="71">
        <f>'цена АТС'!F671</f>
        <v>519.46</v>
      </c>
      <c r="X136" s="71">
        <f>'цена АТС'!F672</f>
        <v>526.54999999999995</v>
      </c>
      <c r="Y136" s="79">
        <f>'цена АТС'!F673</f>
        <v>526.84</v>
      </c>
    </row>
    <row r="137" spans="1:25" s="62" customFormat="1" ht="18.75" hidden="1" customHeight="1" outlineLevel="1" x14ac:dyDescent="0.2">
      <c r="A137" s="57" t="s">
        <v>9</v>
      </c>
      <c r="B137" s="76">
        <v>298.12</v>
      </c>
      <c r="C137" s="74">
        <v>298.12</v>
      </c>
      <c r="D137" s="74">
        <v>298.12</v>
      </c>
      <c r="E137" s="74">
        <v>298.12</v>
      </c>
      <c r="F137" s="74">
        <v>298.12</v>
      </c>
      <c r="G137" s="74">
        <v>298.12</v>
      </c>
      <c r="H137" s="74">
        <v>298.12</v>
      </c>
      <c r="I137" s="74">
        <v>298.12</v>
      </c>
      <c r="J137" s="74">
        <v>298.12</v>
      </c>
      <c r="K137" s="74">
        <v>298.12</v>
      </c>
      <c r="L137" s="74">
        <v>298.12</v>
      </c>
      <c r="M137" s="74">
        <v>298.12</v>
      </c>
      <c r="N137" s="74">
        <v>298.12</v>
      </c>
      <c r="O137" s="74">
        <v>298.12</v>
      </c>
      <c r="P137" s="74">
        <v>298.12</v>
      </c>
      <c r="Q137" s="74">
        <v>298.12</v>
      </c>
      <c r="R137" s="74">
        <v>298.12</v>
      </c>
      <c r="S137" s="74">
        <v>298.12</v>
      </c>
      <c r="T137" s="74">
        <v>298.12</v>
      </c>
      <c r="U137" s="74">
        <v>298.12</v>
      </c>
      <c r="V137" s="74">
        <v>298.12</v>
      </c>
      <c r="W137" s="74">
        <v>298.12</v>
      </c>
      <c r="X137" s="74">
        <v>298.12</v>
      </c>
      <c r="Y137" s="81">
        <v>298.12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2.73</v>
      </c>
      <c r="C139" s="75">
        <v>2.73</v>
      </c>
      <c r="D139" s="75">
        <v>2.73</v>
      </c>
      <c r="E139" s="75">
        <v>2.73</v>
      </c>
      <c r="F139" s="75">
        <v>2.73</v>
      </c>
      <c r="G139" s="75">
        <v>2.73</v>
      </c>
      <c r="H139" s="75">
        <v>2.73</v>
      </c>
      <c r="I139" s="75">
        <v>2.73</v>
      </c>
      <c r="J139" s="75">
        <v>2.73</v>
      </c>
      <c r="K139" s="75">
        <v>2.73</v>
      </c>
      <c r="L139" s="75">
        <v>2.73</v>
      </c>
      <c r="M139" s="75">
        <v>2.73</v>
      </c>
      <c r="N139" s="75">
        <v>2.73</v>
      </c>
      <c r="O139" s="75">
        <v>2.73</v>
      </c>
      <c r="P139" s="75">
        <v>2.73</v>
      </c>
      <c r="Q139" s="75">
        <v>2.73</v>
      </c>
      <c r="R139" s="75">
        <v>2.73</v>
      </c>
      <c r="S139" s="75">
        <v>2.73</v>
      </c>
      <c r="T139" s="75">
        <v>2.73</v>
      </c>
      <c r="U139" s="75">
        <v>2.73</v>
      </c>
      <c r="V139" s="75">
        <v>2.73</v>
      </c>
      <c r="W139" s="75">
        <v>2.73</v>
      </c>
      <c r="X139" s="75">
        <v>2.73</v>
      </c>
      <c r="Y139" s="82">
        <v>2.73</v>
      </c>
    </row>
    <row r="140" spans="1:25" s="108" customFormat="1" ht="18.75" customHeight="1" collapsed="1" thickBot="1" x14ac:dyDescent="0.25">
      <c r="A140" s="112">
        <v>27</v>
      </c>
      <c r="B140" s="138">
        <f t="shared" ref="B140:Y140" si="26">SUM(B141:B144)</f>
        <v>813.41</v>
      </c>
      <c r="C140" s="139">
        <f t="shared" si="26"/>
        <v>796.85</v>
      </c>
      <c r="D140" s="139">
        <f t="shared" si="26"/>
        <v>794.34</v>
      </c>
      <c r="E140" s="139">
        <f t="shared" si="26"/>
        <v>800.26</v>
      </c>
      <c r="F140" s="139">
        <f t="shared" si="26"/>
        <v>802.6</v>
      </c>
      <c r="G140" s="139">
        <f t="shared" si="26"/>
        <v>806.13</v>
      </c>
      <c r="H140" s="139">
        <f t="shared" si="26"/>
        <v>803.44</v>
      </c>
      <c r="I140" s="139">
        <f t="shared" si="26"/>
        <v>796.28</v>
      </c>
      <c r="J140" s="139">
        <f t="shared" si="26"/>
        <v>797.82</v>
      </c>
      <c r="K140" s="140">
        <f t="shared" si="26"/>
        <v>802.11</v>
      </c>
      <c r="L140" s="139">
        <f t="shared" si="26"/>
        <v>804.88</v>
      </c>
      <c r="M140" s="141">
        <f t="shared" si="26"/>
        <v>807.67000000000007</v>
      </c>
      <c r="N140" s="140">
        <f t="shared" si="26"/>
        <v>809.26</v>
      </c>
      <c r="O140" s="139">
        <f t="shared" si="26"/>
        <v>794.35</v>
      </c>
      <c r="P140" s="141">
        <f t="shared" si="26"/>
        <v>797.93000000000006</v>
      </c>
      <c r="Q140" s="142">
        <f t="shared" si="26"/>
        <v>812.73</v>
      </c>
      <c r="R140" s="139">
        <f t="shared" si="26"/>
        <v>811.81</v>
      </c>
      <c r="S140" s="142">
        <f t="shared" si="26"/>
        <v>811.86</v>
      </c>
      <c r="T140" s="139">
        <f t="shared" si="26"/>
        <v>808.61</v>
      </c>
      <c r="U140" s="139">
        <f t="shared" si="26"/>
        <v>801.37</v>
      </c>
      <c r="V140" s="139">
        <f t="shared" si="26"/>
        <v>803.05</v>
      </c>
      <c r="W140" s="139">
        <f t="shared" si="26"/>
        <v>812.35</v>
      </c>
      <c r="X140" s="139">
        <f t="shared" si="26"/>
        <v>818.09</v>
      </c>
      <c r="Y140" s="143">
        <f t="shared" si="26"/>
        <v>817.83</v>
      </c>
    </row>
    <row r="141" spans="1:25" s="62" customFormat="1" ht="18.75" hidden="1" customHeight="1" outlineLevel="1" x14ac:dyDescent="0.2">
      <c r="A141" s="56" t="s">
        <v>8</v>
      </c>
      <c r="B141" s="70">
        <f>'цена АТС'!F674</f>
        <v>512.55999999999995</v>
      </c>
      <c r="C141" s="71">
        <f>'цена АТС'!F675</f>
        <v>496</v>
      </c>
      <c r="D141" s="71">
        <f>'цена АТС'!F676</f>
        <v>493.49</v>
      </c>
      <c r="E141" s="72">
        <f>'цена АТС'!F677</f>
        <v>499.41</v>
      </c>
      <c r="F141" s="71">
        <f>'цена АТС'!F678</f>
        <v>501.75</v>
      </c>
      <c r="G141" s="71">
        <f>'цена АТС'!F679</f>
        <v>505.28</v>
      </c>
      <c r="H141" s="71">
        <f>'цена АТС'!F680</f>
        <v>502.59</v>
      </c>
      <c r="I141" s="71">
        <f>'цена АТС'!F681</f>
        <v>495.43</v>
      </c>
      <c r="J141" s="73">
        <f>'цена АТС'!F682</f>
        <v>496.97</v>
      </c>
      <c r="K141" s="71">
        <f>'цена АТС'!F683</f>
        <v>501.26</v>
      </c>
      <c r="L141" s="71">
        <f>'цена АТС'!F684</f>
        <v>504.03</v>
      </c>
      <c r="M141" s="71">
        <f>'цена АТС'!F685</f>
        <v>506.82</v>
      </c>
      <c r="N141" s="71">
        <f>'цена АТС'!F686</f>
        <v>508.41</v>
      </c>
      <c r="O141" s="71">
        <f>'цена АТС'!F687</f>
        <v>493.5</v>
      </c>
      <c r="P141" s="71">
        <f>'цена АТС'!F688</f>
        <v>497.08</v>
      </c>
      <c r="Q141" s="71">
        <f>'цена АТС'!F689</f>
        <v>511.88</v>
      </c>
      <c r="R141" s="71">
        <f>'цена АТС'!F690</f>
        <v>510.96</v>
      </c>
      <c r="S141" s="71">
        <f>'цена АТС'!F691</f>
        <v>511.01</v>
      </c>
      <c r="T141" s="71">
        <f>'цена АТС'!F692</f>
        <v>507.76</v>
      </c>
      <c r="U141" s="71">
        <f>'цена АТС'!F693</f>
        <v>500.52</v>
      </c>
      <c r="V141" s="71">
        <f>'цена АТС'!F694</f>
        <v>502.2</v>
      </c>
      <c r="W141" s="71">
        <f>'цена АТС'!F695</f>
        <v>511.5</v>
      </c>
      <c r="X141" s="71">
        <f>'цена АТС'!F696</f>
        <v>517.24</v>
      </c>
      <c r="Y141" s="79">
        <f>'цена АТС'!F697</f>
        <v>516.98</v>
      </c>
    </row>
    <row r="142" spans="1:25" s="62" customFormat="1" ht="18.75" hidden="1" customHeight="1" outlineLevel="1" x14ac:dyDescent="0.2">
      <c r="A142" s="57" t="s">
        <v>9</v>
      </c>
      <c r="B142" s="76">
        <v>298.12</v>
      </c>
      <c r="C142" s="74">
        <v>298.12</v>
      </c>
      <c r="D142" s="74">
        <v>298.12</v>
      </c>
      <c r="E142" s="74">
        <v>298.12</v>
      </c>
      <c r="F142" s="74">
        <v>298.12</v>
      </c>
      <c r="G142" s="74">
        <v>298.12</v>
      </c>
      <c r="H142" s="74">
        <v>298.12</v>
      </c>
      <c r="I142" s="74">
        <v>298.12</v>
      </c>
      <c r="J142" s="74">
        <v>298.12</v>
      </c>
      <c r="K142" s="74">
        <v>298.12</v>
      </c>
      <c r="L142" s="74">
        <v>298.12</v>
      </c>
      <c r="M142" s="74">
        <v>298.12</v>
      </c>
      <c r="N142" s="74">
        <v>298.12</v>
      </c>
      <c r="O142" s="74">
        <v>298.12</v>
      </c>
      <c r="P142" s="74">
        <v>298.12</v>
      </c>
      <c r="Q142" s="74">
        <v>298.12</v>
      </c>
      <c r="R142" s="74">
        <v>298.12</v>
      </c>
      <c r="S142" s="74">
        <v>298.12</v>
      </c>
      <c r="T142" s="74">
        <v>298.12</v>
      </c>
      <c r="U142" s="74">
        <v>298.12</v>
      </c>
      <c r="V142" s="74">
        <v>298.12</v>
      </c>
      <c r="W142" s="74">
        <v>298.12</v>
      </c>
      <c r="X142" s="74">
        <v>298.12</v>
      </c>
      <c r="Y142" s="81">
        <v>298.12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108" customFormat="1" ht="18.75" customHeight="1" collapsed="1" thickBot="1" x14ac:dyDescent="0.25">
      <c r="A145" s="111">
        <v>28</v>
      </c>
      <c r="B145" s="138">
        <f t="shared" ref="B145:Y145" si="27">SUM(B146:B149)</f>
        <v>868.51</v>
      </c>
      <c r="C145" s="139">
        <f t="shared" si="27"/>
        <v>841.11</v>
      </c>
      <c r="D145" s="139">
        <f t="shared" si="27"/>
        <v>842.37</v>
      </c>
      <c r="E145" s="139">
        <f t="shared" si="27"/>
        <v>849.37</v>
      </c>
      <c r="F145" s="139">
        <f t="shared" si="27"/>
        <v>839.83</v>
      </c>
      <c r="G145" s="139">
        <f t="shared" si="27"/>
        <v>841.24</v>
      </c>
      <c r="H145" s="139">
        <f t="shared" si="27"/>
        <v>851.31000000000006</v>
      </c>
      <c r="I145" s="139">
        <f t="shared" si="27"/>
        <v>844.03</v>
      </c>
      <c r="J145" s="139">
        <f t="shared" si="27"/>
        <v>844.28</v>
      </c>
      <c r="K145" s="140">
        <f t="shared" si="27"/>
        <v>852.2</v>
      </c>
      <c r="L145" s="139">
        <f t="shared" si="27"/>
        <v>854.43000000000006</v>
      </c>
      <c r="M145" s="141">
        <f t="shared" si="27"/>
        <v>857.05000000000007</v>
      </c>
      <c r="N145" s="140">
        <f t="shared" si="27"/>
        <v>868.80000000000007</v>
      </c>
      <c r="O145" s="139">
        <f t="shared" si="27"/>
        <v>855.16</v>
      </c>
      <c r="P145" s="141">
        <f t="shared" si="27"/>
        <v>853.16</v>
      </c>
      <c r="Q145" s="142">
        <f t="shared" si="27"/>
        <v>870.89</v>
      </c>
      <c r="R145" s="139">
        <f t="shared" si="27"/>
        <v>872.64</v>
      </c>
      <c r="S145" s="142">
        <f t="shared" si="27"/>
        <v>880.65</v>
      </c>
      <c r="T145" s="139">
        <f t="shared" si="27"/>
        <v>880.45</v>
      </c>
      <c r="U145" s="139">
        <f t="shared" si="27"/>
        <v>868.37</v>
      </c>
      <c r="V145" s="139">
        <f t="shared" si="27"/>
        <v>875.28</v>
      </c>
      <c r="W145" s="139">
        <f t="shared" si="27"/>
        <v>871.78</v>
      </c>
      <c r="X145" s="139">
        <f t="shared" si="27"/>
        <v>875.29000000000008</v>
      </c>
      <c r="Y145" s="143">
        <f t="shared" si="27"/>
        <v>841.96</v>
      </c>
    </row>
    <row r="146" spans="1:25" s="62" customFormat="1" ht="18.75" hidden="1" customHeight="1" outlineLevel="1" x14ac:dyDescent="0.2">
      <c r="A146" s="157" t="s">
        <v>8</v>
      </c>
      <c r="B146" s="70">
        <f>'цена АТС'!F698</f>
        <v>567.66</v>
      </c>
      <c r="C146" s="71">
        <f>'цена АТС'!F699</f>
        <v>540.26</v>
      </c>
      <c r="D146" s="71">
        <f>'цена АТС'!F700</f>
        <v>541.52</v>
      </c>
      <c r="E146" s="72">
        <f>'цена АТС'!F701</f>
        <v>548.52</v>
      </c>
      <c r="F146" s="71">
        <f>'цена АТС'!F702</f>
        <v>538.98</v>
      </c>
      <c r="G146" s="71">
        <f>'цена АТС'!F703</f>
        <v>540.39</v>
      </c>
      <c r="H146" s="71">
        <f>'цена АТС'!F704</f>
        <v>550.46</v>
      </c>
      <c r="I146" s="71">
        <f>'цена АТС'!F705</f>
        <v>543.17999999999995</v>
      </c>
      <c r="J146" s="73">
        <f>'цена АТС'!F706</f>
        <v>543.42999999999995</v>
      </c>
      <c r="K146" s="71">
        <f>'цена АТС'!F707</f>
        <v>551.35</v>
      </c>
      <c r="L146" s="71">
        <f>'цена АТС'!F708</f>
        <v>553.58000000000004</v>
      </c>
      <c r="M146" s="71">
        <f>'цена АТС'!F709</f>
        <v>556.20000000000005</v>
      </c>
      <c r="N146" s="71">
        <f>'цена АТС'!F710</f>
        <v>567.95000000000005</v>
      </c>
      <c r="O146" s="71">
        <f>'цена АТС'!F711</f>
        <v>554.30999999999995</v>
      </c>
      <c r="P146" s="71">
        <f>'цена АТС'!F712</f>
        <v>552.30999999999995</v>
      </c>
      <c r="Q146" s="71">
        <f>'цена АТС'!F713</f>
        <v>570.04</v>
      </c>
      <c r="R146" s="71">
        <f>'цена АТС'!F714</f>
        <v>571.79</v>
      </c>
      <c r="S146" s="71">
        <f>'цена АТС'!F715</f>
        <v>579.79999999999995</v>
      </c>
      <c r="T146" s="71">
        <f>'цена АТС'!F716</f>
        <v>579.6</v>
      </c>
      <c r="U146" s="71">
        <f>'цена АТС'!F717</f>
        <v>567.52</v>
      </c>
      <c r="V146" s="71">
        <f>'цена АТС'!F718</f>
        <v>574.42999999999995</v>
      </c>
      <c r="W146" s="71">
        <f>'цена АТС'!F719</f>
        <v>570.92999999999995</v>
      </c>
      <c r="X146" s="71">
        <f>'цена АТС'!F720</f>
        <v>574.44000000000005</v>
      </c>
      <c r="Y146" s="79">
        <f>'цена АТС'!F721</f>
        <v>541.11</v>
      </c>
    </row>
    <row r="147" spans="1:25" s="62" customFormat="1" ht="18.75" hidden="1" customHeight="1" outlineLevel="1" x14ac:dyDescent="0.2">
      <c r="A147" s="53" t="s">
        <v>9</v>
      </c>
      <c r="B147" s="76">
        <v>298.12</v>
      </c>
      <c r="C147" s="74">
        <v>298.12</v>
      </c>
      <c r="D147" s="74">
        <v>298.12</v>
      </c>
      <c r="E147" s="74">
        <v>298.12</v>
      </c>
      <c r="F147" s="74">
        <v>298.12</v>
      </c>
      <c r="G147" s="74">
        <v>298.12</v>
      </c>
      <c r="H147" s="74">
        <v>298.12</v>
      </c>
      <c r="I147" s="74">
        <v>298.12</v>
      </c>
      <c r="J147" s="74">
        <v>298.12</v>
      </c>
      <c r="K147" s="74">
        <v>298.12</v>
      </c>
      <c r="L147" s="74">
        <v>298.12</v>
      </c>
      <c r="M147" s="74">
        <v>298.12</v>
      </c>
      <c r="N147" s="74">
        <v>298.12</v>
      </c>
      <c r="O147" s="74">
        <v>298.12</v>
      </c>
      <c r="P147" s="74">
        <v>298.12</v>
      </c>
      <c r="Q147" s="74">
        <v>298.12</v>
      </c>
      <c r="R147" s="74">
        <v>298.12</v>
      </c>
      <c r="S147" s="74">
        <v>298.12</v>
      </c>
      <c r="T147" s="74">
        <v>298.12</v>
      </c>
      <c r="U147" s="74">
        <v>298.12</v>
      </c>
      <c r="V147" s="74">
        <v>298.12</v>
      </c>
      <c r="W147" s="74">
        <v>298.12</v>
      </c>
      <c r="X147" s="74">
        <v>298.12</v>
      </c>
      <c r="Y147" s="81">
        <v>298.12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2.73</v>
      </c>
      <c r="C149" s="75">
        <v>2.73</v>
      </c>
      <c r="D149" s="75">
        <v>2.73</v>
      </c>
      <c r="E149" s="75">
        <v>2.73</v>
      </c>
      <c r="F149" s="75">
        <v>2.73</v>
      </c>
      <c r="G149" s="75">
        <v>2.73</v>
      </c>
      <c r="H149" s="75">
        <v>2.73</v>
      </c>
      <c r="I149" s="75">
        <v>2.73</v>
      </c>
      <c r="J149" s="75">
        <v>2.73</v>
      </c>
      <c r="K149" s="75">
        <v>2.73</v>
      </c>
      <c r="L149" s="75">
        <v>2.73</v>
      </c>
      <c r="M149" s="75">
        <v>2.73</v>
      </c>
      <c r="N149" s="75">
        <v>2.73</v>
      </c>
      <c r="O149" s="75">
        <v>2.73</v>
      </c>
      <c r="P149" s="75">
        <v>2.73</v>
      </c>
      <c r="Q149" s="75">
        <v>2.73</v>
      </c>
      <c r="R149" s="75">
        <v>2.73</v>
      </c>
      <c r="S149" s="75">
        <v>2.73</v>
      </c>
      <c r="T149" s="75">
        <v>2.73</v>
      </c>
      <c r="U149" s="75">
        <v>2.73</v>
      </c>
      <c r="V149" s="75">
        <v>2.73</v>
      </c>
      <c r="W149" s="75">
        <v>2.73</v>
      </c>
      <c r="X149" s="75">
        <v>2.73</v>
      </c>
      <c r="Y149" s="82">
        <v>2.73</v>
      </c>
    </row>
    <row r="150" spans="1:25" s="108" customFormat="1" ht="18.75" customHeight="1" collapsed="1" thickBot="1" x14ac:dyDescent="0.25">
      <c r="A150" s="109">
        <v>29</v>
      </c>
      <c r="B150" s="138">
        <f t="shared" ref="B150:Y150" si="28">SUM(B151:B154)</f>
        <v>890.53</v>
      </c>
      <c r="C150" s="139">
        <f t="shared" si="28"/>
        <v>877.57</v>
      </c>
      <c r="D150" s="139">
        <f t="shared" si="28"/>
        <v>874.21</v>
      </c>
      <c r="E150" s="139">
        <f t="shared" si="28"/>
        <v>879.65</v>
      </c>
      <c r="F150" s="139">
        <f t="shared" si="28"/>
        <v>894.14</v>
      </c>
      <c r="G150" s="139">
        <f t="shared" si="28"/>
        <v>900.17000000000007</v>
      </c>
      <c r="H150" s="139">
        <f t="shared" si="28"/>
        <v>894.2</v>
      </c>
      <c r="I150" s="139">
        <f t="shared" si="28"/>
        <v>888.4</v>
      </c>
      <c r="J150" s="139">
        <f t="shared" si="28"/>
        <v>894.94</v>
      </c>
      <c r="K150" s="140">
        <f t="shared" si="28"/>
        <v>904.30000000000007</v>
      </c>
      <c r="L150" s="139">
        <f t="shared" si="28"/>
        <v>907.22</v>
      </c>
      <c r="M150" s="141">
        <f t="shared" si="28"/>
        <v>900.41</v>
      </c>
      <c r="N150" s="140">
        <f t="shared" si="28"/>
        <v>901.02</v>
      </c>
      <c r="O150" s="139">
        <f t="shared" si="28"/>
        <v>878.61</v>
      </c>
      <c r="P150" s="141">
        <f t="shared" si="28"/>
        <v>881.09</v>
      </c>
      <c r="Q150" s="142">
        <f t="shared" si="28"/>
        <v>900.18000000000006</v>
      </c>
      <c r="R150" s="139">
        <f t="shared" si="28"/>
        <v>917.22</v>
      </c>
      <c r="S150" s="142">
        <f t="shared" si="28"/>
        <v>920.55000000000007</v>
      </c>
      <c r="T150" s="139">
        <f t="shared" si="28"/>
        <v>914.19</v>
      </c>
      <c r="U150" s="139">
        <f t="shared" si="28"/>
        <v>894.23</v>
      </c>
      <c r="V150" s="139">
        <f t="shared" si="28"/>
        <v>897.47</v>
      </c>
      <c r="W150" s="139">
        <f t="shared" si="28"/>
        <v>904.31000000000006</v>
      </c>
      <c r="X150" s="139">
        <f t="shared" si="28"/>
        <v>910.01</v>
      </c>
      <c r="Y150" s="143">
        <f t="shared" si="28"/>
        <v>908.42000000000007</v>
      </c>
    </row>
    <row r="151" spans="1:25" s="62" customFormat="1" ht="18.75" hidden="1" customHeight="1" outlineLevel="1" x14ac:dyDescent="0.2">
      <c r="A151" s="157" t="s">
        <v>8</v>
      </c>
      <c r="B151" s="70">
        <f>'цена АТС'!F722</f>
        <v>589.67999999999995</v>
      </c>
      <c r="C151" s="71">
        <f>'цена АТС'!F723</f>
        <v>576.72</v>
      </c>
      <c r="D151" s="71">
        <f>'цена АТС'!F724</f>
        <v>573.36</v>
      </c>
      <c r="E151" s="72">
        <f>'цена АТС'!F725</f>
        <v>578.79999999999995</v>
      </c>
      <c r="F151" s="71">
        <f>'цена АТС'!F726</f>
        <v>593.29</v>
      </c>
      <c r="G151" s="71">
        <f>'цена АТС'!F727</f>
        <v>599.32000000000005</v>
      </c>
      <c r="H151" s="71">
        <f>'цена АТС'!F728</f>
        <v>593.35</v>
      </c>
      <c r="I151" s="71">
        <f>'цена АТС'!F729</f>
        <v>587.54999999999995</v>
      </c>
      <c r="J151" s="73">
        <f>'цена АТС'!F730</f>
        <v>594.09</v>
      </c>
      <c r="K151" s="71">
        <f>'цена АТС'!F731</f>
        <v>603.45000000000005</v>
      </c>
      <c r="L151" s="71">
        <f>'цена АТС'!F732</f>
        <v>606.37</v>
      </c>
      <c r="M151" s="71">
        <f>'цена АТС'!F733</f>
        <v>599.55999999999995</v>
      </c>
      <c r="N151" s="71">
        <f>'цена АТС'!F734</f>
        <v>600.16999999999996</v>
      </c>
      <c r="O151" s="71">
        <f>'цена АТС'!F735</f>
        <v>577.76</v>
      </c>
      <c r="P151" s="71">
        <f>'цена АТС'!F736</f>
        <v>580.24</v>
      </c>
      <c r="Q151" s="71">
        <f>'цена АТС'!F737</f>
        <v>599.33000000000004</v>
      </c>
      <c r="R151" s="71">
        <f>'цена АТС'!F738</f>
        <v>616.37</v>
      </c>
      <c r="S151" s="71">
        <f>'цена АТС'!F739</f>
        <v>619.70000000000005</v>
      </c>
      <c r="T151" s="71">
        <f>'цена АТС'!F740</f>
        <v>613.34</v>
      </c>
      <c r="U151" s="71">
        <f>'цена АТС'!F741</f>
        <v>593.38</v>
      </c>
      <c r="V151" s="71">
        <f>'цена АТС'!F742</f>
        <v>596.62</v>
      </c>
      <c r="W151" s="71">
        <f>'цена АТС'!F743</f>
        <v>603.46</v>
      </c>
      <c r="X151" s="71">
        <f>'цена АТС'!F744</f>
        <v>609.16</v>
      </c>
      <c r="Y151" s="79">
        <f>'цена АТС'!F745</f>
        <v>607.57000000000005</v>
      </c>
    </row>
    <row r="152" spans="1:25" s="62" customFormat="1" ht="18.75" hidden="1" customHeight="1" outlineLevel="1" x14ac:dyDescent="0.2">
      <c r="A152" s="53" t="s">
        <v>9</v>
      </c>
      <c r="B152" s="76">
        <v>298.12</v>
      </c>
      <c r="C152" s="74">
        <v>298.12</v>
      </c>
      <c r="D152" s="74">
        <v>298.12</v>
      </c>
      <c r="E152" s="74">
        <v>298.12</v>
      </c>
      <c r="F152" s="74">
        <v>298.12</v>
      </c>
      <c r="G152" s="74">
        <v>298.12</v>
      </c>
      <c r="H152" s="74">
        <v>298.12</v>
      </c>
      <c r="I152" s="74">
        <v>298.12</v>
      </c>
      <c r="J152" s="74">
        <v>298.12</v>
      </c>
      <c r="K152" s="74">
        <v>298.12</v>
      </c>
      <c r="L152" s="74">
        <v>298.12</v>
      </c>
      <c r="M152" s="74">
        <v>298.12</v>
      </c>
      <c r="N152" s="74">
        <v>298.12</v>
      </c>
      <c r="O152" s="74">
        <v>298.12</v>
      </c>
      <c r="P152" s="74">
        <v>298.12</v>
      </c>
      <c r="Q152" s="74">
        <v>298.12</v>
      </c>
      <c r="R152" s="74">
        <v>298.12</v>
      </c>
      <c r="S152" s="74">
        <v>298.12</v>
      </c>
      <c r="T152" s="74">
        <v>298.12</v>
      </c>
      <c r="U152" s="74">
        <v>298.12</v>
      </c>
      <c r="V152" s="74">
        <v>298.12</v>
      </c>
      <c r="W152" s="74">
        <v>298.12</v>
      </c>
      <c r="X152" s="74">
        <v>298.12</v>
      </c>
      <c r="Y152" s="81">
        <v>298.12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2.73</v>
      </c>
      <c r="C154" s="75">
        <v>2.73</v>
      </c>
      <c r="D154" s="75">
        <v>2.73</v>
      </c>
      <c r="E154" s="75">
        <v>2.73</v>
      </c>
      <c r="F154" s="75">
        <v>2.73</v>
      </c>
      <c r="G154" s="75">
        <v>2.73</v>
      </c>
      <c r="H154" s="75">
        <v>2.73</v>
      </c>
      <c r="I154" s="75">
        <v>2.73</v>
      </c>
      <c r="J154" s="75">
        <v>2.73</v>
      </c>
      <c r="K154" s="75">
        <v>2.73</v>
      </c>
      <c r="L154" s="75">
        <v>2.73</v>
      </c>
      <c r="M154" s="75">
        <v>2.73</v>
      </c>
      <c r="N154" s="75">
        <v>2.73</v>
      </c>
      <c r="O154" s="75">
        <v>2.73</v>
      </c>
      <c r="P154" s="75">
        <v>2.73</v>
      </c>
      <c r="Q154" s="75">
        <v>2.73</v>
      </c>
      <c r="R154" s="75">
        <v>2.73</v>
      </c>
      <c r="S154" s="75">
        <v>2.73</v>
      </c>
      <c r="T154" s="75">
        <v>2.73</v>
      </c>
      <c r="U154" s="75">
        <v>2.73</v>
      </c>
      <c r="V154" s="75">
        <v>2.73</v>
      </c>
      <c r="W154" s="75">
        <v>2.73</v>
      </c>
      <c r="X154" s="75">
        <v>2.73</v>
      </c>
      <c r="Y154" s="82">
        <v>2.73</v>
      </c>
    </row>
    <row r="155" spans="1:25" s="108" customFormat="1" ht="18.75" customHeight="1" collapsed="1" thickBot="1" x14ac:dyDescent="0.25">
      <c r="A155" s="110">
        <v>30</v>
      </c>
      <c r="B155" s="138">
        <f t="shared" ref="B155:Y155" si="29">SUM(B156:B159)</f>
        <v>762.09</v>
      </c>
      <c r="C155" s="139">
        <f t="shared" si="29"/>
        <v>734.8900000000001</v>
      </c>
      <c r="D155" s="139">
        <f t="shared" si="29"/>
        <v>734.06</v>
      </c>
      <c r="E155" s="139">
        <f t="shared" si="29"/>
        <v>740.55</v>
      </c>
      <c r="F155" s="139">
        <f t="shared" si="29"/>
        <v>748.23</v>
      </c>
      <c r="G155" s="139">
        <f t="shared" si="29"/>
        <v>755.61</v>
      </c>
      <c r="H155" s="139">
        <f t="shared" si="29"/>
        <v>754.3</v>
      </c>
      <c r="I155" s="139">
        <f t="shared" si="29"/>
        <v>742.16000000000008</v>
      </c>
      <c r="J155" s="139">
        <f t="shared" si="29"/>
        <v>742.76</v>
      </c>
      <c r="K155" s="140">
        <f t="shared" si="29"/>
        <v>747.78</v>
      </c>
      <c r="L155" s="139">
        <f t="shared" si="29"/>
        <v>747.76</v>
      </c>
      <c r="M155" s="141">
        <f t="shared" si="29"/>
        <v>751.25</v>
      </c>
      <c r="N155" s="140">
        <f t="shared" si="29"/>
        <v>752.35</v>
      </c>
      <c r="O155" s="139">
        <f t="shared" si="29"/>
        <v>737.92000000000007</v>
      </c>
      <c r="P155" s="141">
        <f t="shared" si="29"/>
        <v>737.22</v>
      </c>
      <c r="Q155" s="142">
        <f t="shared" si="29"/>
        <v>757.65000000000009</v>
      </c>
      <c r="R155" s="139">
        <f t="shared" si="29"/>
        <v>765.59</v>
      </c>
      <c r="S155" s="142">
        <f t="shared" si="29"/>
        <v>767.83</v>
      </c>
      <c r="T155" s="139">
        <f t="shared" si="29"/>
        <v>767.12</v>
      </c>
      <c r="U155" s="139">
        <f t="shared" si="29"/>
        <v>754.05</v>
      </c>
      <c r="V155" s="139">
        <f t="shared" si="29"/>
        <v>761.92000000000007</v>
      </c>
      <c r="W155" s="139">
        <f t="shared" si="29"/>
        <v>765.61</v>
      </c>
      <c r="X155" s="139">
        <f t="shared" si="29"/>
        <v>767.13</v>
      </c>
      <c r="Y155" s="143">
        <f t="shared" si="29"/>
        <v>765.58</v>
      </c>
    </row>
    <row r="156" spans="1:25" s="62" customFormat="1" ht="18.75" hidden="1" customHeight="1" outlineLevel="1" x14ac:dyDescent="0.2">
      <c r="A156" s="56" t="s">
        <v>8</v>
      </c>
      <c r="B156" s="70">
        <f>'цена АТС'!F746</f>
        <v>461.24</v>
      </c>
      <c r="C156" s="71">
        <f>'цена АТС'!F747</f>
        <v>434.04</v>
      </c>
      <c r="D156" s="71">
        <f>'цена АТС'!F748</f>
        <v>433.21</v>
      </c>
      <c r="E156" s="72">
        <f>'цена АТС'!F749</f>
        <v>439.7</v>
      </c>
      <c r="F156" s="71">
        <f>'цена АТС'!F750</f>
        <v>447.38</v>
      </c>
      <c r="G156" s="71">
        <f>'цена АТС'!F751</f>
        <v>454.76</v>
      </c>
      <c r="H156" s="71">
        <f>'цена АТС'!F752</f>
        <v>453.45</v>
      </c>
      <c r="I156" s="71">
        <f>'цена АТС'!F753</f>
        <v>441.31</v>
      </c>
      <c r="J156" s="73">
        <f>'цена АТС'!F754</f>
        <v>441.91</v>
      </c>
      <c r="K156" s="71">
        <f>'цена АТС'!F755</f>
        <v>446.93</v>
      </c>
      <c r="L156" s="71">
        <f>'цена АТС'!F756</f>
        <v>446.91</v>
      </c>
      <c r="M156" s="71">
        <f>'цена АТС'!F757</f>
        <v>450.4</v>
      </c>
      <c r="N156" s="71">
        <f>'цена АТС'!F758</f>
        <v>451.5</v>
      </c>
      <c r="O156" s="71">
        <f>'цена АТС'!F759</f>
        <v>437.07</v>
      </c>
      <c r="P156" s="71">
        <f>'цена АТС'!F760</f>
        <v>436.37</v>
      </c>
      <c r="Q156" s="71">
        <f>'цена АТС'!F761</f>
        <v>456.8</v>
      </c>
      <c r="R156" s="71">
        <f>'цена АТС'!F762</f>
        <v>464.74</v>
      </c>
      <c r="S156" s="71">
        <f>'цена АТС'!F763</f>
        <v>466.98</v>
      </c>
      <c r="T156" s="71">
        <f>'цена АТС'!F764</f>
        <v>466.27</v>
      </c>
      <c r="U156" s="71">
        <f>'цена АТС'!F765</f>
        <v>453.2</v>
      </c>
      <c r="V156" s="71">
        <f>'цена АТС'!F766</f>
        <v>461.07</v>
      </c>
      <c r="W156" s="71">
        <f>'цена АТС'!F767</f>
        <v>464.76</v>
      </c>
      <c r="X156" s="71">
        <f>'цена АТС'!F768</f>
        <v>466.28</v>
      </c>
      <c r="Y156" s="79">
        <f>'цена АТС'!F769</f>
        <v>464.73</v>
      </c>
    </row>
    <row r="157" spans="1:25" s="62" customFormat="1" ht="18.75" hidden="1" customHeight="1" outlineLevel="1" x14ac:dyDescent="0.2">
      <c r="A157" s="57" t="s">
        <v>9</v>
      </c>
      <c r="B157" s="76">
        <v>298.12</v>
      </c>
      <c r="C157" s="74">
        <v>298.12</v>
      </c>
      <c r="D157" s="74">
        <v>298.12</v>
      </c>
      <c r="E157" s="74">
        <v>298.12</v>
      </c>
      <c r="F157" s="74">
        <v>298.12</v>
      </c>
      <c r="G157" s="74">
        <v>298.12</v>
      </c>
      <c r="H157" s="74">
        <v>298.12</v>
      </c>
      <c r="I157" s="74">
        <v>298.12</v>
      </c>
      <c r="J157" s="74">
        <v>298.12</v>
      </c>
      <c r="K157" s="74">
        <v>298.12</v>
      </c>
      <c r="L157" s="74">
        <v>298.12</v>
      </c>
      <c r="M157" s="74">
        <v>298.12</v>
      </c>
      <c r="N157" s="74">
        <v>298.12</v>
      </c>
      <c r="O157" s="74">
        <v>298.12</v>
      </c>
      <c r="P157" s="74">
        <v>298.12</v>
      </c>
      <c r="Q157" s="74">
        <v>298.12</v>
      </c>
      <c r="R157" s="74">
        <v>298.12</v>
      </c>
      <c r="S157" s="74">
        <v>298.12</v>
      </c>
      <c r="T157" s="74">
        <v>298.12</v>
      </c>
      <c r="U157" s="74">
        <v>298.12</v>
      </c>
      <c r="V157" s="74">
        <v>298.12</v>
      </c>
      <c r="W157" s="74">
        <v>298.12</v>
      </c>
      <c r="X157" s="74">
        <v>298.12</v>
      </c>
      <c r="Y157" s="81">
        <v>298.12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2.73</v>
      </c>
      <c r="C159" s="75">
        <v>2.73</v>
      </c>
      <c r="D159" s="75">
        <v>2.73</v>
      </c>
      <c r="E159" s="75">
        <v>2.73</v>
      </c>
      <c r="F159" s="75">
        <v>2.73</v>
      </c>
      <c r="G159" s="75">
        <v>2.73</v>
      </c>
      <c r="H159" s="75">
        <v>2.73</v>
      </c>
      <c r="I159" s="75">
        <v>2.73</v>
      </c>
      <c r="J159" s="75">
        <v>2.73</v>
      </c>
      <c r="K159" s="75">
        <v>2.73</v>
      </c>
      <c r="L159" s="75">
        <v>2.73</v>
      </c>
      <c r="M159" s="75">
        <v>2.73</v>
      </c>
      <c r="N159" s="75">
        <v>2.73</v>
      </c>
      <c r="O159" s="75">
        <v>2.73</v>
      </c>
      <c r="P159" s="75">
        <v>2.73</v>
      </c>
      <c r="Q159" s="75">
        <v>2.73</v>
      </c>
      <c r="R159" s="75">
        <v>2.73</v>
      </c>
      <c r="S159" s="75">
        <v>2.73</v>
      </c>
      <c r="T159" s="75">
        <v>2.73</v>
      </c>
      <c r="U159" s="75">
        <v>2.73</v>
      </c>
      <c r="V159" s="75">
        <v>2.73</v>
      </c>
      <c r="W159" s="75">
        <v>2.73</v>
      </c>
      <c r="X159" s="75">
        <v>2.73</v>
      </c>
      <c r="Y159" s="82">
        <v>2.73</v>
      </c>
    </row>
    <row r="160" spans="1:25" s="108" customFormat="1" ht="18.75" customHeight="1" collapsed="1" thickBot="1" x14ac:dyDescent="0.25">
      <c r="A160" s="112">
        <v>31</v>
      </c>
      <c r="B160" s="138">
        <f t="shared" ref="B160:Y160" si="30">SUM(B161:B164)</f>
        <v>728.18000000000006</v>
      </c>
      <c r="C160" s="139">
        <f t="shared" si="30"/>
        <v>711.69</v>
      </c>
      <c r="D160" s="139">
        <f t="shared" si="30"/>
        <v>713.68000000000006</v>
      </c>
      <c r="E160" s="139">
        <f t="shared" si="30"/>
        <v>715.56</v>
      </c>
      <c r="F160" s="139">
        <f t="shared" si="30"/>
        <v>723.87</v>
      </c>
      <c r="G160" s="139">
        <f t="shared" si="30"/>
        <v>724.1400000000001</v>
      </c>
      <c r="H160" s="139">
        <f t="shared" si="30"/>
        <v>726.8</v>
      </c>
      <c r="I160" s="139">
        <f t="shared" si="30"/>
        <v>717.21</v>
      </c>
      <c r="J160" s="139">
        <f t="shared" si="30"/>
        <v>718.8900000000001</v>
      </c>
      <c r="K160" s="140">
        <f t="shared" si="30"/>
        <v>722.72</v>
      </c>
      <c r="L160" s="139">
        <f t="shared" si="30"/>
        <v>727</v>
      </c>
      <c r="M160" s="141">
        <f t="shared" si="30"/>
        <v>721.77</v>
      </c>
      <c r="N160" s="140">
        <f t="shared" si="30"/>
        <v>724.3</v>
      </c>
      <c r="O160" s="139">
        <f t="shared" si="30"/>
        <v>710.1</v>
      </c>
      <c r="P160" s="141">
        <f t="shared" si="30"/>
        <v>702.90000000000009</v>
      </c>
      <c r="Q160" s="142">
        <f t="shared" si="30"/>
        <v>711.19</v>
      </c>
      <c r="R160" s="139">
        <f t="shared" si="30"/>
        <v>717.3</v>
      </c>
      <c r="S160" s="142">
        <f t="shared" si="30"/>
        <v>719.3</v>
      </c>
      <c r="T160" s="139">
        <f t="shared" si="30"/>
        <v>719.90000000000009</v>
      </c>
      <c r="U160" s="139">
        <f t="shared" si="30"/>
        <v>714.66000000000008</v>
      </c>
      <c r="V160" s="139">
        <f t="shared" si="30"/>
        <v>716.13</v>
      </c>
      <c r="W160" s="139">
        <f t="shared" si="30"/>
        <v>718.48</v>
      </c>
      <c r="X160" s="139">
        <f t="shared" si="30"/>
        <v>720.94</v>
      </c>
      <c r="Y160" s="143">
        <f t="shared" si="30"/>
        <v>718.34</v>
      </c>
    </row>
    <row r="161" spans="1:25" s="62" customFormat="1" ht="18.75" customHeight="1" outlineLevel="1" x14ac:dyDescent="0.2">
      <c r="A161" s="157" t="s">
        <v>8</v>
      </c>
      <c r="B161" s="70">
        <f>'цена АТС'!F770</f>
        <v>427.33</v>
      </c>
      <c r="C161" s="71">
        <f>'цена АТС'!F771</f>
        <v>410.84</v>
      </c>
      <c r="D161" s="71">
        <f>'цена АТС'!F772</f>
        <v>412.83</v>
      </c>
      <c r="E161" s="72">
        <f>'цена АТС'!F773</f>
        <v>414.71</v>
      </c>
      <c r="F161" s="71">
        <f>'цена АТС'!F774</f>
        <v>423.02</v>
      </c>
      <c r="G161" s="71">
        <f>'цена АТС'!F775</f>
        <v>423.29</v>
      </c>
      <c r="H161" s="71">
        <f>'цена АТС'!F776</f>
        <v>425.95</v>
      </c>
      <c r="I161" s="71">
        <f>'цена АТС'!F777</f>
        <v>416.36</v>
      </c>
      <c r="J161" s="73">
        <f>'цена АТС'!F778</f>
        <v>418.04</v>
      </c>
      <c r="K161" s="71">
        <f>'цена АТС'!F779</f>
        <v>421.87</v>
      </c>
      <c r="L161" s="71">
        <f>'цена АТС'!F780</f>
        <v>426.15</v>
      </c>
      <c r="M161" s="71">
        <f>'цена АТС'!F781</f>
        <v>420.92</v>
      </c>
      <c r="N161" s="71">
        <f>'цена АТС'!F782</f>
        <v>423.45</v>
      </c>
      <c r="O161" s="71">
        <f>'цена АТС'!F783</f>
        <v>409.25</v>
      </c>
      <c r="P161" s="71">
        <f>'цена АТС'!F784</f>
        <v>402.05</v>
      </c>
      <c r="Q161" s="71">
        <f>'цена АТС'!F785</f>
        <v>410.34</v>
      </c>
      <c r="R161" s="71">
        <f>'цена АТС'!F786</f>
        <v>416.45</v>
      </c>
      <c r="S161" s="71">
        <f>'цена АТС'!F787</f>
        <v>418.45</v>
      </c>
      <c r="T161" s="71">
        <f>'цена АТС'!F788</f>
        <v>419.05</v>
      </c>
      <c r="U161" s="71">
        <f>'цена АТС'!F789</f>
        <v>413.81</v>
      </c>
      <c r="V161" s="71">
        <f>'цена АТС'!F790</f>
        <v>415.28</v>
      </c>
      <c r="W161" s="71">
        <f>'цена АТС'!F791</f>
        <v>417.63</v>
      </c>
      <c r="X161" s="71">
        <f>'цена АТС'!F792</f>
        <v>420.09</v>
      </c>
      <c r="Y161" s="79">
        <f>'цена АТС'!F793</f>
        <v>417.49</v>
      </c>
    </row>
    <row r="162" spans="1:25" s="62" customFormat="1" ht="18.75" customHeight="1" outlineLevel="1" x14ac:dyDescent="0.2">
      <c r="A162" s="53" t="s">
        <v>9</v>
      </c>
      <c r="B162" s="76">
        <v>298.12</v>
      </c>
      <c r="C162" s="74">
        <v>298.12</v>
      </c>
      <c r="D162" s="74">
        <v>298.12</v>
      </c>
      <c r="E162" s="74">
        <v>298.12</v>
      </c>
      <c r="F162" s="74">
        <v>298.12</v>
      </c>
      <c r="G162" s="74">
        <v>298.12</v>
      </c>
      <c r="H162" s="74">
        <v>298.12</v>
      </c>
      <c r="I162" s="74">
        <v>298.12</v>
      </c>
      <c r="J162" s="74">
        <v>298.12</v>
      </c>
      <c r="K162" s="74">
        <v>298.12</v>
      </c>
      <c r="L162" s="74">
        <v>298.12</v>
      </c>
      <c r="M162" s="74">
        <v>298.12</v>
      </c>
      <c r="N162" s="74">
        <v>298.12</v>
      </c>
      <c r="O162" s="74">
        <v>298.12</v>
      </c>
      <c r="P162" s="74">
        <v>298.12</v>
      </c>
      <c r="Q162" s="74">
        <v>298.12</v>
      </c>
      <c r="R162" s="74">
        <v>298.12</v>
      </c>
      <c r="S162" s="74">
        <v>298.12</v>
      </c>
      <c r="T162" s="74">
        <v>298.12</v>
      </c>
      <c r="U162" s="74">
        <v>298.12</v>
      </c>
      <c r="V162" s="74">
        <v>298.12</v>
      </c>
      <c r="W162" s="74">
        <v>298.12</v>
      </c>
      <c r="X162" s="74">
        <v>298.12</v>
      </c>
      <c r="Y162" s="81">
        <v>298.12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04" t="s">
        <v>47</v>
      </c>
      <c r="B166" s="406" t="s">
        <v>62</v>
      </c>
      <c r="C166" s="407"/>
      <c r="D166" s="407"/>
      <c r="E166" s="407"/>
      <c r="F166" s="407"/>
      <c r="G166" s="407"/>
      <c r="H166" s="407"/>
      <c r="I166" s="407"/>
      <c r="J166" s="407"/>
      <c r="K166" s="407"/>
      <c r="L166" s="407"/>
      <c r="M166" s="407"/>
      <c r="N166" s="407"/>
      <c r="O166" s="407"/>
      <c r="P166" s="407"/>
      <c r="Q166" s="407"/>
      <c r="R166" s="407"/>
      <c r="S166" s="407"/>
      <c r="T166" s="407"/>
      <c r="U166" s="407"/>
      <c r="V166" s="407"/>
      <c r="W166" s="407"/>
      <c r="X166" s="407"/>
      <c r="Y166" s="408"/>
    </row>
    <row r="167" spans="1:25" s="62" customFormat="1" ht="39" customHeight="1" thickBot="1" x14ac:dyDescent="0.25">
      <c r="A167" s="405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108" customFormat="1" ht="18.75" customHeight="1" thickBot="1" x14ac:dyDescent="0.25">
      <c r="A168" s="113">
        <v>1</v>
      </c>
      <c r="B168" s="101">
        <f t="shared" ref="B168:Y168" si="31">SUM(B169:B172)</f>
        <v>1279.6300000000001</v>
      </c>
      <c r="C168" s="102">
        <f t="shared" si="31"/>
        <v>1261.9000000000001</v>
      </c>
      <c r="D168" s="102">
        <f t="shared" si="31"/>
        <v>1260.2800000000002</v>
      </c>
      <c r="E168" s="103">
        <f t="shared" si="31"/>
        <v>1280.2600000000002</v>
      </c>
      <c r="F168" s="103">
        <f t="shared" si="31"/>
        <v>1270.44</v>
      </c>
      <c r="G168" s="103">
        <f t="shared" si="31"/>
        <v>1265.48</v>
      </c>
      <c r="H168" s="103">
        <f t="shared" si="31"/>
        <v>1267.93</v>
      </c>
      <c r="I168" s="103">
        <f t="shared" si="31"/>
        <v>1257.4100000000001</v>
      </c>
      <c r="J168" s="103">
        <f t="shared" si="31"/>
        <v>1261.0999999999999</v>
      </c>
      <c r="K168" s="104">
        <f t="shared" si="31"/>
        <v>1273.7</v>
      </c>
      <c r="L168" s="103">
        <f t="shared" si="31"/>
        <v>1264.7800000000002</v>
      </c>
      <c r="M168" s="105">
        <f t="shared" si="31"/>
        <v>1266.96</v>
      </c>
      <c r="N168" s="104">
        <f t="shared" si="31"/>
        <v>1264.6600000000001</v>
      </c>
      <c r="O168" s="103">
        <f t="shared" si="31"/>
        <v>1242.46</v>
      </c>
      <c r="P168" s="105">
        <f t="shared" si="31"/>
        <v>1247.96</v>
      </c>
      <c r="Q168" s="106">
        <f t="shared" si="31"/>
        <v>1268.4100000000001</v>
      </c>
      <c r="R168" s="103">
        <f t="shared" si="31"/>
        <v>1278.69</v>
      </c>
      <c r="S168" s="106">
        <f t="shared" si="31"/>
        <v>1285.6600000000001</v>
      </c>
      <c r="T168" s="103">
        <f t="shared" si="31"/>
        <v>1293.8900000000001</v>
      </c>
      <c r="U168" s="102">
        <f t="shared" si="31"/>
        <v>1281.6300000000001</v>
      </c>
      <c r="V168" s="102">
        <f t="shared" si="31"/>
        <v>1296.77</v>
      </c>
      <c r="W168" s="102">
        <f t="shared" si="31"/>
        <v>1302.0700000000002</v>
      </c>
      <c r="X168" s="102">
        <f t="shared" si="31"/>
        <v>1300.7800000000002</v>
      </c>
      <c r="Y168" s="107">
        <f t="shared" si="31"/>
        <v>1290.8400000000001</v>
      </c>
    </row>
    <row r="169" spans="1:25" s="67" customFormat="1" ht="18.75" customHeight="1" outlineLevel="1" x14ac:dyDescent="0.2">
      <c r="A169" s="56" t="s">
        <v>8</v>
      </c>
      <c r="B169" s="70">
        <f>B11</f>
        <v>704.31</v>
      </c>
      <c r="C169" s="70">
        <f t="shared" ref="C169:Y169" si="32">C11</f>
        <v>686.58</v>
      </c>
      <c r="D169" s="70">
        <f t="shared" si="32"/>
        <v>684.96</v>
      </c>
      <c r="E169" s="70">
        <f t="shared" si="32"/>
        <v>704.94</v>
      </c>
      <c r="F169" s="70">
        <f t="shared" si="32"/>
        <v>695.12</v>
      </c>
      <c r="G169" s="70">
        <f t="shared" si="32"/>
        <v>690.16</v>
      </c>
      <c r="H169" s="70">
        <f t="shared" si="32"/>
        <v>692.61</v>
      </c>
      <c r="I169" s="70">
        <f t="shared" si="32"/>
        <v>682.09</v>
      </c>
      <c r="J169" s="70">
        <f t="shared" si="32"/>
        <v>685.78</v>
      </c>
      <c r="K169" s="70">
        <f t="shared" si="32"/>
        <v>698.38</v>
      </c>
      <c r="L169" s="70">
        <f t="shared" si="32"/>
        <v>689.46</v>
      </c>
      <c r="M169" s="70">
        <f t="shared" si="32"/>
        <v>691.64</v>
      </c>
      <c r="N169" s="70">
        <f t="shared" si="32"/>
        <v>689.34</v>
      </c>
      <c r="O169" s="70">
        <f t="shared" si="32"/>
        <v>667.14</v>
      </c>
      <c r="P169" s="70">
        <f t="shared" si="32"/>
        <v>672.64</v>
      </c>
      <c r="Q169" s="70">
        <f t="shared" si="32"/>
        <v>693.09</v>
      </c>
      <c r="R169" s="70">
        <f t="shared" si="32"/>
        <v>703.37</v>
      </c>
      <c r="S169" s="70">
        <f t="shared" si="32"/>
        <v>710.34</v>
      </c>
      <c r="T169" s="70">
        <f t="shared" si="32"/>
        <v>718.57</v>
      </c>
      <c r="U169" s="70">
        <f t="shared" si="32"/>
        <v>706.31</v>
      </c>
      <c r="V169" s="70">
        <f t="shared" si="32"/>
        <v>721.45</v>
      </c>
      <c r="W169" s="70">
        <f t="shared" si="32"/>
        <v>726.75</v>
      </c>
      <c r="X169" s="70">
        <f t="shared" si="32"/>
        <v>725.46</v>
      </c>
      <c r="Y169" s="70">
        <f t="shared" si="32"/>
        <v>715.52</v>
      </c>
    </row>
    <row r="170" spans="1:25" s="67" customFormat="1" ht="18.75" customHeight="1" outlineLevel="1" x14ac:dyDescent="0.2">
      <c r="A170" s="57" t="s">
        <v>9</v>
      </c>
      <c r="B170" s="76">
        <v>572.59</v>
      </c>
      <c r="C170" s="74">
        <v>572.59</v>
      </c>
      <c r="D170" s="74">
        <v>572.59</v>
      </c>
      <c r="E170" s="74">
        <v>572.59</v>
      </c>
      <c r="F170" s="74">
        <v>572.59</v>
      </c>
      <c r="G170" s="74">
        <v>572.59</v>
      </c>
      <c r="H170" s="74">
        <v>572.59</v>
      </c>
      <c r="I170" s="74">
        <v>572.59</v>
      </c>
      <c r="J170" s="74">
        <v>572.59</v>
      </c>
      <c r="K170" s="74">
        <v>572.59</v>
      </c>
      <c r="L170" s="74">
        <v>572.59</v>
      </c>
      <c r="M170" s="74">
        <v>572.59</v>
      </c>
      <c r="N170" s="74">
        <v>572.59</v>
      </c>
      <c r="O170" s="74">
        <v>572.59</v>
      </c>
      <c r="P170" s="74">
        <v>572.59</v>
      </c>
      <c r="Q170" s="74">
        <v>572.59</v>
      </c>
      <c r="R170" s="74">
        <v>572.59</v>
      </c>
      <c r="S170" s="74">
        <v>572.59</v>
      </c>
      <c r="T170" s="74">
        <v>572.59</v>
      </c>
      <c r="U170" s="74">
        <v>572.59</v>
      </c>
      <c r="V170" s="74">
        <v>572.59</v>
      </c>
      <c r="W170" s="74">
        <v>572.59</v>
      </c>
      <c r="X170" s="74">
        <v>572.59</v>
      </c>
      <c r="Y170" s="81">
        <v>572.59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59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1361.74</v>
      </c>
      <c r="C173" s="102">
        <f t="shared" si="33"/>
        <v>1341.85</v>
      </c>
      <c r="D173" s="102">
        <f t="shared" si="33"/>
        <v>1344.0700000000002</v>
      </c>
      <c r="E173" s="103">
        <f t="shared" si="33"/>
        <v>1356.7600000000002</v>
      </c>
      <c r="F173" s="103">
        <f t="shared" si="33"/>
        <v>1392.2600000000002</v>
      </c>
      <c r="G173" s="103">
        <f t="shared" si="33"/>
        <v>1384.3000000000002</v>
      </c>
      <c r="H173" s="103">
        <f t="shared" si="33"/>
        <v>1377.5500000000002</v>
      </c>
      <c r="I173" s="103">
        <f t="shared" si="33"/>
        <v>1365.77</v>
      </c>
      <c r="J173" s="103">
        <f t="shared" si="33"/>
        <v>1374.83</v>
      </c>
      <c r="K173" s="104">
        <f t="shared" si="33"/>
        <v>1375.91</v>
      </c>
      <c r="L173" s="103">
        <f t="shared" si="33"/>
        <v>1395.66</v>
      </c>
      <c r="M173" s="105">
        <f t="shared" si="33"/>
        <v>1381.15</v>
      </c>
      <c r="N173" s="104">
        <f t="shared" si="33"/>
        <v>1394.29</v>
      </c>
      <c r="O173" s="103">
        <f t="shared" si="33"/>
        <v>1369.15</v>
      </c>
      <c r="P173" s="105">
        <f t="shared" si="33"/>
        <v>1364.49</v>
      </c>
      <c r="Q173" s="106">
        <f t="shared" si="33"/>
        <v>1384.97</v>
      </c>
      <c r="R173" s="103">
        <f t="shared" si="33"/>
        <v>1403.5500000000002</v>
      </c>
      <c r="S173" s="106">
        <f t="shared" si="33"/>
        <v>1410.7600000000002</v>
      </c>
      <c r="T173" s="103">
        <f t="shared" si="33"/>
        <v>1427.37</v>
      </c>
      <c r="U173" s="102">
        <f t="shared" si="33"/>
        <v>1399.3000000000002</v>
      </c>
      <c r="V173" s="102">
        <f t="shared" si="33"/>
        <v>1416.31</v>
      </c>
      <c r="W173" s="102">
        <f t="shared" si="33"/>
        <v>1418.88</v>
      </c>
      <c r="X173" s="102">
        <f t="shared" si="33"/>
        <v>1417.74</v>
      </c>
      <c r="Y173" s="107">
        <f t="shared" si="33"/>
        <v>1403.37</v>
      </c>
    </row>
    <row r="174" spans="1:25" s="62" customFormat="1" ht="18.75" hidden="1" customHeight="1" outlineLevel="1" x14ac:dyDescent="0.2">
      <c r="A174" s="56" t="s">
        <v>8</v>
      </c>
      <c r="B174" s="70">
        <f>B16</f>
        <v>786.42</v>
      </c>
      <c r="C174" s="70">
        <f t="shared" ref="C174:Y174" si="34">C16</f>
        <v>766.53</v>
      </c>
      <c r="D174" s="70">
        <f t="shared" si="34"/>
        <v>768.75</v>
      </c>
      <c r="E174" s="70">
        <f t="shared" si="34"/>
        <v>781.44</v>
      </c>
      <c r="F174" s="70">
        <f t="shared" si="34"/>
        <v>816.94</v>
      </c>
      <c r="G174" s="70">
        <f t="shared" si="34"/>
        <v>808.98</v>
      </c>
      <c r="H174" s="70">
        <f t="shared" si="34"/>
        <v>802.23</v>
      </c>
      <c r="I174" s="70">
        <f t="shared" si="34"/>
        <v>790.45</v>
      </c>
      <c r="J174" s="70">
        <f t="shared" si="34"/>
        <v>799.51</v>
      </c>
      <c r="K174" s="70">
        <f t="shared" si="34"/>
        <v>800.59</v>
      </c>
      <c r="L174" s="70">
        <f t="shared" si="34"/>
        <v>820.34</v>
      </c>
      <c r="M174" s="70">
        <f t="shared" si="34"/>
        <v>805.83</v>
      </c>
      <c r="N174" s="70">
        <f t="shared" si="34"/>
        <v>818.97</v>
      </c>
      <c r="O174" s="70">
        <f t="shared" si="34"/>
        <v>793.83</v>
      </c>
      <c r="P174" s="70">
        <f t="shared" si="34"/>
        <v>789.17</v>
      </c>
      <c r="Q174" s="70">
        <f t="shared" si="34"/>
        <v>809.65</v>
      </c>
      <c r="R174" s="70">
        <f t="shared" si="34"/>
        <v>828.23</v>
      </c>
      <c r="S174" s="70">
        <f t="shared" si="34"/>
        <v>835.44</v>
      </c>
      <c r="T174" s="70">
        <f t="shared" si="34"/>
        <v>852.05</v>
      </c>
      <c r="U174" s="70">
        <f t="shared" si="34"/>
        <v>823.98</v>
      </c>
      <c r="V174" s="70">
        <f t="shared" si="34"/>
        <v>840.99</v>
      </c>
      <c r="W174" s="70">
        <f t="shared" si="34"/>
        <v>843.56</v>
      </c>
      <c r="X174" s="70">
        <f t="shared" si="34"/>
        <v>842.42</v>
      </c>
      <c r="Y174" s="70">
        <f t="shared" si="34"/>
        <v>828.05</v>
      </c>
    </row>
    <row r="175" spans="1:25" s="62" customFormat="1" ht="18.75" hidden="1" customHeight="1" outlineLevel="1" x14ac:dyDescent="0.2">
      <c r="A175" s="57" t="s">
        <v>9</v>
      </c>
      <c r="B175" s="76">
        <v>572.59</v>
      </c>
      <c r="C175" s="74">
        <v>572.59</v>
      </c>
      <c r="D175" s="74">
        <v>572.59</v>
      </c>
      <c r="E175" s="74">
        <v>572.59</v>
      </c>
      <c r="F175" s="74">
        <v>572.59</v>
      </c>
      <c r="G175" s="74">
        <v>572.59</v>
      </c>
      <c r="H175" s="74">
        <v>572.59</v>
      </c>
      <c r="I175" s="74">
        <v>572.59</v>
      </c>
      <c r="J175" s="74">
        <v>572.59</v>
      </c>
      <c r="K175" s="74">
        <v>572.59</v>
      </c>
      <c r="L175" s="74">
        <v>572.59</v>
      </c>
      <c r="M175" s="74">
        <v>572.59</v>
      </c>
      <c r="N175" s="74">
        <v>572.59</v>
      </c>
      <c r="O175" s="74">
        <v>572.59</v>
      </c>
      <c r="P175" s="74">
        <v>572.59</v>
      </c>
      <c r="Q175" s="74">
        <v>572.59</v>
      </c>
      <c r="R175" s="74">
        <v>572.59</v>
      </c>
      <c r="S175" s="74">
        <v>572.59</v>
      </c>
      <c r="T175" s="74">
        <v>572.59</v>
      </c>
      <c r="U175" s="74">
        <v>572.59</v>
      </c>
      <c r="V175" s="74">
        <v>572.59</v>
      </c>
      <c r="W175" s="74">
        <v>572.59</v>
      </c>
      <c r="X175" s="74">
        <v>572.59</v>
      </c>
      <c r="Y175" s="81">
        <v>572.59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18" t="s">
        <v>11</v>
      </c>
      <c r="B177" s="77">
        <v>2.73</v>
      </c>
      <c r="C177" s="75">
        <v>2.73</v>
      </c>
      <c r="D177" s="75">
        <v>2.73</v>
      </c>
      <c r="E177" s="75">
        <v>2.73</v>
      </c>
      <c r="F177" s="75">
        <v>2.73</v>
      </c>
      <c r="G177" s="75">
        <v>2.73</v>
      </c>
      <c r="H177" s="75">
        <v>2.73</v>
      </c>
      <c r="I177" s="75">
        <v>2.73</v>
      </c>
      <c r="J177" s="75">
        <v>2.73</v>
      </c>
      <c r="K177" s="75">
        <v>2.73</v>
      </c>
      <c r="L177" s="75">
        <v>2.73</v>
      </c>
      <c r="M177" s="75">
        <v>2.73</v>
      </c>
      <c r="N177" s="75">
        <v>2.73</v>
      </c>
      <c r="O177" s="75">
        <v>2.73</v>
      </c>
      <c r="P177" s="75">
        <v>2.73</v>
      </c>
      <c r="Q177" s="75">
        <v>2.73</v>
      </c>
      <c r="R177" s="75">
        <v>2.73</v>
      </c>
      <c r="S177" s="75">
        <v>2.73</v>
      </c>
      <c r="T177" s="75">
        <v>2.73</v>
      </c>
      <c r="U177" s="75">
        <v>2.73</v>
      </c>
      <c r="V177" s="75">
        <v>2.73</v>
      </c>
      <c r="W177" s="75">
        <v>2.73</v>
      </c>
      <c r="X177" s="75">
        <v>2.73</v>
      </c>
      <c r="Y177" s="82">
        <v>2.73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1369.2600000000002</v>
      </c>
      <c r="C178" s="102">
        <f t="shared" si="35"/>
        <v>1306.24</v>
      </c>
      <c r="D178" s="102">
        <f t="shared" si="35"/>
        <v>1323.75</v>
      </c>
      <c r="E178" s="103">
        <f t="shared" si="35"/>
        <v>1338.7800000000002</v>
      </c>
      <c r="F178" s="103">
        <f t="shared" si="35"/>
        <v>1336.94</v>
      </c>
      <c r="G178" s="103">
        <f t="shared" si="35"/>
        <v>1328.62</v>
      </c>
      <c r="H178" s="103">
        <f t="shared" si="35"/>
        <v>1334</v>
      </c>
      <c r="I178" s="103">
        <f t="shared" si="35"/>
        <v>1320.71</v>
      </c>
      <c r="J178" s="103">
        <f t="shared" si="35"/>
        <v>1333.43</v>
      </c>
      <c r="K178" s="104">
        <f t="shared" si="35"/>
        <v>1332.46</v>
      </c>
      <c r="L178" s="103">
        <f t="shared" si="35"/>
        <v>1339.43</v>
      </c>
      <c r="M178" s="105">
        <f t="shared" si="35"/>
        <v>1334.8600000000001</v>
      </c>
      <c r="N178" s="104">
        <f t="shared" si="35"/>
        <v>1342.22</v>
      </c>
      <c r="O178" s="103">
        <f t="shared" si="35"/>
        <v>1314.0900000000001</v>
      </c>
      <c r="P178" s="105">
        <f t="shared" si="35"/>
        <v>1311.42</v>
      </c>
      <c r="Q178" s="106">
        <f t="shared" si="35"/>
        <v>1336.67</v>
      </c>
      <c r="R178" s="103">
        <f t="shared" si="35"/>
        <v>1351.45</v>
      </c>
      <c r="S178" s="106">
        <f t="shared" si="35"/>
        <v>1341.3400000000001</v>
      </c>
      <c r="T178" s="103">
        <f t="shared" si="35"/>
        <v>1343.5900000000001</v>
      </c>
      <c r="U178" s="102">
        <f t="shared" si="35"/>
        <v>1338.41</v>
      </c>
      <c r="V178" s="102">
        <f t="shared" si="35"/>
        <v>1351.8200000000002</v>
      </c>
      <c r="W178" s="102">
        <f t="shared" si="35"/>
        <v>1364.63</v>
      </c>
      <c r="X178" s="102">
        <f t="shared" si="35"/>
        <v>1375.5100000000002</v>
      </c>
      <c r="Y178" s="107">
        <f t="shared" si="35"/>
        <v>1376.02</v>
      </c>
    </row>
    <row r="179" spans="1:25" s="62" customFormat="1" ht="18.75" hidden="1" customHeight="1" outlineLevel="1" x14ac:dyDescent="0.2">
      <c r="A179" s="56" t="s">
        <v>8</v>
      </c>
      <c r="B179" s="70">
        <f>B21</f>
        <v>793.94</v>
      </c>
      <c r="C179" s="70">
        <f t="shared" ref="C179:Y179" si="36">C21</f>
        <v>730.92</v>
      </c>
      <c r="D179" s="70">
        <f t="shared" si="36"/>
        <v>748.43</v>
      </c>
      <c r="E179" s="70">
        <f t="shared" si="36"/>
        <v>763.46</v>
      </c>
      <c r="F179" s="70">
        <f t="shared" si="36"/>
        <v>761.62</v>
      </c>
      <c r="G179" s="70">
        <f t="shared" si="36"/>
        <v>753.3</v>
      </c>
      <c r="H179" s="70">
        <f t="shared" si="36"/>
        <v>758.68</v>
      </c>
      <c r="I179" s="70">
        <f t="shared" si="36"/>
        <v>745.39</v>
      </c>
      <c r="J179" s="70">
        <f t="shared" si="36"/>
        <v>758.11</v>
      </c>
      <c r="K179" s="70">
        <f t="shared" si="36"/>
        <v>757.14</v>
      </c>
      <c r="L179" s="70">
        <f t="shared" si="36"/>
        <v>764.11</v>
      </c>
      <c r="M179" s="70">
        <f t="shared" si="36"/>
        <v>759.54</v>
      </c>
      <c r="N179" s="70">
        <f t="shared" si="36"/>
        <v>766.9</v>
      </c>
      <c r="O179" s="70">
        <f t="shared" si="36"/>
        <v>738.77</v>
      </c>
      <c r="P179" s="70">
        <f t="shared" si="36"/>
        <v>736.1</v>
      </c>
      <c r="Q179" s="70">
        <f t="shared" si="36"/>
        <v>761.35</v>
      </c>
      <c r="R179" s="70">
        <f t="shared" si="36"/>
        <v>776.13</v>
      </c>
      <c r="S179" s="70">
        <f t="shared" si="36"/>
        <v>766.02</v>
      </c>
      <c r="T179" s="70">
        <f t="shared" si="36"/>
        <v>768.27</v>
      </c>
      <c r="U179" s="70">
        <f t="shared" si="36"/>
        <v>763.09</v>
      </c>
      <c r="V179" s="70">
        <f t="shared" si="36"/>
        <v>776.5</v>
      </c>
      <c r="W179" s="70">
        <f t="shared" si="36"/>
        <v>789.31</v>
      </c>
      <c r="X179" s="70">
        <f t="shared" si="36"/>
        <v>800.19</v>
      </c>
      <c r="Y179" s="70">
        <f t="shared" si="36"/>
        <v>800.7</v>
      </c>
    </row>
    <row r="180" spans="1:25" s="62" customFormat="1" ht="18.75" hidden="1" customHeight="1" outlineLevel="1" x14ac:dyDescent="0.2">
      <c r="A180" s="57" t="s">
        <v>9</v>
      </c>
      <c r="B180" s="76">
        <v>572.59</v>
      </c>
      <c r="C180" s="74">
        <v>572.59</v>
      </c>
      <c r="D180" s="74">
        <v>572.59</v>
      </c>
      <c r="E180" s="74">
        <v>572.59</v>
      </c>
      <c r="F180" s="74">
        <v>572.59</v>
      </c>
      <c r="G180" s="74">
        <v>572.59</v>
      </c>
      <c r="H180" s="74">
        <v>572.59</v>
      </c>
      <c r="I180" s="74">
        <v>572.59</v>
      </c>
      <c r="J180" s="74">
        <v>572.59</v>
      </c>
      <c r="K180" s="74">
        <v>572.59</v>
      </c>
      <c r="L180" s="74">
        <v>572.59</v>
      </c>
      <c r="M180" s="74">
        <v>572.59</v>
      </c>
      <c r="N180" s="74">
        <v>572.59</v>
      </c>
      <c r="O180" s="74">
        <v>572.59</v>
      </c>
      <c r="P180" s="74">
        <v>572.59</v>
      </c>
      <c r="Q180" s="74">
        <v>572.59</v>
      </c>
      <c r="R180" s="74">
        <v>572.59</v>
      </c>
      <c r="S180" s="74">
        <v>572.59</v>
      </c>
      <c r="T180" s="74">
        <v>572.59</v>
      </c>
      <c r="U180" s="74">
        <v>572.59</v>
      </c>
      <c r="V180" s="74">
        <v>572.59</v>
      </c>
      <c r="W180" s="74">
        <v>572.59</v>
      </c>
      <c r="X180" s="74">
        <v>572.59</v>
      </c>
      <c r="Y180" s="81">
        <v>572.59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18" t="s">
        <v>11</v>
      </c>
      <c r="B182" s="77">
        <v>2.73</v>
      </c>
      <c r="C182" s="75">
        <v>2.73</v>
      </c>
      <c r="D182" s="75">
        <v>2.73</v>
      </c>
      <c r="E182" s="75">
        <v>2.73</v>
      </c>
      <c r="F182" s="75">
        <v>2.73</v>
      </c>
      <c r="G182" s="75">
        <v>2.73</v>
      </c>
      <c r="H182" s="75">
        <v>2.73</v>
      </c>
      <c r="I182" s="75">
        <v>2.73</v>
      </c>
      <c r="J182" s="75">
        <v>2.73</v>
      </c>
      <c r="K182" s="75">
        <v>2.73</v>
      </c>
      <c r="L182" s="75">
        <v>2.73</v>
      </c>
      <c r="M182" s="75">
        <v>2.73</v>
      </c>
      <c r="N182" s="75">
        <v>2.73</v>
      </c>
      <c r="O182" s="75">
        <v>2.73</v>
      </c>
      <c r="P182" s="75">
        <v>2.73</v>
      </c>
      <c r="Q182" s="75">
        <v>2.73</v>
      </c>
      <c r="R182" s="75">
        <v>2.73</v>
      </c>
      <c r="S182" s="75">
        <v>2.73</v>
      </c>
      <c r="T182" s="75">
        <v>2.73</v>
      </c>
      <c r="U182" s="75">
        <v>2.73</v>
      </c>
      <c r="V182" s="75">
        <v>2.73</v>
      </c>
      <c r="W182" s="75">
        <v>2.73</v>
      </c>
      <c r="X182" s="75">
        <v>2.73</v>
      </c>
      <c r="Y182" s="82">
        <v>2.73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1417.13</v>
      </c>
      <c r="C183" s="102">
        <f t="shared" si="37"/>
        <v>1380.46</v>
      </c>
      <c r="D183" s="102">
        <f t="shared" si="37"/>
        <v>1396.44</v>
      </c>
      <c r="E183" s="103">
        <f t="shared" si="37"/>
        <v>1405.8200000000002</v>
      </c>
      <c r="F183" s="103">
        <f t="shared" si="37"/>
        <v>1425.66</v>
      </c>
      <c r="G183" s="103">
        <f t="shared" si="37"/>
        <v>1431.94</v>
      </c>
      <c r="H183" s="103">
        <f t="shared" si="37"/>
        <v>1439.2</v>
      </c>
      <c r="I183" s="103">
        <f t="shared" si="37"/>
        <v>1419.45</v>
      </c>
      <c r="J183" s="103">
        <f t="shared" si="37"/>
        <v>1434.43</v>
      </c>
      <c r="K183" s="104">
        <f t="shared" si="37"/>
        <v>1440.5</v>
      </c>
      <c r="L183" s="103">
        <f t="shared" si="37"/>
        <v>1439.97</v>
      </c>
      <c r="M183" s="105">
        <f t="shared" si="37"/>
        <v>1439.3400000000001</v>
      </c>
      <c r="N183" s="104">
        <f t="shared" si="37"/>
        <v>1370.08</v>
      </c>
      <c r="O183" s="103">
        <f t="shared" si="37"/>
        <v>1341.24</v>
      </c>
      <c r="P183" s="105">
        <f t="shared" si="37"/>
        <v>1345.42</v>
      </c>
      <c r="Q183" s="106">
        <f t="shared" si="37"/>
        <v>1372.5</v>
      </c>
      <c r="R183" s="103">
        <f t="shared" si="37"/>
        <v>1390.45</v>
      </c>
      <c r="S183" s="106">
        <f t="shared" si="37"/>
        <v>1398.5900000000001</v>
      </c>
      <c r="T183" s="103">
        <f t="shared" si="37"/>
        <v>1400.75</v>
      </c>
      <c r="U183" s="102">
        <f t="shared" si="37"/>
        <v>1380.46</v>
      </c>
      <c r="V183" s="102">
        <f t="shared" si="37"/>
        <v>1396.75</v>
      </c>
      <c r="W183" s="102">
        <f t="shared" si="37"/>
        <v>1405.5</v>
      </c>
      <c r="X183" s="102">
        <f t="shared" si="37"/>
        <v>1408.77</v>
      </c>
      <c r="Y183" s="107">
        <f t="shared" si="37"/>
        <v>1398.44</v>
      </c>
    </row>
    <row r="184" spans="1:25" s="62" customFormat="1" ht="18.75" hidden="1" customHeight="1" outlineLevel="1" x14ac:dyDescent="0.2">
      <c r="A184" s="58" t="s">
        <v>8</v>
      </c>
      <c r="B184" s="70">
        <f>B26</f>
        <v>841.81</v>
      </c>
      <c r="C184" s="70">
        <f t="shared" ref="C184:Y184" si="38">C26</f>
        <v>805.14</v>
      </c>
      <c r="D184" s="70">
        <f t="shared" si="38"/>
        <v>821.12</v>
      </c>
      <c r="E184" s="70">
        <f t="shared" si="38"/>
        <v>830.5</v>
      </c>
      <c r="F184" s="70">
        <f t="shared" si="38"/>
        <v>850.34</v>
      </c>
      <c r="G184" s="70">
        <f t="shared" si="38"/>
        <v>856.62</v>
      </c>
      <c r="H184" s="70">
        <f t="shared" si="38"/>
        <v>863.88</v>
      </c>
      <c r="I184" s="70">
        <f t="shared" si="38"/>
        <v>844.13</v>
      </c>
      <c r="J184" s="70">
        <f t="shared" si="38"/>
        <v>859.11</v>
      </c>
      <c r="K184" s="70">
        <f t="shared" si="38"/>
        <v>865.18</v>
      </c>
      <c r="L184" s="70">
        <f t="shared" si="38"/>
        <v>864.65</v>
      </c>
      <c r="M184" s="70">
        <f t="shared" si="38"/>
        <v>864.02</v>
      </c>
      <c r="N184" s="70">
        <f t="shared" si="38"/>
        <v>794.76</v>
      </c>
      <c r="O184" s="70">
        <f t="shared" si="38"/>
        <v>765.92</v>
      </c>
      <c r="P184" s="70">
        <f t="shared" si="38"/>
        <v>770.1</v>
      </c>
      <c r="Q184" s="70">
        <f t="shared" si="38"/>
        <v>797.18</v>
      </c>
      <c r="R184" s="70">
        <f t="shared" si="38"/>
        <v>815.13</v>
      </c>
      <c r="S184" s="70">
        <f t="shared" si="38"/>
        <v>823.27</v>
      </c>
      <c r="T184" s="70">
        <f t="shared" si="38"/>
        <v>825.43</v>
      </c>
      <c r="U184" s="70">
        <f t="shared" si="38"/>
        <v>805.14</v>
      </c>
      <c r="V184" s="70">
        <f t="shared" si="38"/>
        <v>821.43</v>
      </c>
      <c r="W184" s="70">
        <f t="shared" si="38"/>
        <v>830.18</v>
      </c>
      <c r="X184" s="70">
        <f t="shared" si="38"/>
        <v>833.45</v>
      </c>
      <c r="Y184" s="70">
        <f t="shared" si="38"/>
        <v>823.12</v>
      </c>
    </row>
    <row r="185" spans="1:25" s="62" customFormat="1" ht="18.75" hidden="1" customHeight="1" outlineLevel="1" x14ac:dyDescent="0.2">
      <c r="A185" s="57" t="s">
        <v>9</v>
      </c>
      <c r="B185" s="76">
        <v>572.59</v>
      </c>
      <c r="C185" s="74">
        <v>572.59</v>
      </c>
      <c r="D185" s="74">
        <v>572.59</v>
      </c>
      <c r="E185" s="74">
        <v>572.59</v>
      </c>
      <c r="F185" s="74">
        <v>572.59</v>
      </c>
      <c r="G185" s="74">
        <v>572.59</v>
      </c>
      <c r="H185" s="74">
        <v>572.59</v>
      </c>
      <c r="I185" s="74">
        <v>572.59</v>
      </c>
      <c r="J185" s="74">
        <v>572.59</v>
      </c>
      <c r="K185" s="74">
        <v>572.59</v>
      </c>
      <c r="L185" s="74">
        <v>572.59</v>
      </c>
      <c r="M185" s="74">
        <v>572.59</v>
      </c>
      <c r="N185" s="74">
        <v>572.59</v>
      </c>
      <c r="O185" s="74">
        <v>572.59</v>
      </c>
      <c r="P185" s="74">
        <v>572.59</v>
      </c>
      <c r="Q185" s="74">
        <v>572.59</v>
      </c>
      <c r="R185" s="74">
        <v>572.59</v>
      </c>
      <c r="S185" s="74">
        <v>572.59</v>
      </c>
      <c r="T185" s="74">
        <v>572.59</v>
      </c>
      <c r="U185" s="74">
        <v>572.59</v>
      </c>
      <c r="V185" s="74">
        <v>572.59</v>
      </c>
      <c r="W185" s="74">
        <v>572.59</v>
      </c>
      <c r="X185" s="74">
        <v>572.59</v>
      </c>
      <c r="Y185" s="81">
        <v>572.59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18" t="s">
        <v>11</v>
      </c>
      <c r="B187" s="77">
        <v>2.73</v>
      </c>
      <c r="C187" s="75">
        <v>2.73</v>
      </c>
      <c r="D187" s="75">
        <v>2.73</v>
      </c>
      <c r="E187" s="75">
        <v>2.73</v>
      </c>
      <c r="F187" s="75">
        <v>2.73</v>
      </c>
      <c r="G187" s="75">
        <v>2.73</v>
      </c>
      <c r="H187" s="75">
        <v>2.73</v>
      </c>
      <c r="I187" s="75">
        <v>2.73</v>
      </c>
      <c r="J187" s="75">
        <v>2.73</v>
      </c>
      <c r="K187" s="75">
        <v>2.73</v>
      </c>
      <c r="L187" s="75">
        <v>2.73</v>
      </c>
      <c r="M187" s="75">
        <v>2.73</v>
      </c>
      <c r="N187" s="75">
        <v>2.73</v>
      </c>
      <c r="O187" s="75">
        <v>2.73</v>
      </c>
      <c r="P187" s="75">
        <v>2.73</v>
      </c>
      <c r="Q187" s="75">
        <v>2.73</v>
      </c>
      <c r="R187" s="75">
        <v>2.73</v>
      </c>
      <c r="S187" s="75">
        <v>2.73</v>
      </c>
      <c r="T187" s="75">
        <v>2.73</v>
      </c>
      <c r="U187" s="75">
        <v>2.73</v>
      </c>
      <c r="V187" s="75">
        <v>2.73</v>
      </c>
      <c r="W187" s="75">
        <v>2.73</v>
      </c>
      <c r="X187" s="75">
        <v>2.73</v>
      </c>
      <c r="Y187" s="82">
        <v>2.73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1386.8600000000001</v>
      </c>
      <c r="C188" s="102">
        <f t="shared" si="39"/>
        <v>1350.06</v>
      </c>
      <c r="D188" s="102">
        <f t="shared" si="39"/>
        <v>1371.33</v>
      </c>
      <c r="E188" s="103">
        <f t="shared" si="39"/>
        <v>1388.6</v>
      </c>
      <c r="F188" s="103">
        <f t="shared" si="39"/>
        <v>1405.71</v>
      </c>
      <c r="G188" s="103">
        <f t="shared" si="39"/>
        <v>1387.2800000000002</v>
      </c>
      <c r="H188" s="103">
        <f t="shared" si="39"/>
        <v>1387.8400000000001</v>
      </c>
      <c r="I188" s="103">
        <f t="shared" si="39"/>
        <v>1363.5300000000002</v>
      </c>
      <c r="J188" s="103">
        <f t="shared" si="39"/>
        <v>1387.56</v>
      </c>
      <c r="K188" s="104">
        <f t="shared" si="39"/>
        <v>1397.8200000000002</v>
      </c>
      <c r="L188" s="103">
        <f t="shared" si="39"/>
        <v>1378.5700000000002</v>
      </c>
      <c r="M188" s="105">
        <f t="shared" si="39"/>
        <v>1385.8600000000001</v>
      </c>
      <c r="N188" s="104">
        <f t="shared" si="39"/>
        <v>1370.46</v>
      </c>
      <c r="O188" s="103">
        <f t="shared" si="39"/>
        <v>1343.14</v>
      </c>
      <c r="P188" s="105">
        <f t="shared" si="39"/>
        <v>1338.3200000000002</v>
      </c>
      <c r="Q188" s="106">
        <f t="shared" si="39"/>
        <v>1360.7800000000002</v>
      </c>
      <c r="R188" s="103">
        <f t="shared" si="39"/>
        <v>1373.8600000000001</v>
      </c>
      <c r="S188" s="106">
        <f t="shared" si="39"/>
        <v>1369.93</v>
      </c>
      <c r="T188" s="103">
        <f t="shared" si="39"/>
        <v>1379</v>
      </c>
      <c r="U188" s="102">
        <f t="shared" si="39"/>
        <v>1351.46</v>
      </c>
      <c r="V188" s="102">
        <f t="shared" si="39"/>
        <v>1368.72</v>
      </c>
      <c r="W188" s="102">
        <f t="shared" si="39"/>
        <v>1386.6</v>
      </c>
      <c r="X188" s="102">
        <f t="shared" si="39"/>
        <v>1386.22</v>
      </c>
      <c r="Y188" s="107">
        <f t="shared" si="39"/>
        <v>1383.5100000000002</v>
      </c>
    </row>
    <row r="189" spans="1:25" s="62" customFormat="1" ht="18.75" hidden="1" customHeight="1" outlineLevel="1" x14ac:dyDescent="0.2">
      <c r="A189" s="56" t="s">
        <v>8</v>
      </c>
      <c r="B189" s="70">
        <f>B31</f>
        <v>811.54</v>
      </c>
      <c r="C189" s="70">
        <f t="shared" ref="C189:Y189" si="40">C31</f>
        <v>774.74</v>
      </c>
      <c r="D189" s="70">
        <f t="shared" si="40"/>
        <v>796.01</v>
      </c>
      <c r="E189" s="70">
        <f t="shared" si="40"/>
        <v>813.28</v>
      </c>
      <c r="F189" s="70">
        <f t="shared" si="40"/>
        <v>830.39</v>
      </c>
      <c r="G189" s="70">
        <f t="shared" si="40"/>
        <v>811.96</v>
      </c>
      <c r="H189" s="70">
        <f t="shared" si="40"/>
        <v>812.52</v>
      </c>
      <c r="I189" s="70">
        <f t="shared" si="40"/>
        <v>788.21</v>
      </c>
      <c r="J189" s="70">
        <f t="shared" si="40"/>
        <v>812.24</v>
      </c>
      <c r="K189" s="70">
        <f t="shared" si="40"/>
        <v>822.5</v>
      </c>
      <c r="L189" s="70">
        <f t="shared" si="40"/>
        <v>803.25</v>
      </c>
      <c r="M189" s="70">
        <f t="shared" si="40"/>
        <v>810.54</v>
      </c>
      <c r="N189" s="70">
        <f t="shared" si="40"/>
        <v>795.14</v>
      </c>
      <c r="O189" s="70">
        <f t="shared" si="40"/>
        <v>767.82</v>
      </c>
      <c r="P189" s="70">
        <f t="shared" si="40"/>
        <v>763</v>
      </c>
      <c r="Q189" s="70">
        <f t="shared" si="40"/>
        <v>785.46</v>
      </c>
      <c r="R189" s="70">
        <f t="shared" si="40"/>
        <v>798.54</v>
      </c>
      <c r="S189" s="70">
        <f t="shared" si="40"/>
        <v>794.61</v>
      </c>
      <c r="T189" s="70">
        <f t="shared" si="40"/>
        <v>803.68</v>
      </c>
      <c r="U189" s="70">
        <f t="shared" si="40"/>
        <v>776.14</v>
      </c>
      <c r="V189" s="70">
        <f t="shared" si="40"/>
        <v>793.4</v>
      </c>
      <c r="W189" s="70">
        <f t="shared" si="40"/>
        <v>811.28</v>
      </c>
      <c r="X189" s="70">
        <f t="shared" si="40"/>
        <v>810.9</v>
      </c>
      <c r="Y189" s="70">
        <f t="shared" si="40"/>
        <v>808.19</v>
      </c>
    </row>
    <row r="190" spans="1:25" s="62" customFormat="1" ht="18.75" hidden="1" customHeight="1" outlineLevel="1" x14ac:dyDescent="0.2">
      <c r="A190" s="57" t="s">
        <v>9</v>
      </c>
      <c r="B190" s="76">
        <v>572.59</v>
      </c>
      <c r="C190" s="74">
        <v>572.59</v>
      </c>
      <c r="D190" s="74">
        <v>572.59</v>
      </c>
      <c r="E190" s="74">
        <v>572.59</v>
      </c>
      <c r="F190" s="74">
        <v>572.59</v>
      </c>
      <c r="G190" s="74">
        <v>572.59</v>
      </c>
      <c r="H190" s="74">
        <v>572.59</v>
      </c>
      <c r="I190" s="74">
        <v>572.59</v>
      </c>
      <c r="J190" s="74">
        <v>572.59</v>
      </c>
      <c r="K190" s="74">
        <v>572.59</v>
      </c>
      <c r="L190" s="74">
        <v>572.59</v>
      </c>
      <c r="M190" s="74">
        <v>572.59</v>
      </c>
      <c r="N190" s="74">
        <v>572.59</v>
      </c>
      <c r="O190" s="74">
        <v>572.59</v>
      </c>
      <c r="P190" s="74">
        <v>572.59</v>
      </c>
      <c r="Q190" s="74">
        <v>572.59</v>
      </c>
      <c r="R190" s="74">
        <v>572.59</v>
      </c>
      <c r="S190" s="74">
        <v>572.59</v>
      </c>
      <c r="T190" s="74">
        <v>572.59</v>
      </c>
      <c r="U190" s="74">
        <v>572.59</v>
      </c>
      <c r="V190" s="74">
        <v>572.59</v>
      </c>
      <c r="W190" s="74">
        <v>572.59</v>
      </c>
      <c r="X190" s="74">
        <v>572.59</v>
      </c>
      <c r="Y190" s="81">
        <v>572.59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18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1313.73</v>
      </c>
      <c r="C193" s="102">
        <f t="shared" si="41"/>
        <v>1289.96</v>
      </c>
      <c r="D193" s="102">
        <f t="shared" si="41"/>
        <v>1296.23</v>
      </c>
      <c r="E193" s="103">
        <f t="shared" si="41"/>
        <v>1305.77</v>
      </c>
      <c r="F193" s="103">
        <f t="shared" si="41"/>
        <v>1311.02</v>
      </c>
      <c r="G193" s="103">
        <f t="shared" si="41"/>
        <v>1302.9100000000001</v>
      </c>
      <c r="H193" s="103">
        <f t="shared" si="41"/>
        <v>1289.0300000000002</v>
      </c>
      <c r="I193" s="103">
        <f t="shared" si="41"/>
        <v>1288.27</v>
      </c>
      <c r="J193" s="103">
        <f t="shared" si="41"/>
        <v>1294.5</v>
      </c>
      <c r="K193" s="104">
        <f t="shared" si="41"/>
        <v>1303.3699999999999</v>
      </c>
      <c r="L193" s="103">
        <f t="shared" si="41"/>
        <v>1317.73</v>
      </c>
      <c r="M193" s="105">
        <f t="shared" si="41"/>
        <v>1316.08</v>
      </c>
      <c r="N193" s="104">
        <f t="shared" si="41"/>
        <v>1316.12</v>
      </c>
      <c r="O193" s="103">
        <f t="shared" si="41"/>
        <v>1290.3400000000001</v>
      </c>
      <c r="P193" s="105">
        <f t="shared" si="41"/>
        <v>1291.06</v>
      </c>
      <c r="Q193" s="106">
        <f t="shared" si="41"/>
        <v>1315.7</v>
      </c>
      <c r="R193" s="103">
        <f t="shared" si="41"/>
        <v>1323.0500000000002</v>
      </c>
      <c r="S193" s="106">
        <f t="shared" si="41"/>
        <v>1314.44</v>
      </c>
      <c r="T193" s="103">
        <f t="shared" si="41"/>
        <v>1319.67</v>
      </c>
      <c r="U193" s="102">
        <f t="shared" si="41"/>
        <v>1302.97</v>
      </c>
      <c r="V193" s="102">
        <f t="shared" si="41"/>
        <v>1318.24</v>
      </c>
      <c r="W193" s="102">
        <f t="shared" si="41"/>
        <v>1330.08</v>
      </c>
      <c r="X193" s="102">
        <f t="shared" si="41"/>
        <v>1331.0900000000001</v>
      </c>
      <c r="Y193" s="107">
        <f t="shared" si="41"/>
        <v>1322.64</v>
      </c>
    </row>
    <row r="194" spans="1:25" s="62" customFormat="1" ht="18.75" hidden="1" customHeight="1" outlineLevel="1" x14ac:dyDescent="0.2">
      <c r="A194" s="56" t="s">
        <v>8</v>
      </c>
      <c r="B194" s="70">
        <f>B36</f>
        <v>738.41</v>
      </c>
      <c r="C194" s="70">
        <f t="shared" ref="C194:Y194" si="42">C36</f>
        <v>714.64</v>
      </c>
      <c r="D194" s="70">
        <f t="shared" si="42"/>
        <v>720.91</v>
      </c>
      <c r="E194" s="70">
        <f t="shared" si="42"/>
        <v>730.45</v>
      </c>
      <c r="F194" s="70">
        <f t="shared" si="42"/>
        <v>735.7</v>
      </c>
      <c r="G194" s="70">
        <f t="shared" si="42"/>
        <v>727.59</v>
      </c>
      <c r="H194" s="70">
        <f t="shared" si="42"/>
        <v>713.71</v>
      </c>
      <c r="I194" s="70">
        <f t="shared" si="42"/>
        <v>712.95</v>
      </c>
      <c r="J194" s="70">
        <f t="shared" si="42"/>
        <v>719.18</v>
      </c>
      <c r="K194" s="70">
        <f t="shared" si="42"/>
        <v>728.05</v>
      </c>
      <c r="L194" s="70">
        <f t="shared" si="42"/>
        <v>742.41</v>
      </c>
      <c r="M194" s="70">
        <f t="shared" si="42"/>
        <v>740.76</v>
      </c>
      <c r="N194" s="70">
        <f t="shared" si="42"/>
        <v>740.8</v>
      </c>
      <c r="O194" s="70">
        <f t="shared" si="42"/>
        <v>715.02</v>
      </c>
      <c r="P194" s="70">
        <f t="shared" si="42"/>
        <v>715.74</v>
      </c>
      <c r="Q194" s="70">
        <f t="shared" si="42"/>
        <v>740.38</v>
      </c>
      <c r="R194" s="70">
        <f t="shared" si="42"/>
        <v>747.73</v>
      </c>
      <c r="S194" s="70">
        <f t="shared" si="42"/>
        <v>739.12</v>
      </c>
      <c r="T194" s="70">
        <f t="shared" si="42"/>
        <v>744.35</v>
      </c>
      <c r="U194" s="70">
        <f t="shared" si="42"/>
        <v>727.65</v>
      </c>
      <c r="V194" s="70">
        <f t="shared" si="42"/>
        <v>742.92</v>
      </c>
      <c r="W194" s="70">
        <f t="shared" si="42"/>
        <v>754.76</v>
      </c>
      <c r="X194" s="70">
        <f t="shared" si="42"/>
        <v>755.77</v>
      </c>
      <c r="Y194" s="70">
        <f t="shared" si="42"/>
        <v>747.32</v>
      </c>
    </row>
    <row r="195" spans="1:25" s="62" customFormat="1" ht="18.75" hidden="1" customHeight="1" outlineLevel="1" x14ac:dyDescent="0.2">
      <c r="A195" s="57" t="s">
        <v>9</v>
      </c>
      <c r="B195" s="76">
        <v>572.59</v>
      </c>
      <c r="C195" s="74">
        <v>572.59</v>
      </c>
      <c r="D195" s="74">
        <v>572.59</v>
      </c>
      <c r="E195" s="74">
        <v>572.59</v>
      </c>
      <c r="F195" s="74">
        <v>572.59</v>
      </c>
      <c r="G195" s="74">
        <v>572.59</v>
      </c>
      <c r="H195" s="74">
        <v>572.59</v>
      </c>
      <c r="I195" s="74">
        <v>572.59</v>
      </c>
      <c r="J195" s="74">
        <v>572.59</v>
      </c>
      <c r="K195" s="74">
        <v>572.59</v>
      </c>
      <c r="L195" s="74">
        <v>572.59</v>
      </c>
      <c r="M195" s="74">
        <v>572.59</v>
      </c>
      <c r="N195" s="74">
        <v>572.59</v>
      </c>
      <c r="O195" s="74">
        <v>572.59</v>
      </c>
      <c r="P195" s="74">
        <v>572.59</v>
      </c>
      <c r="Q195" s="74">
        <v>572.59</v>
      </c>
      <c r="R195" s="74">
        <v>572.59</v>
      </c>
      <c r="S195" s="74">
        <v>572.59</v>
      </c>
      <c r="T195" s="74">
        <v>572.59</v>
      </c>
      <c r="U195" s="74">
        <v>572.59</v>
      </c>
      <c r="V195" s="74">
        <v>572.59</v>
      </c>
      <c r="W195" s="74">
        <v>572.59</v>
      </c>
      <c r="X195" s="74">
        <v>572.59</v>
      </c>
      <c r="Y195" s="81">
        <v>572.59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18" t="s">
        <v>11</v>
      </c>
      <c r="B197" s="77">
        <v>2.73</v>
      </c>
      <c r="C197" s="75">
        <v>2.73</v>
      </c>
      <c r="D197" s="75">
        <v>2.73</v>
      </c>
      <c r="E197" s="75">
        <v>2.73</v>
      </c>
      <c r="F197" s="75">
        <v>2.73</v>
      </c>
      <c r="G197" s="75">
        <v>2.73</v>
      </c>
      <c r="H197" s="75">
        <v>2.73</v>
      </c>
      <c r="I197" s="75">
        <v>2.73</v>
      </c>
      <c r="J197" s="75">
        <v>2.73</v>
      </c>
      <c r="K197" s="75">
        <v>2.73</v>
      </c>
      <c r="L197" s="75">
        <v>2.73</v>
      </c>
      <c r="M197" s="75">
        <v>2.73</v>
      </c>
      <c r="N197" s="75">
        <v>2.73</v>
      </c>
      <c r="O197" s="75">
        <v>2.73</v>
      </c>
      <c r="P197" s="75">
        <v>2.73</v>
      </c>
      <c r="Q197" s="75">
        <v>2.73</v>
      </c>
      <c r="R197" s="75">
        <v>2.73</v>
      </c>
      <c r="S197" s="75">
        <v>2.73</v>
      </c>
      <c r="T197" s="75">
        <v>2.73</v>
      </c>
      <c r="U197" s="75">
        <v>2.73</v>
      </c>
      <c r="V197" s="75">
        <v>2.73</v>
      </c>
      <c r="W197" s="75">
        <v>2.73</v>
      </c>
      <c r="X197" s="75">
        <v>2.73</v>
      </c>
      <c r="Y197" s="82">
        <v>2.73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1375.39</v>
      </c>
      <c r="C198" s="102">
        <f t="shared" si="43"/>
        <v>1333.2600000000002</v>
      </c>
      <c r="D198" s="102">
        <f t="shared" si="43"/>
        <v>1362.81</v>
      </c>
      <c r="E198" s="103">
        <f t="shared" si="43"/>
        <v>1376.08</v>
      </c>
      <c r="F198" s="103">
        <f t="shared" si="43"/>
        <v>1384.85</v>
      </c>
      <c r="G198" s="103">
        <f t="shared" si="43"/>
        <v>1387.1</v>
      </c>
      <c r="H198" s="103">
        <f t="shared" si="43"/>
        <v>1381.5700000000002</v>
      </c>
      <c r="I198" s="103">
        <f t="shared" si="43"/>
        <v>1361.91</v>
      </c>
      <c r="J198" s="103">
        <f t="shared" si="43"/>
        <v>1378.85</v>
      </c>
      <c r="K198" s="104">
        <f t="shared" si="43"/>
        <v>1396.02</v>
      </c>
      <c r="L198" s="103">
        <f t="shared" si="43"/>
        <v>1388.0700000000002</v>
      </c>
      <c r="M198" s="105">
        <f t="shared" si="43"/>
        <v>1391.2800000000002</v>
      </c>
      <c r="N198" s="104">
        <f t="shared" si="43"/>
        <v>1388.49</v>
      </c>
      <c r="O198" s="103">
        <f t="shared" si="43"/>
        <v>1363.06</v>
      </c>
      <c r="P198" s="105">
        <f t="shared" si="43"/>
        <v>1368.2</v>
      </c>
      <c r="Q198" s="106">
        <f t="shared" si="43"/>
        <v>1388.0900000000001</v>
      </c>
      <c r="R198" s="103">
        <f t="shared" si="43"/>
        <v>1394.3200000000002</v>
      </c>
      <c r="S198" s="106">
        <f t="shared" si="43"/>
        <v>1391.66</v>
      </c>
      <c r="T198" s="103">
        <f t="shared" si="43"/>
        <v>1397.2600000000002</v>
      </c>
      <c r="U198" s="102">
        <f t="shared" si="43"/>
        <v>1382.77</v>
      </c>
      <c r="V198" s="102">
        <f t="shared" si="43"/>
        <v>1398.4</v>
      </c>
      <c r="W198" s="102">
        <f t="shared" si="43"/>
        <v>1394.92</v>
      </c>
      <c r="X198" s="102">
        <f t="shared" si="43"/>
        <v>1406.19</v>
      </c>
      <c r="Y198" s="107">
        <f t="shared" si="43"/>
        <v>1409.5100000000002</v>
      </c>
    </row>
    <row r="199" spans="1:25" s="62" customFormat="1" ht="18.75" hidden="1" customHeight="1" outlineLevel="1" x14ac:dyDescent="0.2">
      <c r="A199" s="56" t="s">
        <v>8</v>
      </c>
      <c r="B199" s="70">
        <f>B41</f>
        <v>800.07</v>
      </c>
      <c r="C199" s="70">
        <f t="shared" ref="C199:Y199" si="44">C41</f>
        <v>757.94</v>
      </c>
      <c r="D199" s="70">
        <f t="shared" si="44"/>
        <v>787.49</v>
      </c>
      <c r="E199" s="70">
        <f t="shared" si="44"/>
        <v>800.76</v>
      </c>
      <c r="F199" s="70">
        <f t="shared" si="44"/>
        <v>809.53</v>
      </c>
      <c r="G199" s="70">
        <f t="shared" si="44"/>
        <v>811.78</v>
      </c>
      <c r="H199" s="70">
        <f t="shared" si="44"/>
        <v>806.25</v>
      </c>
      <c r="I199" s="70">
        <f t="shared" si="44"/>
        <v>786.59</v>
      </c>
      <c r="J199" s="70">
        <f t="shared" si="44"/>
        <v>803.53</v>
      </c>
      <c r="K199" s="70">
        <f t="shared" si="44"/>
        <v>820.7</v>
      </c>
      <c r="L199" s="70">
        <f t="shared" si="44"/>
        <v>812.75</v>
      </c>
      <c r="M199" s="70">
        <f t="shared" si="44"/>
        <v>815.96</v>
      </c>
      <c r="N199" s="70">
        <f t="shared" si="44"/>
        <v>813.17</v>
      </c>
      <c r="O199" s="70">
        <f t="shared" si="44"/>
        <v>787.74</v>
      </c>
      <c r="P199" s="70">
        <f t="shared" si="44"/>
        <v>792.88</v>
      </c>
      <c r="Q199" s="70">
        <f t="shared" si="44"/>
        <v>812.77</v>
      </c>
      <c r="R199" s="70">
        <f t="shared" si="44"/>
        <v>819</v>
      </c>
      <c r="S199" s="70">
        <f t="shared" si="44"/>
        <v>816.34</v>
      </c>
      <c r="T199" s="70">
        <f t="shared" si="44"/>
        <v>821.94</v>
      </c>
      <c r="U199" s="70">
        <f t="shared" si="44"/>
        <v>807.45</v>
      </c>
      <c r="V199" s="70">
        <f t="shared" si="44"/>
        <v>823.08</v>
      </c>
      <c r="W199" s="70">
        <f t="shared" si="44"/>
        <v>819.6</v>
      </c>
      <c r="X199" s="70">
        <f t="shared" si="44"/>
        <v>830.87</v>
      </c>
      <c r="Y199" s="70">
        <f t="shared" si="44"/>
        <v>834.19</v>
      </c>
    </row>
    <row r="200" spans="1:25" s="62" customFormat="1" ht="18.75" hidden="1" customHeight="1" outlineLevel="1" x14ac:dyDescent="0.2">
      <c r="A200" s="57" t="s">
        <v>9</v>
      </c>
      <c r="B200" s="76">
        <v>572.59</v>
      </c>
      <c r="C200" s="74">
        <v>572.59</v>
      </c>
      <c r="D200" s="74">
        <v>572.59</v>
      </c>
      <c r="E200" s="74">
        <v>572.59</v>
      </c>
      <c r="F200" s="74">
        <v>572.59</v>
      </c>
      <c r="G200" s="74">
        <v>572.59</v>
      </c>
      <c r="H200" s="74">
        <v>572.59</v>
      </c>
      <c r="I200" s="74">
        <v>572.59</v>
      </c>
      <c r="J200" s="74">
        <v>572.59</v>
      </c>
      <c r="K200" s="74">
        <v>572.59</v>
      </c>
      <c r="L200" s="74">
        <v>572.59</v>
      </c>
      <c r="M200" s="74">
        <v>572.59</v>
      </c>
      <c r="N200" s="74">
        <v>572.59</v>
      </c>
      <c r="O200" s="74">
        <v>572.59</v>
      </c>
      <c r="P200" s="74">
        <v>572.59</v>
      </c>
      <c r="Q200" s="74">
        <v>572.59</v>
      </c>
      <c r="R200" s="74">
        <v>572.59</v>
      </c>
      <c r="S200" s="74">
        <v>572.59</v>
      </c>
      <c r="T200" s="74">
        <v>572.59</v>
      </c>
      <c r="U200" s="74">
        <v>572.59</v>
      </c>
      <c r="V200" s="74">
        <v>572.59</v>
      </c>
      <c r="W200" s="74">
        <v>572.59</v>
      </c>
      <c r="X200" s="74">
        <v>572.59</v>
      </c>
      <c r="Y200" s="81">
        <v>572.59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18" t="s">
        <v>11</v>
      </c>
      <c r="B202" s="77">
        <v>2.73</v>
      </c>
      <c r="C202" s="75">
        <v>2.73</v>
      </c>
      <c r="D202" s="75">
        <v>2.73</v>
      </c>
      <c r="E202" s="75">
        <v>2.73</v>
      </c>
      <c r="F202" s="75">
        <v>2.73</v>
      </c>
      <c r="G202" s="75">
        <v>2.73</v>
      </c>
      <c r="H202" s="75">
        <v>2.73</v>
      </c>
      <c r="I202" s="75">
        <v>2.73</v>
      </c>
      <c r="J202" s="75">
        <v>2.73</v>
      </c>
      <c r="K202" s="75">
        <v>2.73</v>
      </c>
      <c r="L202" s="75">
        <v>2.73</v>
      </c>
      <c r="M202" s="75">
        <v>2.73</v>
      </c>
      <c r="N202" s="75">
        <v>2.73</v>
      </c>
      <c r="O202" s="75">
        <v>2.73</v>
      </c>
      <c r="P202" s="75">
        <v>2.73</v>
      </c>
      <c r="Q202" s="75">
        <v>2.73</v>
      </c>
      <c r="R202" s="75">
        <v>2.73</v>
      </c>
      <c r="S202" s="75">
        <v>2.73</v>
      </c>
      <c r="T202" s="75">
        <v>2.73</v>
      </c>
      <c r="U202" s="75">
        <v>2.73</v>
      </c>
      <c r="V202" s="75">
        <v>2.73</v>
      </c>
      <c r="W202" s="75">
        <v>2.73</v>
      </c>
      <c r="X202" s="75">
        <v>2.73</v>
      </c>
      <c r="Y202" s="82">
        <v>2.73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1408.25</v>
      </c>
      <c r="C203" s="102">
        <f t="shared" si="45"/>
        <v>1369.02</v>
      </c>
      <c r="D203" s="102">
        <f t="shared" si="45"/>
        <v>1340.77</v>
      </c>
      <c r="E203" s="103">
        <f t="shared" si="45"/>
        <v>1398.0700000000002</v>
      </c>
      <c r="F203" s="103">
        <f t="shared" si="45"/>
        <v>1398.91</v>
      </c>
      <c r="G203" s="103">
        <f t="shared" si="45"/>
        <v>1416.7600000000002</v>
      </c>
      <c r="H203" s="103">
        <f t="shared" si="45"/>
        <v>1421.77</v>
      </c>
      <c r="I203" s="103">
        <f t="shared" si="45"/>
        <v>1395.7</v>
      </c>
      <c r="J203" s="103">
        <f t="shared" si="45"/>
        <v>1399.49</v>
      </c>
      <c r="K203" s="104">
        <f t="shared" si="45"/>
        <v>1433.02</v>
      </c>
      <c r="L203" s="103">
        <f t="shared" si="45"/>
        <v>1425.49</v>
      </c>
      <c r="M203" s="105">
        <f t="shared" si="45"/>
        <v>1432.3200000000002</v>
      </c>
      <c r="N203" s="104">
        <f t="shared" si="45"/>
        <v>1438.16</v>
      </c>
      <c r="O203" s="103">
        <f t="shared" si="45"/>
        <v>1407.9</v>
      </c>
      <c r="P203" s="105">
        <f t="shared" si="45"/>
        <v>1402.19</v>
      </c>
      <c r="Q203" s="106">
        <f t="shared" si="45"/>
        <v>1438.56</v>
      </c>
      <c r="R203" s="103">
        <f t="shared" si="45"/>
        <v>1456.71</v>
      </c>
      <c r="S203" s="106">
        <f t="shared" si="45"/>
        <v>1446.4</v>
      </c>
      <c r="T203" s="103">
        <f t="shared" si="45"/>
        <v>1447.66</v>
      </c>
      <c r="U203" s="102">
        <f t="shared" si="45"/>
        <v>1439.23</v>
      </c>
      <c r="V203" s="102">
        <f t="shared" si="45"/>
        <v>1445.0900000000001</v>
      </c>
      <c r="W203" s="102">
        <f t="shared" si="45"/>
        <v>1443.5</v>
      </c>
      <c r="X203" s="102">
        <f t="shared" si="45"/>
        <v>1448.0900000000001</v>
      </c>
      <c r="Y203" s="107">
        <f t="shared" si="45"/>
        <v>1441.4</v>
      </c>
    </row>
    <row r="204" spans="1:25" s="62" customFormat="1" ht="18.75" hidden="1" customHeight="1" outlineLevel="1" x14ac:dyDescent="0.2">
      <c r="A204" s="56" t="s">
        <v>8</v>
      </c>
      <c r="B204" s="70">
        <f>B46</f>
        <v>832.93</v>
      </c>
      <c r="C204" s="70">
        <f t="shared" ref="C204:Y204" si="46">C46</f>
        <v>793.7</v>
      </c>
      <c r="D204" s="70">
        <f t="shared" si="46"/>
        <v>765.45</v>
      </c>
      <c r="E204" s="70">
        <f t="shared" si="46"/>
        <v>822.75</v>
      </c>
      <c r="F204" s="70">
        <f t="shared" si="46"/>
        <v>823.59</v>
      </c>
      <c r="G204" s="70">
        <f t="shared" si="46"/>
        <v>841.44</v>
      </c>
      <c r="H204" s="70">
        <f t="shared" si="46"/>
        <v>846.45</v>
      </c>
      <c r="I204" s="70">
        <f t="shared" si="46"/>
        <v>820.38</v>
      </c>
      <c r="J204" s="70">
        <f t="shared" si="46"/>
        <v>824.17</v>
      </c>
      <c r="K204" s="70">
        <f t="shared" si="46"/>
        <v>857.7</v>
      </c>
      <c r="L204" s="70">
        <f t="shared" si="46"/>
        <v>850.17</v>
      </c>
      <c r="M204" s="70">
        <f t="shared" si="46"/>
        <v>857</v>
      </c>
      <c r="N204" s="70">
        <f t="shared" si="46"/>
        <v>862.84</v>
      </c>
      <c r="O204" s="70">
        <f t="shared" si="46"/>
        <v>832.58</v>
      </c>
      <c r="P204" s="70">
        <f t="shared" si="46"/>
        <v>826.87</v>
      </c>
      <c r="Q204" s="70">
        <f t="shared" si="46"/>
        <v>863.24</v>
      </c>
      <c r="R204" s="70">
        <f t="shared" si="46"/>
        <v>881.39</v>
      </c>
      <c r="S204" s="70">
        <f t="shared" si="46"/>
        <v>871.08</v>
      </c>
      <c r="T204" s="70">
        <f t="shared" si="46"/>
        <v>872.34</v>
      </c>
      <c r="U204" s="70">
        <f t="shared" si="46"/>
        <v>863.91</v>
      </c>
      <c r="V204" s="70">
        <f t="shared" si="46"/>
        <v>869.77</v>
      </c>
      <c r="W204" s="70">
        <f t="shared" si="46"/>
        <v>868.18</v>
      </c>
      <c r="X204" s="70">
        <f t="shared" si="46"/>
        <v>872.77</v>
      </c>
      <c r="Y204" s="70">
        <f t="shared" si="46"/>
        <v>866.08</v>
      </c>
    </row>
    <row r="205" spans="1:25" s="62" customFormat="1" ht="18.75" hidden="1" customHeight="1" outlineLevel="1" x14ac:dyDescent="0.2">
      <c r="A205" s="57" t="s">
        <v>9</v>
      </c>
      <c r="B205" s="76">
        <v>572.59</v>
      </c>
      <c r="C205" s="74">
        <v>572.59</v>
      </c>
      <c r="D205" s="74">
        <v>572.59</v>
      </c>
      <c r="E205" s="74">
        <v>572.59</v>
      </c>
      <c r="F205" s="74">
        <v>572.59</v>
      </c>
      <c r="G205" s="74">
        <v>572.59</v>
      </c>
      <c r="H205" s="74">
        <v>572.59</v>
      </c>
      <c r="I205" s="74">
        <v>572.59</v>
      </c>
      <c r="J205" s="74">
        <v>572.59</v>
      </c>
      <c r="K205" s="74">
        <v>572.59</v>
      </c>
      <c r="L205" s="74">
        <v>572.59</v>
      </c>
      <c r="M205" s="74">
        <v>572.59</v>
      </c>
      <c r="N205" s="74">
        <v>572.59</v>
      </c>
      <c r="O205" s="74">
        <v>572.59</v>
      </c>
      <c r="P205" s="74">
        <v>572.59</v>
      </c>
      <c r="Q205" s="74">
        <v>572.59</v>
      </c>
      <c r="R205" s="74">
        <v>572.59</v>
      </c>
      <c r="S205" s="74">
        <v>572.59</v>
      </c>
      <c r="T205" s="74">
        <v>572.59</v>
      </c>
      <c r="U205" s="74">
        <v>572.59</v>
      </c>
      <c r="V205" s="74">
        <v>572.59</v>
      </c>
      <c r="W205" s="74">
        <v>572.59</v>
      </c>
      <c r="X205" s="74">
        <v>572.59</v>
      </c>
      <c r="Y205" s="81">
        <v>572.59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18" t="s">
        <v>11</v>
      </c>
      <c r="B207" s="77">
        <v>2.73</v>
      </c>
      <c r="C207" s="75">
        <v>2.73</v>
      </c>
      <c r="D207" s="75">
        <v>2.73</v>
      </c>
      <c r="E207" s="75">
        <v>2.73</v>
      </c>
      <c r="F207" s="75">
        <v>2.73</v>
      </c>
      <c r="G207" s="75">
        <v>2.73</v>
      </c>
      <c r="H207" s="75">
        <v>2.73</v>
      </c>
      <c r="I207" s="75">
        <v>2.73</v>
      </c>
      <c r="J207" s="75">
        <v>2.73</v>
      </c>
      <c r="K207" s="75">
        <v>2.73</v>
      </c>
      <c r="L207" s="75">
        <v>2.73</v>
      </c>
      <c r="M207" s="75">
        <v>2.73</v>
      </c>
      <c r="N207" s="75">
        <v>2.73</v>
      </c>
      <c r="O207" s="75">
        <v>2.73</v>
      </c>
      <c r="P207" s="75">
        <v>2.73</v>
      </c>
      <c r="Q207" s="75">
        <v>2.73</v>
      </c>
      <c r="R207" s="75">
        <v>2.73</v>
      </c>
      <c r="S207" s="75">
        <v>2.73</v>
      </c>
      <c r="T207" s="75">
        <v>2.73</v>
      </c>
      <c r="U207" s="75">
        <v>2.73</v>
      </c>
      <c r="V207" s="75">
        <v>2.73</v>
      </c>
      <c r="W207" s="75">
        <v>2.73</v>
      </c>
      <c r="X207" s="75">
        <v>2.73</v>
      </c>
      <c r="Y207" s="82">
        <v>2.73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1321.5900000000001</v>
      </c>
      <c r="C208" s="102">
        <f t="shared" si="47"/>
        <v>1294.8900000000001</v>
      </c>
      <c r="D208" s="102">
        <f t="shared" si="47"/>
        <v>1299.0100000000002</v>
      </c>
      <c r="E208" s="103">
        <f t="shared" si="47"/>
        <v>1309.83</v>
      </c>
      <c r="F208" s="103">
        <f t="shared" si="47"/>
        <v>1308.98</v>
      </c>
      <c r="G208" s="103">
        <f t="shared" si="47"/>
        <v>1324.67</v>
      </c>
      <c r="H208" s="103">
        <f>SUM(H209:H212)</f>
        <v>1326.73</v>
      </c>
      <c r="I208" s="103">
        <f>SUM(I209:I212)</f>
        <v>1309.9100000000001</v>
      </c>
      <c r="J208" s="103">
        <f t="shared" si="47"/>
        <v>1313.6</v>
      </c>
      <c r="K208" s="104">
        <f t="shared" si="47"/>
        <v>1326.65</v>
      </c>
      <c r="L208" s="103">
        <f t="shared" si="47"/>
        <v>1323.21</v>
      </c>
      <c r="M208" s="105">
        <f t="shared" si="47"/>
        <v>1328.91</v>
      </c>
      <c r="N208" s="104">
        <f t="shared" si="47"/>
        <v>1325.95</v>
      </c>
      <c r="O208" s="103">
        <f t="shared" si="47"/>
        <v>1304.17</v>
      </c>
      <c r="P208" s="105">
        <f t="shared" si="47"/>
        <v>1291</v>
      </c>
      <c r="Q208" s="106">
        <f t="shared" si="47"/>
        <v>1311.8200000000002</v>
      </c>
      <c r="R208" s="103">
        <f t="shared" si="47"/>
        <v>1327.52</v>
      </c>
      <c r="S208" s="106">
        <f t="shared" si="47"/>
        <v>1328.88</v>
      </c>
      <c r="T208" s="103">
        <f t="shared" si="47"/>
        <v>1314.92</v>
      </c>
      <c r="U208" s="102">
        <f t="shared" si="47"/>
        <v>1299</v>
      </c>
      <c r="V208" s="102">
        <f t="shared" si="47"/>
        <v>1306.5700000000002</v>
      </c>
      <c r="W208" s="102">
        <f t="shared" si="47"/>
        <v>1303.6100000000001</v>
      </c>
      <c r="X208" s="102">
        <f t="shared" si="47"/>
        <v>1312</v>
      </c>
      <c r="Y208" s="107">
        <f t="shared" si="47"/>
        <v>1311.3400000000001</v>
      </c>
    </row>
    <row r="209" spans="1:25" s="62" customFormat="1" ht="18.75" hidden="1" customHeight="1" outlineLevel="1" x14ac:dyDescent="0.2">
      <c r="A209" s="56" t="s">
        <v>8</v>
      </c>
      <c r="B209" s="70">
        <f>B101</f>
        <v>746.27</v>
      </c>
      <c r="C209" s="70">
        <f t="shared" ref="C209:Y209" si="48">C101</f>
        <v>719.57</v>
      </c>
      <c r="D209" s="70">
        <f t="shared" si="48"/>
        <v>723.69</v>
      </c>
      <c r="E209" s="70">
        <f t="shared" si="48"/>
        <v>734.51</v>
      </c>
      <c r="F209" s="70">
        <f t="shared" si="48"/>
        <v>733.66</v>
      </c>
      <c r="G209" s="70">
        <f t="shared" si="48"/>
        <v>749.35</v>
      </c>
      <c r="H209" s="70">
        <f t="shared" si="48"/>
        <v>751.41</v>
      </c>
      <c r="I209" s="70">
        <f t="shared" si="48"/>
        <v>734.59</v>
      </c>
      <c r="J209" s="70">
        <f t="shared" si="48"/>
        <v>738.28</v>
      </c>
      <c r="K209" s="70">
        <f t="shared" si="48"/>
        <v>751.33</v>
      </c>
      <c r="L209" s="70">
        <f t="shared" si="48"/>
        <v>747.89</v>
      </c>
      <c r="M209" s="70">
        <f t="shared" si="48"/>
        <v>753.59</v>
      </c>
      <c r="N209" s="70">
        <f t="shared" si="48"/>
        <v>750.63</v>
      </c>
      <c r="O209" s="70">
        <f t="shared" si="48"/>
        <v>728.85</v>
      </c>
      <c r="P209" s="70">
        <f t="shared" si="48"/>
        <v>715.68</v>
      </c>
      <c r="Q209" s="70">
        <f t="shared" si="48"/>
        <v>736.5</v>
      </c>
      <c r="R209" s="70">
        <f t="shared" si="48"/>
        <v>752.2</v>
      </c>
      <c r="S209" s="70">
        <f t="shared" si="48"/>
        <v>753.56</v>
      </c>
      <c r="T209" s="70">
        <f t="shared" si="48"/>
        <v>739.6</v>
      </c>
      <c r="U209" s="70">
        <f t="shared" si="48"/>
        <v>723.68</v>
      </c>
      <c r="V209" s="70">
        <f t="shared" si="48"/>
        <v>731.25</v>
      </c>
      <c r="W209" s="70">
        <f t="shared" si="48"/>
        <v>728.29</v>
      </c>
      <c r="X209" s="70">
        <f t="shared" si="48"/>
        <v>736.68</v>
      </c>
      <c r="Y209" s="70">
        <f t="shared" si="48"/>
        <v>736.02</v>
      </c>
    </row>
    <row r="210" spans="1:25" s="62" customFormat="1" ht="18.75" hidden="1" customHeight="1" outlineLevel="1" x14ac:dyDescent="0.2">
      <c r="A210" s="57" t="s">
        <v>9</v>
      </c>
      <c r="B210" s="76">
        <v>572.59</v>
      </c>
      <c r="C210" s="74">
        <v>572.59</v>
      </c>
      <c r="D210" s="74">
        <v>572.59</v>
      </c>
      <c r="E210" s="74">
        <v>572.59</v>
      </c>
      <c r="F210" s="74">
        <v>572.59</v>
      </c>
      <c r="G210" s="74">
        <v>572.59</v>
      </c>
      <c r="H210" s="74">
        <v>572.59</v>
      </c>
      <c r="I210" s="74">
        <v>572.59</v>
      </c>
      <c r="J210" s="74">
        <v>572.59</v>
      </c>
      <c r="K210" s="74">
        <v>572.59</v>
      </c>
      <c r="L210" s="74">
        <v>572.59</v>
      </c>
      <c r="M210" s="74">
        <v>572.59</v>
      </c>
      <c r="N210" s="74">
        <v>572.59</v>
      </c>
      <c r="O210" s="74">
        <v>572.59</v>
      </c>
      <c r="P210" s="74">
        <v>572.59</v>
      </c>
      <c r="Q210" s="74">
        <v>572.59</v>
      </c>
      <c r="R210" s="74">
        <v>572.59</v>
      </c>
      <c r="S210" s="74">
        <v>572.59</v>
      </c>
      <c r="T210" s="74">
        <v>572.59</v>
      </c>
      <c r="U210" s="74">
        <v>572.59</v>
      </c>
      <c r="V210" s="74">
        <v>572.59</v>
      </c>
      <c r="W210" s="74">
        <v>572.59</v>
      </c>
      <c r="X210" s="74">
        <v>572.59</v>
      </c>
      <c r="Y210" s="81">
        <v>572.59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18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1457.63</v>
      </c>
      <c r="C213" s="102">
        <f t="shared" si="49"/>
        <v>1406.6</v>
      </c>
      <c r="D213" s="102">
        <f t="shared" si="49"/>
        <v>1410.58</v>
      </c>
      <c r="E213" s="103">
        <f t="shared" si="49"/>
        <v>1439.52</v>
      </c>
      <c r="F213" s="103">
        <f t="shared" si="49"/>
        <v>1438.5700000000002</v>
      </c>
      <c r="G213" s="103">
        <f t="shared" si="49"/>
        <v>1445.91</v>
      </c>
      <c r="H213" s="103">
        <f t="shared" si="49"/>
        <v>1456.58</v>
      </c>
      <c r="I213" s="103">
        <f t="shared" si="49"/>
        <v>1420.5900000000001</v>
      </c>
      <c r="J213" s="103">
        <f t="shared" si="49"/>
        <v>1463.46</v>
      </c>
      <c r="K213" s="104">
        <f t="shared" si="49"/>
        <v>1476.56</v>
      </c>
      <c r="L213" s="103">
        <f t="shared" si="49"/>
        <v>1471.45</v>
      </c>
      <c r="M213" s="105">
        <f t="shared" si="49"/>
        <v>1474.3400000000001</v>
      </c>
      <c r="N213" s="104">
        <f t="shared" si="49"/>
        <v>1484.66</v>
      </c>
      <c r="O213" s="103">
        <f t="shared" si="49"/>
        <v>1430.99</v>
      </c>
      <c r="P213" s="105">
        <f t="shared" si="49"/>
        <v>1439.4</v>
      </c>
      <c r="Q213" s="106">
        <f t="shared" si="49"/>
        <v>1471.2800000000002</v>
      </c>
      <c r="R213" s="103">
        <f t="shared" si="49"/>
        <v>1486.7</v>
      </c>
      <c r="S213" s="106">
        <f t="shared" si="49"/>
        <v>1494.77</v>
      </c>
      <c r="T213" s="103">
        <f t="shared" si="49"/>
        <v>1512.23</v>
      </c>
      <c r="U213" s="102">
        <f t="shared" si="49"/>
        <v>1463.0900000000001</v>
      </c>
      <c r="V213" s="102">
        <f t="shared" si="49"/>
        <v>1486.29</v>
      </c>
      <c r="W213" s="102">
        <f t="shared" si="49"/>
        <v>1486.2600000000002</v>
      </c>
      <c r="X213" s="102">
        <f t="shared" si="49"/>
        <v>1486.67</v>
      </c>
      <c r="Y213" s="107">
        <f t="shared" si="49"/>
        <v>1482.3600000000001</v>
      </c>
    </row>
    <row r="214" spans="1:25" s="62" customFormat="1" ht="18.75" hidden="1" customHeight="1" outlineLevel="1" x14ac:dyDescent="0.2">
      <c r="A214" s="56" t="s">
        <v>8</v>
      </c>
      <c r="B214" s="70">
        <f>B56</f>
        <v>882.31</v>
      </c>
      <c r="C214" s="70">
        <f t="shared" ref="C214:Y214" si="50">C56</f>
        <v>831.28</v>
      </c>
      <c r="D214" s="70">
        <f t="shared" si="50"/>
        <v>835.26</v>
      </c>
      <c r="E214" s="70">
        <f t="shared" si="50"/>
        <v>864.2</v>
      </c>
      <c r="F214" s="70">
        <f t="shared" si="50"/>
        <v>863.25</v>
      </c>
      <c r="G214" s="70">
        <f t="shared" si="50"/>
        <v>870.59</v>
      </c>
      <c r="H214" s="70">
        <f t="shared" si="50"/>
        <v>881.26</v>
      </c>
      <c r="I214" s="70">
        <f t="shared" si="50"/>
        <v>845.27</v>
      </c>
      <c r="J214" s="70">
        <f t="shared" si="50"/>
        <v>888.14</v>
      </c>
      <c r="K214" s="70">
        <f t="shared" si="50"/>
        <v>901.24</v>
      </c>
      <c r="L214" s="70">
        <f t="shared" si="50"/>
        <v>896.13</v>
      </c>
      <c r="M214" s="70">
        <f t="shared" si="50"/>
        <v>899.02</v>
      </c>
      <c r="N214" s="70">
        <f t="shared" si="50"/>
        <v>909.34</v>
      </c>
      <c r="O214" s="70">
        <f t="shared" si="50"/>
        <v>855.67</v>
      </c>
      <c r="P214" s="70">
        <f t="shared" si="50"/>
        <v>864.08</v>
      </c>
      <c r="Q214" s="70">
        <f t="shared" si="50"/>
        <v>895.96</v>
      </c>
      <c r="R214" s="70">
        <f t="shared" si="50"/>
        <v>911.38</v>
      </c>
      <c r="S214" s="70">
        <f t="shared" si="50"/>
        <v>919.45</v>
      </c>
      <c r="T214" s="70">
        <f t="shared" si="50"/>
        <v>936.91</v>
      </c>
      <c r="U214" s="70">
        <f t="shared" si="50"/>
        <v>887.77</v>
      </c>
      <c r="V214" s="70">
        <f t="shared" si="50"/>
        <v>910.97</v>
      </c>
      <c r="W214" s="70">
        <f t="shared" si="50"/>
        <v>910.94</v>
      </c>
      <c r="X214" s="70">
        <f t="shared" si="50"/>
        <v>911.35</v>
      </c>
      <c r="Y214" s="70">
        <f t="shared" si="50"/>
        <v>907.04</v>
      </c>
    </row>
    <row r="215" spans="1:25" s="62" customFormat="1" ht="18.75" hidden="1" customHeight="1" outlineLevel="1" x14ac:dyDescent="0.2">
      <c r="A215" s="57" t="s">
        <v>9</v>
      </c>
      <c r="B215" s="76">
        <v>572.59</v>
      </c>
      <c r="C215" s="74">
        <v>572.59</v>
      </c>
      <c r="D215" s="74">
        <v>572.59</v>
      </c>
      <c r="E215" s="74">
        <v>572.59</v>
      </c>
      <c r="F215" s="74">
        <v>572.59</v>
      </c>
      <c r="G215" s="74">
        <v>572.59</v>
      </c>
      <c r="H215" s="74">
        <v>572.59</v>
      </c>
      <c r="I215" s="74">
        <v>572.59</v>
      </c>
      <c r="J215" s="74">
        <v>572.59</v>
      </c>
      <c r="K215" s="74">
        <v>572.59</v>
      </c>
      <c r="L215" s="74">
        <v>572.59</v>
      </c>
      <c r="M215" s="74">
        <v>572.59</v>
      </c>
      <c r="N215" s="74">
        <v>572.59</v>
      </c>
      <c r="O215" s="74">
        <v>572.59</v>
      </c>
      <c r="P215" s="74">
        <v>572.59</v>
      </c>
      <c r="Q215" s="74">
        <v>572.59</v>
      </c>
      <c r="R215" s="74">
        <v>572.59</v>
      </c>
      <c r="S215" s="74">
        <v>572.59</v>
      </c>
      <c r="T215" s="74">
        <v>572.59</v>
      </c>
      <c r="U215" s="74">
        <v>572.59</v>
      </c>
      <c r="V215" s="74">
        <v>572.59</v>
      </c>
      <c r="W215" s="74">
        <v>572.59</v>
      </c>
      <c r="X215" s="74">
        <v>572.59</v>
      </c>
      <c r="Y215" s="81">
        <v>572.59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18" t="s">
        <v>11</v>
      </c>
      <c r="B217" s="77">
        <v>2.73</v>
      </c>
      <c r="C217" s="75">
        <v>2.73</v>
      </c>
      <c r="D217" s="75">
        <v>2.73</v>
      </c>
      <c r="E217" s="75">
        <v>2.73</v>
      </c>
      <c r="F217" s="75">
        <v>2.73</v>
      </c>
      <c r="G217" s="75">
        <v>2.73</v>
      </c>
      <c r="H217" s="75">
        <v>2.73</v>
      </c>
      <c r="I217" s="75">
        <v>2.73</v>
      </c>
      <c r="J217" s="75">
        <v>2.73</v>
      </c>
      <c r="K217" s="75">
        <v>2.73</v>
      </c>
      <c r="L217" s="75">
        <v>2.73</v>
      </c>
      <c r="M217" s="75">
        <v>2.73</v>
      </c>
      <c r="N217" s="75">
        <v>2.73</v>
      </c>
      <c r="O217" s="75">
        <v>2.73</v>
      </c>
      <c r="P217" s="75">
        <v>2.73</v>
      </c>
      <c r="Q217" s="75">
        <v>2.73</v>
      </c>
      <c r="R217" s="75">
        <v>2.73</v>
      </c>
      <c r="S217" s="75">
        <v>2.73</v>
      </c>
      <c r="T217" s="75">
        <v>2.73</v>
      </c>
      <c r="U217" s="75">
        <v>2.73</v>
      </c>
      <c r="V217" s="75">
        <v>2.73</v>
      </c>
      <c r="W217" s="75">
        <v>2.73</v>
      </c>
      <c r="X217" s="75">
        <v>2.73</v>
      </c>
      <c r="Y217" s="82">
        <v>2.73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1470.91</v>
      </c>
      <c r="C218" s="102">
        <f t="shared" si="51"/>
        <v>1419.49</v>
      </c>
      <c r="D218" s="102">
        <f t="shared" si="51"/>
        <v>1426.23</v>
      </c>
      <c r="E218" s="103">
        <f t="shared" si="51"/>
        <v>1458.87</v>
      </c>
      <c r="F218" s="103">
        <f t="shared" si="51"/>
        <v>1454.0700000000002</v>
      </c>
      <c r="G218" s="103">
        <f t="shared" si="51"/>
        <v>1442.3200000000002</v>
      </c>
      <c r="H218" s="103">
        <f t="shared" si="51"/>
        <v>1443.8400000000001</v>
      </c>
      <c r="I218" s="103">
        <f t="shared" si="51"/>
        <v>1419.2600000000002</v>
      </c>
      <c r="J218" s="103">
        <f t="shared" si="51"/>
        <v>1469.96</v>
      </c>
      <c r="K218" s="104">
        <f t="shared" si="51"/>
        <v>1492.5</v>
      </c>
      <c r="L218" s="103">
        <f t="shared" si="51"/>
        <v>1485.16</v>
      </c>
      <c r="M218" s="105">
        <f t="shared" si="51"/>
        <v>1486.94</v>
      </c>
      <c r="N218" s="104">
        <f t="shared" si="51"/>
        <v>1413.42</v>
      </c>
      <c r="O218" s="103">
        <f t="shared" si="51"/>
        <v>1368.5500000000002</v>
      </c>
      <c r="P218" s="105">
        <f t="shared" si="51"/>
        <v>1371.97</v>
      </c>
      <c r="Q218" s="106">
        <f t="shared" si="51"/>
        <v>1398.31</v>
      </c>
      <c r="R218" s="103">
        <f t="shared" si="51"/>
        <v>1413.63</v>
      </c>
      <c r="S218" s="106">
        <f t="shared" si="51"/>
        <v>1395.5700000000002</v>
      </c>
      <c r="T218" s="103">
        <f t="shared" si="51"/>
        <v>1406.83</v>
      </c>
      <c r="U218" s="102">
        <f t="shared" si="51"/>
        <v>1393.47</v>
      </c>
      <c r="V218" s="102">
        <f t="shared" si="51"/>
        <v>1406.43</v>
      </c>
      <c r="W218" s="102">
        <f t="shared" si="51"/>
        <v>1400.64</v>
      </c>
      <c r="X218" s="102">
        <f t="shared" si="51"/>
        <v>1413.7800000000002</v>
      </c>
      <c r="Y218" s="107">
        <f t="shared" si="51"/>
        <v>1409.5500000000002</v>
      </c>
    </row>
    <row r="219" spans="1:25" s="62" customFormat="1" ht="18.75" hidden="1" customHeight="1" outlineLevel="1" x14ac:dyDescent="0.2">
      <c r="A219" s="56" t="s">
        <v>8</v>
      </c>
      <c r="B219" s="70">
        <f>B61</f>
        <v>895.59</v>
      </c>
      <c r="C219" s="70">
        <f t="shared" ref="C219:Y219" si="52">C61</f>
        <v>844.17</v>
      </c>
      <c r="D219" s="70">
        <f t="shared" si="52"/>
        <v>850.91</v>
      </c>
      <c r="E219" s="70">
        <f t="shared" si="52"/>
        <v>883.55</v>
      </c>
      <c r="F219" s="70">
        <f t="shared" si="52"/>
        <v>878.75</v>
      </c>
      <c r="G219" s="70">
        <f t="shared" si="52"/>
        <v>867</v>
      </c>
      <c r="H219" s="70">
        <f t="shared" si="52"/>
        <v>868.52</v>
      </c>
      <c r="I219" s="70">
        <f t="shared" si="52"/>
        <v>843.94</v>
      </c>
      <c r="J219" s="70">
        <f t="shared" si="52"/>
        <v>894.64</v>
      </c>
      <c r="K219" s="70">
        <f t="shared" si="52"/>
        <v>917.18</v>
      </c>
      <c r="L219" s="70">
        <f t="shared" si="52"/>
        <v>909.84</v>
      </c>
      <c r="M219" s="70">
        <f t="shared" si="52"/>
        <v>911.62</v>
      </c>
      <c r="N219" s="70">
        <f t="shared" si="52"/>
        <v>838.1</v>
      </c>
      <c r="O219" s="70">
        <f t="shared" si="52"/>
        <v>793.23</v>
      </c>
      <c r="P219" s="70">
        <f t="shared" si="52"/>
        <v>796.65</v>
      </c>
      <c r="Q219" s="70">
        <f t="shared" si="52"/>
        <v>822.99</v>
      </c>
      <c r="R219" s="70">
        <f t="shared" si="52"/>
        <v>838.31</v>
      </c>
      <c r="S219" s="70">
        <f t="shared" si="52"/>
        <v>820.25</v>
      </c>
      <c r="T219" s="70">
        <f t="shared" si="52"/>
        <v>831.51</v>
      </c>
      <c r="U219" s="70">
        <f t="shared" si="52"/>
        <v>818.15</v>
      </c>
      <c r="V219" s="70">
        <f t="shared" si="52"/>
        <v>831.11</v>
      </c>
      <c r="W219" s="70">
        <f t="shared" si="52"/>
        <v>825.32</v>
      </c>
      <c r="X219" s="70">
        <f t="shared" si="52"/>
        <v>838.46</v>
      </c>
      <c r="Y219" s="70">
        <f t="shared" si="52"/>
        <v>834.23</v>
      </c>
    </row>
    <row r="220" spans="1:25" s="62" customFormat="1" ht="18.75" hidden="1" customHeight="1" outlineLevel="1" x14ac:dyDescent="0.2">
      <c r="A220" s="57" t="s">
        <v>9</v>
      </c>
      <c r="B220" s="76">
        <v>572.59</v>
      </c>
      <c r="C220" s="74">
        <v>572.59</v>
      </c>
      <c r="D220" s="74">
        <v>572.59</v>
      </c>
      <c r="E220" s="74">
        <v>572.59</v>
      </c>
      <c r="F220" s="74">
        <v>572.59</v>
      </c>
      <c r="G220" s="74">
        <v>572.59</v>
      </c>
      <c r="H220" s="74">
        <v>572.59</v>
      </c>
      <c r="I220" s="74">
        <v>572.59</v>
      </c>
      <c r="J220" s="74">
        <v>572.59</v>
      </c>
      <c r="K220" s="74">
        <v>572.59</v>
      </c>
      <c r="L220" s="74">
        <v>572.59</v>
      </c>
      <c r="M220" s="74">
        <v>572.59</v>
      </c>
      <c r="N220" s="74">
        <v>572.59</v>
      </c>
      <c r="O220" s="74">
        <v>572.59</v>
      </c>
      <c r="P220" s="74">
        <v>572.59</v>
      </c>
      <c r="Q220" s="74">
        <v>572.59</v>
      </c>
      <c r="R220" s="74">
        <v>572.59</v>
      </c>
      <c r="S220" s="74">
        <v>572.59</v>
      </c>
      <c r="T220" s="74">
        <v>572.59</v>
      </c>
      <c r="U220" s="74">
        <v>572.59</v>
      </c>
      <c r="V220" s="74">
        <v>572.59</v>
      </c>
      <c r="W220" s="74">
        <v>572.59</v>
      </c>
      <c r="X220" s="74">
        <v>572.59</v>
      </c>
      <c r="Y220" s="81">
        <v>572.59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18" t="s">
        <v>11</v>
      </c>
      <c r="B222" s="77">
        <v>2.73</v>
      </c>
      <c r="C222" s="75">
        <v>2.73</v>
      </c>
      <c r="D222" s="75">
        <v>2.73</v>
      </c>
      <c r="E222" s="75">
        <v>2.73</v>
      </c>
      <c r="F222" s="75">
        <v>2.73</v>
      </c>
      <c r="G222" s="75">
        <v>2.73</v>
      </c>
      <c r="H222" s="75">
        <v>2.73</v>
      </c>
      <c r="I222" s="75">
        <v>2.73</v>
      </c>
      <c r="J222" s="75">
        <v>2.73</v>
      </c>
      <c r="K222" s="75">
        <v>2.73</v>
      </c>
      <c r="L222" s="75">
        <v>2.73</v>
      </c>
      <c r="M222" s="75">
        <v>2.73</v>
      </c>
      <c r="N222" s="75">
        <v>2.73</v>
      </c>
      <c r="O222" s="75">
        <v>2.73</v>
      </c>
      <c r="P222" s="75">
        <v>2.73</v>
      </c>
      <c r="Q222" s="75">
        <v>2.73</v>
      </c>
      <c r="R222" s="75">
        <v>2.73</v>
      </c>
      <c r="S222" s="75">
        <v>2.73</v>
      </c>
      <c r="T222" s="75">
        <v>2.73</v>
      </c>
      <c r="U222" s="75">
        <v>2.73</v>
      </c>
      <c r="V222" s="75">
        <v>2.73</v>
      </c>
      <c r="W222" s="75">
        <v>2.73</v>
      </c>
      <c r="X222" s="75">
        <v>2.73</v>
      </c>
      <c r="Y222" s="82">
        <v>2.73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1327</v>
      </c>
      <c r="C223" s="102">
        <f t="shared" si="53"/>
        <v>1298.22</v>
      </c>
      <c r="D223" s="102">
        <f t="shared" si="53"/>
        <v>1309.5999999999999</v>
      </c>
      <c r="E223" s="103">
        <f t="shared" si="53"/>
        <v>1340.1100000000001</v>
      </c>
      <c r="F223" s="103">
        <f t="shared" si="53"/>
        <v>1335.7600000000002</v>
      </c>
      <c r="G223" s="103">
        <f t="shared" si="53"/>
        <v>1344.47</v>
      </c>
      <c r="H223" s="103">
        <f t="shared" si="53"/>
        <v>1334.42</v>
      </c>
      <c r="I223" s="103">
        <f t="shared" si="53"/>
        <v>1303.45</v>
      </c>
      <c r="J223" s="103">
        <f t="shared" si="53"/>
        <v>1309.93</v>
      </c>
      <c r="K223" s="104">
        <f t="shared" si="53"/>
        <v>1305.3400000000001</v>
      </c>
      <c r="L223" s="103">
        <f t="shared" si="53"/>
        <v>1291.92</v>
      </c>
      <c r="M223" s="105">
        <f t="shared" si="53"/>
        <v>1315.1100000000001</v>
      </c>
      <c r="N223" s="104">
        <f t="shared" si="53"/>
        <v>1322.49</v>
      </c>
      <c r="O223" s="103">
        <f t="shared" si="53"/>
        <v>1301.3900000000001</v>
      </c>
      <c r="P223" s="105">
        <f t="shared" si="53"/>
        <v>1302.27</v>
      </c>
      <c r="Q223" s="106">
        <f t="shared" si="53"/>
        <v>1329.9</v>
      </c>
      <c r="R223" s="103">
        <f t="shared" si="53"/>
        <v>1316.1</v>
      </c>
      <c r="S223" s="106">
        <f t="shared" si="53"/>
        <v>1315.5</v>
      </c>
      <c r="T223" s="103">
        <f t="shared" si="53"/>
        <v>1311.92</v>
      </c>
      <c r="U223" s="102">
        <f t="shared" si="53"/>
        <v>1304.21</v>
      </c>
      <c r="V223" s="102">
        <f t="shared" si="53"/>
        <v>1311.8200000000002</v>
      </c>
      <c r="W223" s="102">
        <f t="shared" si="53"/>
        <v>1299.1100000000001</v>
      </c>
      <c r="X223" s="102">
        <f t="shared" si="53"/>
        <v>1302.48</v>
      </c>
      <c r="Y223" s="107">
        <f t="shared" si="53"/>
        <v>1306.9100000000001</v>
      </c>
    </row>
    <row r="224" spans="1:25" s="62" customFormat="1" ht="18.75" hidden="1" customHeight="1" outlineLevel="1" x14ac:dyDescent="0.2">
      <c r="A224" s="56" t="s">
        <v>8</v>
      </c>
      <c r="B224" s="70">
        <f>B66</f>
        <v>751.68</v>
      </c>
      <c r="C224" s="70">
        <f t="shared" ref="C224:Y224" si="54">C66</f>
        <v>722.9</v>
      </c>
      <c r="D224" s="70">
        <f t="shared" si="54"/>
        <v>734.28</v>
      </c>
      <c r="E224" s="70">
        <f t="shared" si="54"/>
        <v>764.79</v>
      </c>
      <c r="F224" s="70">
        <f t="shared" si="54"/>
        <v>760.44</v>
      </c>
      <c r="G224" s="70">
        <f t="shared" si="54"/>
        <v>769.15</v>
      </c>
      <c r="H224" s="70">
        <f t="shared" si="54"/>
        <v>759.1</v>
      </c>
      <c r="I224" s="70">
        <f t="shared" si="54"/>
        <v>728.13</v>
      </c>
      <c r="J224" s="70">
        <f t="shared" si="54"/>
        <v>734.61</v>
      </c>
      <c r="K224" s="70">
        <f t="shared" si="54"/>
        <v>730.02</v>
      </c>
      <c r="L224" s="70">
        <f t="shared" si="54"/>
        <v>716.6</v>
      </c>
      <c r="M224" s="70">
        <f t="shared" si="54"/>
        <v>739.79</v>
      </c>
      <c r="N224" s="70">
        <f t="shared" si="54"/>
        <v>747.17</v>
      </c>
      <c r="O224" s="70">
        <f t="shared" si="54"/>
        <v>726.07</v>
      </c>
      <c r="P224" s="70">
        <f t="shared" si="54"/>
        <v>726.95</v>
      </c>
      <c r="Q224" s="70">
        <f t="shared" si="54"/>
        <v>754.58</v>
      </c>
      <c r="R224" s="70">
        <f t="shared" si="54"/>
        <v>740.78</v>
      </c>
      <c r="S224" s="70">
        <f t="shared" si="54"/>
        <v>740.18</v>
      </c>
      <c r="T224" s="70">
        <f t="shared" si="54"/>
        <v>736.6</v>
      </c>
      <c r="U224" s="70">
        <f t="shared" si="54"/>
        <v>728.89</v>
      </c>
      <c r="V224" s="70">
        <f t="shared" si="54"/>
        <v>736.5</v>
      </c>
      <c r="W224" s="70">
        <f t="shared" si="54"/>
        <v>723.79</v>
      </c>
      <c r="X224" s="70">
        <f t="shared" si="54"/>
        <v>727.16</v>
      </c>
      <c r="Y224" s="70">
        <f t="shared" si="54"/>
        <v>731.59</v>
      </c>
    </row>
    <row r="225" spans="1:25" s="62" customFormat="1" ht="18.75" hidden="1" customHeight="1" outlineLevel="1" x14ac:dyDescent="0.2">
      <c r="A225" s="57" t="s">
        <v>9</v>
      </c>
      <c r="B225" s="76">
        <v>572.59</v>
      </c>
      <c r="C225" s="74">
        <v>572.59</v>
      </c>
      <c r="D225" s="74">
        <v>572.59</v>
      </c>
      <c r="E225" s="74">
        <v>572.59</v>
      </c>
      <c r="F225" s="74">
        <v>572.59</v>
      </c>
      <c r="G225" s="74">
        <v>572.59</v>
      </c>
      <c r="H225" s="74">
        <v>572.59</v>
      </c>
      <c r="I225" s="74">
        <v>572.59</v>
      </c>
      <c r="J225" s="74">
        <v>572.59</v>
      </c>
      <c r="K225" s="74">
        <v>572.59</v>
      </c>
      <c r="L225" s="74">
        <v>572.59</v>
      </c>
      <c r="M225" s="74">
        <v>572.59</v>
      </c>
      <c r="N225" s="74">
        <v>572.59</v>
      </c>
      <c r="O225" s="74">
        <v>572.59</v>
      </c>
      <c r="P225" s="74">
        <v>572.59</v>
      </c>
      <c r="Q225" s="74">
        <v>572.59</v>
      </c>
      <c r="R225" s="74">
        <v>572.59</v>
      </c>
      <c r="S225" s="74">
        <v>572.59</v>
      </c>
      <c r="T225" s="74">
        <v>572.59</v>
      </c>
      <c r="U225" s="74">
        <v>572.59</v>
      </c>
      <c r="V225" s="74">
        <v>572.59</v>
      </c>
      <c r="W225" s="74">
        <v>572.59</v>
      </c>
      <c r="X225" s="74">
        <v>572.59</v>
      </c>
      <c r="Y225" s="81">
        <v>572.59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18" t="s">
        <v>11</v>
      </c>
      <c r="B227" s="77">
        <v>2.73</v>
      </c>
      <c r="C227" s="75">
        <v>2.73</v>
      </c>
      <c r="D227" s="75">
        <v>2.73</v>
      </c>
      <c r="E227" s="75">
        <v>2.73</v>
      </c>
      <c r="F227" s="75">
        <v>2.73</v>
      </c>
      <c r="G227" s="75">
        <v>2.73</v>
      </c>
      <c r="H227" s="75">
        <v>2.73</v>
      </c>
      <c r="I227" s="75">
        <v>2.73</v>
      </c>
      <c r="J227" s="75">
        <v>2.73</v>
      </c>
      <c r="K227" s="75">
        <v>2.73</v>
      </c>
      <c r="L227" s="75">
        <v>2.73</v>
      </c>
      <c r="M227" s="75">
        <v>2.73</v>
      </c>
      <c r="N227" s="75">
        <v>2.73</v>
      </c>
      <c r="O227" s="75">
        <v>2.73</v>
      </c>
      <c r="P227" s="75">
        <v>2.73</v>
      </c>
      <c r="Q227" s="75">
        <v>2.73</v>
      </c>
      <c r="R227" s="75">
        <v>2.73</v>
      </c>
      <c r="S227" s="75">
        <v>2.73</v>
      </c>
      <c r="T227" s="75">
        <v>2.73</v>
      </c>
      <c r="U227" s="75">
        <v>2.73</v>
      </c>
      <c r="V227" s="75">
        <v>2.73</v>
      </c>
      <c r="W227" s="75">
        <v>2.73</v>
      </c>
      <c r="X227" s="75">
        <v>2.73</v>
      </c>
      <c r="Y227" s="82">
        <v>2.73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1309.97</v>
      </c>
      <c r="C228" s="102">
        <f t="shared" si="55"/>
        <v>1274.6400000000001</v>
      </c>
      <c r="D228" s="102">
        <f t="shared" si="55"/>
        <v>1295.71</v>
      </c>
      <c r="E228" s="103">
        <f t="shared" si="55"/>
        <v>1306.3000000000002</v>
      </c>
      <c r="F228" s="103">
        <f t="shared" si="55"/>
        <v>1301.23</v>
      </c>
      <c r="G228" s="103">
        <f t="shared" si="55"/>
        <v>1308.8699999999999</v>
      </c>
      <c r="H228" s="103">
        <f t="shared" si="55"/>
        <v>1311.45</v>
      </c>
      <c r="I228" s="103">
        <f t="shared" si="55"/>
        <v>1302.3600000000001</v>
      </c>
      <c r="J228" s="103">
        <f t="shared" si="55"/>
        <v>1312.77</v>
      </c>
      <c r="K228" s="104">
        <f t="shared" si="55"/>
        <v>1318.7800000000002</v>
      </c>
      <c r="L228" s="103">
        <f t="shared" si="55"/>
        <v>1318.5500000000002</v>
      </c>
      <c r="M228" s="105">
        <f t="shared" si="55"/>
        <v>1316.89</v>
      </c>
      <c r="N228" s="104">
        <f t="shared" si="55"/>
        <v>1318.21</v>
      </c>
      <c r="O228" s="103">
        <f t="shared" si="55"/>
        <v>1303.5</v>
      </c>
      <c r="P228" s="105">
        <f t="shared" si="55"/>
        <v>1301.24</v>
      </c>
      <c r="Q228" s="106">
        <f t="shared" si="55"/>
        <v>1314.12</v>
      </c>
      <c r="R228" s="103">
        <f t="shared" si="55"/>
        <v>1316.92</v>
      </c>
      <c r="S228" s="106">
        <f t="shared" si="55"/>
        <v>1322.75</v>
      </c>
      <c r="T228" s="103">
        <f t="shared" si="55"/>
        <v>1330.33</v>
      </c>
      <c r="U228" s="102">
        <f t="shared" si="55"/>
        <v>1315.6100000000001</v>
      </c>
      <c r="V228" s="102">
        <f t="shared" si="55"/>
        <v>1303.8800000000001</v>
      </c>
      <c r="W228" s="102">
        <f t="shared" si="55"/>
        <v>1306.1199999999999</v>
      </c>
      <c r="X228" s="102">
        <f t="shared" si="55"/>
        <v>1307.1199999999999</v>
      </c>
      <c r="Y228" s="107">
        <f t="shared" si="55"/>
        <v>1327.98</v>
      </c>
    </row>
    <row r="229" spans="1:25" s="62" customFormat="1" ht="18.75" hidden="1" customHeight="1" outlineLevel="1" x14ac:dyDescent="0.2">
      <c r="A229" s="56" t="s">
        <v>8</v>
      </c>
      <c r="B229" s="70">
        <f>B71</f>
        <v>734.65</v>
      </c>
      <c r="C229" s="70">
        <f t="shared" ref="C229:Y229" si="56">C71</f>
        <v>699.32</v>
      </c>
      <c r="D229" s="70">
        <f t="shared" si="56"/>
        <v>720.39</v>
      </c>
      <c r="E229" s="70">
        <f t="shared" si="56"/>
        <v>730.98</v>
      </c>
      <c r="F229" s="70">
        <f t="shared" si="56"/>
        <v>725.91</v>
      </c>
      <c r="G229" s="70">
        <f t="shared" si="56"/>
        <v>733.55</v>
      </c>
      <c r="H229" s="70">
        <f t="shared" si="56"/>
        <v>736.13</v>
      </c>
      <c r="I229" s="70">
        <f t="shared" si="56"/>
        <v>727.04</v>
      </c>
      <c r="J229" s="70">
        <f t="shared" si="56"/>
        <v>737.45</v>
      </c>
      <c r="K229" s="70">
        <f t="shared" si="56"/>
        <v>743.46</v>
      </c>
      <c r="L229" s="70">
        <f t="shared" si="56"/>
        <v>743.23</v>
      </c>
      <c r="M229" s="70">
        <f t="shared" si="56"/>
        <v>741.57</v>
      </c>
      <c r="N229" s="70">
        <f t="shared" si="56"/>
        <v>742.89</v>
      </c>
      <c r="O229" s="70">
        <f t="shared" si="56"/>
        <v>728.18</v>
      </c>
      <c r="P229" s="70">
        <f t="shared" si="56"/>
        <v>725.92</v>
      </c>
      <c r="Q229" s="70">
        <f t="shared" si="56"/>
        <v>738.8</v>
      </c>
      <c r="R229" s="70">
        <f t="shared" si="56"/>
        <v>741.6</v>
      </c>
      <c r="S229" s="70">
        <f t="shared" si="56"/>
        <v>747.43</v>
      </c>
      <c r="T229" s="70">
        <f t="shared" si="56"/>
        <v>755.01</v>
      </c>
      <c r="U229" s="70">
        <f t="shared" si="56"/>
        <v>740.29</v>
      </c>
      <c r="V229" s="70">
        <f t="shared" si="56"/>
        <v>728.56</v>
      </c>
      <c r="W229" s="70">
        <f t="shared" si="56"/>
        <v>730.8</v>
      </c>
      <c r="X229" s="70">
        <f t="shared" si="56"/>
        <v>731.8</v>
      </c>
      <c r="Y229" s="70">
        <f t="shared" si="56"/>
        <v>752.66</v>
      </c>
    </row>
    <row r="230" spans="1:25" s="62" customFormat="1" ht="18.75" hidden="1" customHeight="1" outlineLevel="1" x14ac:dyDescent="0.2">
      <c r="A230" s="57" t="s">
        <v>9</v>
      </c>
      <c r="B230" s="76">
        <v>572.59</v>
      </c>
      <c r="C230" s="74">
        <v>572.59</v>
      </c>
      <c r="D230" s="74">
        <v>572.59</v>
      </c>
      <c r="E230" s="74">
        <v>572.59</v>
      </c>
      <c r="F230" s="74">
        <v>572.59</v>
      </c>
      <c r="G230" s="74">
        <v>572.59</v>
      </c>
      <c r="H230" s="74">
        <v>572.59</v>
      </c>
      <c r="I230" s="74">
        <v>572.59</v>
      </c>
      <c r="J230" s="74">
        <v>572.59</v>
      </c>
      <c r="K230" s="74">
        <v>572.59</v>
      </c>
      <c r="L230" s="74">
        <v>572.59</v>
      </c>
      <c r="M230" s="74">
        <v>572.59</v>
      </c>
      <c r="N230" s="74">
        <v>572.59</v>
      </c>
      <c r="O230" s="74">
        <v>572.59</v>
      </c>
      <c r="P230" s="74">
        <v>572.59</v>
      </c>
      <c r="Q230" s="74">
        <v>572.59</v>
      </c>
      <c r="R230" s="74">
        <v>572.59</v>
      </c>
      <c r="S230" s="74">
        <v>572.59</v>
      </c>
      <c r="T230" s="74">
        <v>572.59</v>
      </c>
      <c r="U230" s="74">
        <v>572.59</v>
      </c>
      <c r="V230" s="74">
        <v>572.59</v>
      </c>
      <c r="W230" s="74">
        <v>572.59</v>
      </c>
      <c r="X230" s="74">
        <v>572.59</v>
      </c>
      <c r="Y230" s="81">
        <v>572.59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18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1291.3400000000001</v>
      </c>
      <c r="C233" s="102">
        <f t="shared" si="57"/>
        <v>1247.25</v>
      </c>
      <c r="D233" s="102">
        <f t="shared" si="57"/>
        <v>1262.5100000000002</v>
      </c>
      <c r="E233" s="103">
        <f t="shared" si="57"/>
        <v>1268.0100000000002</v>
      </c>
      <c r="F233" s="103">
        <f t="shared" si="57"/>
        <v>1284.5900000000001</v>
      </c>
      <c r="G233" s="103">
        <f t="shared" si="57"/>
        <v>1282.68</v>
      </c>
      <c r="H233" s="103">
        <f t="shared" si="57"/>
        <v>1279.8000000000002</v>
      </c>
      <c r="I233" s="103">
        <f t="shared" si="57"/>
        <v>1268.1199999999999</v>
      </c>
      <c r="J233" s="103">
        <f t="shared" si="57"/>
        <v>1281.3000000000002</v>
      </c>
      <c r="K233" s="104">
        <f t="shared" si="57"/>
        <v>1291.23</v>
      </c>
      <c r="L233" s="103">
        <f t="shared" si="57"/>
        <v>1284.94</v>
      </c>
      <c r="M233" s="105">
        <f t="shared" si="57"/>
        <v>1287.27</v>
      </c>
      <c r="N233" s="104">
        <f t="shared" si="57"/>
        <v>1288.5700000000002</v>
      </c>
      <c r="O233" s="103">
        <f t="shared" si="57"/>
        <v>1268.1100000000001</v>
      </c>
      <c r="P233" s="105">
        <f t="shared" si="57"/>
        <v>1273.3000000000002</v>
      </c>
      <c r="Q233" s="106">
        <f t="shared" si="57"/>
        <v>1290.31</v>
      </c>
      <c r="R233" s="103">
        <f t="shared" si="57"/>
        <v>1298.5</v>
      </c>
      <c r="S233" s="106">
        <f t="shared" si="57"/>
        <v>1293.3800000000001</v>
      </c>
      <c r="T233" s="103">
        <f t="shared" si="57"/>
        <v>1301.81</v>
      </c>
      <c r="U233" s="102">
        <f t="shared" si="57"/>
        <v>1282.3600000000001</v>
      </c>
      <c r="V233" s="102">
        <f t="shared" si="57"/>
        <v>1289.1500000000001</v>
      </c>
      <c r="W233" s="102">
        <f t="shared" si="57"/>
        <v>1284.3499999999999</v>
      </c>
      <c r="X233" s="102">
        <f t="shared" si="57"/>
        <v>1292.5700000000002</v>
      </c>
      <c r="Y233" s="107">
        <f t="shared" si="57"/>
        <v>1297.99</v>
      </c>
    </row>
    <row r="234" spans="1:25" s="62" customFormat="1" ht="18.75" hidden="1" customHeight="1" outlineLevel="1" x14ac:dyDescent="0.2">
      <c r="A234" s="56" t="s">
        <v>8</v>
      </c>
      <c r="B234" s="70">
        <f>B76</f>
        <v>716.02</v>
      </c>
      <c r="C234" s="70">
        <f t="shared" ref="C234:Y234" si="58">C76</f>
        <v>671.93</v>
      </c>
      <c r="D234" s="70">
        <f t="shared" si="58"/>
        <v>687.19</v>
      </c>
      <c r="E234" s="70">
        <f t="shared" si="58"/>
        <v>692.69</v>
      </c>
      <c r="F234" s="70">
        <f t="shared" si="58"/>
        <v>709.27</v>
      </c>
      <c r="G234" s="70">
        <f t="shared" si="58"/>
        <v>707.36</v>
      </c>
      <c r="H234" s="70">
        <f t="shared" si="58"/>
        <v>704.48</v>
      </c>
      <c r="I234" s="70">
        <f t="shared" si="58"/>
        <v>692.8</v>
      </c>
      <c r="J234" s="70">
        <f t="shared" si="58"/>
        <v>705.98</v>
      </c>
      <c r="K234" s="70">
        <f t="shared" si="58"/>
        <v>715.91</v>
      </c>
      <c r="L234" s="70">
        <f t="shared" si="58"/>
        <v>709.62</v>
      </c>
      <c r="M234" s="70">
        <f t="shared" si="58"/>
        <v>711.95</v>
      </c>
      <c r="N234" s="70">
        <f t="shared" si="58"/>
        <v>713.25</v>
      </c>
      <c r="O234" s="70">
        <f t="shared" si="58"/>
        <v>692.79</v>
      </c>
      <c r="P234" s="70">
        <f t="shared" si="58"/>
        <v>697.98</v>
      </c>
      <c r="Q234" s="70">
        <f t="shared" si="58"/>
        <v>714.99</v>
      </c>
      <c r="R234" s="70">
        <f t="shared" si="58"/>
        <v>723.18</v>
      </c>
      <c r="S234" s="70">
        <f t="shared" si="58"/>
        <v>718.06</v>
      </c>
      <c r="T234" s="70">
        <f t="shared" si="58"/>
        <v>726.49</v>
      </c>
      <c r="U234" s="70">
        <f t="shared" si="58"/>
        <v>707.04</v>
      </c>
      <c r="V234" s="70">
        <f t="shared" si="58"/>
        <v>713.83</v>
      </c>
      <c r="W234" s="70">
        <f t="shared" si="58"/>
        <v>709.03</v>
      </c>
      <c r="X234" s="70">
        <f t="shared" si="58"/>
        <v>717.25</v>
      </c>
      <c r="Y234" s="70">
        <f t="shared" si="58"/>
        <v>722.67</v>
      </c>
    </row>
    <row r="235" spans="1:25" s="62" customFormat="1" ht="18.75" hidden="1" customHeight="1" outlineLevel="1" x14ac:dyDescent="0.2">
      <c r="A235" s="57" t="s">
        <v>9</v>
      </c>
      <c r="B235" s="76">
        <v>572.59</v>
      </c>
      <c r="C235" s="74">
        <v>572.59</v>
      </c>
      <c r="D235" s="74">
        <v>572.59</v>
      </c>
      <c r="E235" s="74">
        <v>572.59</v>
      </c>
      <c r="F235" s="74">
        <v>572.59</v>
      </c>
      <c r="G235" s="74">
        <v>572.59</v>
      </c>
      <c r="H235" s="74">
        <v>572.59</v>
      </c>
      <c r="I235" s="74">
        <v>572.59</v>
      </c>
      <c r="J235" s="74">
        <v>572.59</v>
      </c>
      <c r="K235" s="74">
        <v>572.59</v>
      </c>
      <c r="L235" s="74">
        <v>572.59</v>
      </c>
      <c r="M235" s="74">
        <v>572.59</v>
      </c>
      <c r="N235" s="74">
        <v>572.59</v>
      </c>
      <c r="O235" s="74">
        <v>572.59</v>
      </c>
      <c r="P235" s="74">
        <v>572.59</v>
      </c>
      <c r="Q235" s="74">
        <v>572.59</v>
      </c>
      <c r="R235" s="74">
        <v>572.59</v>
      </c>
      <c r="S235" s="74">
        <v>572.59</v>
      </c>
      <c r="T235" s="74">
        <v>572.59</v>
      </c>
      <c r="U235" s="74">
        <v>572.59</v>
      </c>
      <c r="V235" s="74">
        <v>572.59</v>
      </c>
      <c r="W235" s="74">
        <v>572.59</v>
      </c>
      <c r="X235" s="74">
        <v>572.59</v>
      </c>
      <c r="Y235" s="81">
        <v>572.59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18" t="s">
        <v>11</v>
      </c>
      <c r="B237" s="77">
        <v>2.73</v>
      </c>
      <c r="C237" s="75">
        <v>2.73</v>
      </c>
      <c r="D237" s="75">
        <v>2.73</v>
      </c>
      <c r="E237" s="75">
        <v>2.73</v>
      </c>
      <c r="F237" s="75">
        <v>2.73</v>
      </c>
      <c r="G237" s="75">
        <v>2.73</v>
      </c>
      <c r="H237" s="75">
        <v>2.73</v>
      </c>
      <c r="I237" s="75">
        <v>2.73</v>
      </c>
      <c r="J237" s="75">
        <v>2.73</v>
      </c>
      <c r="K237" s="75">
        <v>2.73</v>
      </c>
      <c r="L237" s="75">
        <v>2.73</v>
      </c>
      <c r="M237" s="75">
        <v>2.73</v>
      </c>
      <c r="N237" s="75">
        <v>2.73</v>
      </c>
      <c r="O237" s="75">
        <v>2.73</v>
      </c>
      <c r="P237" s="75">
        <v>2.73</v>
      </c>
      <c r="Q237" s="75">
        <v>2.73</v>
      </c>
      <c r="R237" s="75">
        <v>2.73</v>
      </c>
      <c r="S237" s="75">
        <v>2.73</v>
      </c>
      <c r="T237" s="75">
        <v>2.73</v>
      </c>
      <c r="U237" s="75">
        <v>2.73</v>
      </c>
      <c r="V237" s="75">
        <v>2.73</v>
      </c>
      <c r="W237" s="75">
        <v>2.73</v>
      </c>
      <c r="X237" s="75">
        <v>2.73</v>
      </c>
      <c r="Y237" s="82">
        <v>2.73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1326.42</v>
      </c>
      <c r="C238" s="102">
        <f t="shared" si="59"/>
        <v>1296.17</v>
      </c>
      <c r="D238" s="102">
        <f t="shared" si="59"/>
        <v>1282.0300000000002</v>
      </c>
      <c r="E238" s="103">
        <f t="shared" si="59"/>
        <v>1311.7</v>
      </c>
      <c r="F238" s="103">
        <f t="shared" si="59"/>
        <v>1313.7600000000002</v>
      </c>
      <c r="G238" s="103">
        <f t="shared" si="59"/>
        <v>1325.98</v>
      </c>
      <c r="H238" s="103">
        <f t="shared" si="59"/>
        <v>1347.8200000000002</v>
      </c>
      <c r="I238" s="103">
        <f t="shared" si="59"/>
        <v>1393.19</v>
      </c>
      <c r="J238" s="103">
        <f t="shared" si="59"/>
        <v>1388.5700000000002</v>
      </c>
      <c r="K238" s="104">
        <f t="shared" si="59"/>
        <v>1412.35</v>
      </c>
      <c r="L238" s="103">
        <f t="shared" si="59"/>
        <v>1419.87</v>
      </c>
      <c r="M238" s="105">
        <f t="shared" si="59"/>
        <v>1408.43</v>
      </c>
      <c r="N238" s="104">
        <f t="shared" si="59"/>
        <v>1414.85</v>
      </c>
      <c r="O238" s="103">
        <f t="shared" si="59"/>
        <v>1355.38</v>
      </c>
      <c r="P238" s="105">
        <f t="shared" si="59"/>
        <v>1362.93</v>
      </c>
      <c r="Q238" s="106">
        <f t="shared" si="59"/>
        <v>1386.46</v>
      </c>
      <c r="R238" s="103">
        <f t="shared" si="59"/>
        <v>1399.02</v>
      </c>
      <c r="S238" s="106">
        <f t="shared" si="59"/>
        <v>1336.25</v>
      </c>
      <c r="T238" s="103">
        <f t="shared" si="59"/>
        <v>1354.3200000000002</v>
      </c>
      <c r="U238" s="102">
        <f t="shared" si="59"/>
        <v>1338.3400000000001</v>
      </c>
      <c r="V238" s="102">
        <f t="shared" si="59"/>
        <v>1335.08</v>
      </c>
      <c r="W238" s="102">
        <f t="shared" si="59"/>
        <v>1339.02</v>
      </c>
      <c r="X238" s="102">
        <f t="shared" si="59"/>
        <v>1346.14</v>
      </c>
      <c r="Y238" s="107">
        <f t="shared" si="59"/>
        <v>1331.22</v>
      </c>
    </row>
    <row r="239" spans="1:25" s="62" customFormat="1" ht="18.75" hidden="1" customHeight="1" outlineLevel="1" x14ac:dyDescent="0.2">
      <c r="A239" s="56" t="s">
        <v>8</v>
      </c>
      <c r="B239" s="70">
        <f>B81</f>
        <v>751.1</v>
      </c>
      <c r="C239" s="70">
        <f t="shared" ref="C239:Y239" si="60">C81</f>
        <v>720.85</v>
      </c>
      <c r="D239" s="70">
        <f t="shared" si="60"/>
        <v>706.71</v>
      </c>
      <c r="E239" s="70">
        <f t="shared" si="60"/>
        <v>736.38</v>
      </c>
      <c r="F239" s="70">
        <f t="shared" si="60"/>
        <v>738.44</v>
      </c>
      <c r="G239" s="70">
        <f t="shared" si="60"/>
        <v>750.66</v>
      </c>
      <c r="H239" s="70">
        <f t="shared" si="60"/>
        <v>772.5</v>
      </c>
      <c r="I239" s="70">
        <f t="shared" si="60"/>
        <v>817.87</v>
      </c>
      <c r="J239" s="70">
        <f t="shared" si="60"/>
        <v>813.25</v>
      </c>
      <c r="K239" s="70">
        <f t="shared" si="60"/>
        <v>837.03</v>
      </c>
      <c r="L239" s="70">
        <f t="shared" si="60"/>
        <v>844.55</v>
      </c>
      <c r="M239" s="70">
        <f t="shared" si="60"/>
        <v>833.11</v>
      </c>
      <c r="N239" s="70">
        <f t="shared" si="60"/>
        <v>839.53</v>
      </c>
      <c r="O239" s="70">
        <f t="shared" si="60"/>
        <v>780.06</v>
      </c>
      <c r="P239" s="70">
        <f t="shared" si="60"/>
        <v>787.61</v>
      </c>
      <c r="Q239" s="70">
        <f t="shared" si="60"/>
        <v>811.14</v>
      </c>
      <c r="R239" s="70">
        <f t="shared" si="60"/>
        <v>823.7</v>
      </c>
      <c r="S239" s="70">
        <f t="shared" si="60"/>
        <v>760.93</v>
      </c>
      <c r="T239" s="70">
        <f t="shared" si="60"/>
        <v>779</v>
      </c>
      <c r="U239" s="70">
        <f t="shared" si="60"/>
        <v>763.02</v>
      </c>
      <c r="V239" s="70">
        <f t="shared" si="60"/>
        <v>759.76</v>
      </c>
      <c r="W239" s="70">
        <f t="shared" si="60"/>
        <v>763.7</v>
      </c>
      <c r="X239" s="70">
        <f t="shared" si="60"/>
        <v>770.82</v>
      </c>
      <c r="Y239" s="70">
        <f t="shared" si="60"/>
        <v>755.9</v>
      </c>
    </row>
    <row r="240" spans="1:25" s="62" customFormat="1" ht="18.75" hidden="1" customHeight="1" outlineLevel="1" x14ac:dyDescent="0.2">
      <c r="A240" s="57" t="s">
        <v>9</v>
      </c>
      <c r="B240" s="76">
        <v>572.59</v>
      </c>
      <c r="C240" s="74">
        <v>572.59</v>
      </c>
      <c r="D240" s="74">
        <v>572.59</v>
      </c>
      <c r="E240" s="74">
        <v>572.59</v>
      </c>
      <c r="F240" s="74">
        <v>572.59</v>
      </c>
      <c r="G240" s="74">
        <v>572.59</v>
      </c>
      <c r="H240" s="74">
        <v>572.59</v>
      </c>
      <c r="I240" s="74">
        <v>572.59</v>
      </c>
      <c r="J240" s="74">
        <v>572.59</v>
      </c>
      <c r="K240" s="74">
        <v>572.59</v>
      </c>
      <c r="L240" s="74">
        <v>572.59</v>
      </c>
      <c r="M240" s="74">
        <v>572.59</v>
      </c>
      <c r="N240" s="74">
        <v>572.59</v>
      </c>
      <c r="O240" s="74">
        <v>572.59</v>
      </c>
      <c r="P240" s="74">
        <v>572.59</v>
      </c>
      <c r="Q240" s="74">
        <v>572.59</v>
      </c>
      <c r="R240" s="74">
        <v>572.59</v>
      </c>
      <c r="S240" s="74">
        <v>572.59</v>
      </c>
      <c r="T240" s="74">
        <v>572.59</v>
      </c>
      <c r="U240" s="74">
        <v>572.59</v>
      </c>
      <c r="V240" s="74">
        <v>572.59</v>
      </c>
      <c r="W240" s="74">
        <v>572.59</v>
      </c>
      <c r="X240" s="74">
        <v>572.59</v>
      </c>
      <c r="Y240" s="81">
        <v>572.59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18" t="s">
        <v>11</v>
      </c>
      <c r="B242" s="77">
        <v>2.73</v>
      </c>
      <c r="C242" s="75">
        <v>2.73</v>
      </c>
      <c r="D242" s="75">
        <v>2.73</v>
      </c>
      <c r="E242" s="75">
        <v>2.73</v>
      </c>
      <c r="F242" s="75">
        <v>2.73</v>
      </c>
      <c r="G242" s="75">
        <v>2.73</v>
      </c>
      <c r="H242" s="75">
        <v>2.73</v>
      </c>
      <c r="I242" s="75">
        <v>2.73</v>
      </c>
      <c r="J242" s="75">
        <v>2.73</v>
      </c>
      <c r="K242" s="75">
        <v>2.73</v>
      </c>
      <c r="L242" s="75">
        <v>2.73</v>
      </c>
      <c r="M242" s="75">
        <v>2.73</v>
      </c>
      <c r="N242" s="75">
        <v>2.73</v>
      </c>
      <c r="O242" s="75">
        <v>2.73</v>
      </c>
      <c r="P242" s="75">
        <v>2.73</v>
      </c>
      <c r="Q242" s="75">
        <v>2.73</v>
      </c>
      <c r="R242" s="75">
        <v>2.73</v>
      </c>
      <c r="S242" s="75">
        <v>2.73</v>
      </c>
      <c r="T242" s="75">
        <v>2.73</v>
      </c>
      <c r="U242" s="75">
        <v>2.73</v>
      </c>
      <c r="V242" s="75">
        <v>2.73</v>
      </c>
      <c r="W242" s="75">
        <v>2.73</v>
      </c>
      <c r="X242" s="75">
        <v>2.73</v>
      </c>
      <c r="Y242" s="82">
        <v>2.73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1354.12</v>
      </c>
      <c r="C243" s="102">
        <f t="shared" si="61"/>
        <v>1339.17</v>
      </c>
      <c r="D243" s="102">
        <f t="shared" si="61"/>
        <v>1320.29</v>
      </c>
      <c r="E243" s="103">
        <f t="shared" si="61"/>
        <v>1345.85</v>
      </c>
      <c r="F243" s="103">
        <f t="shared" si="61"/>
        <v>1414.22</v>
      </c>
      <c r="G243" s="103">
        <f t="shared" si="61"/>
        <v>1413.63</v>
      </c>
      <c r="H243" s="103">
        <f t="shared" si="61"/>
        <v>1412.35</v>
      </c>
      <c r="I243" s="103">
        <f t="shared" si="61"/>
        <v>1385.0100000000002</v>
      </c>
      <c r="J243" s="103">
        <f t="shared" si="61"/>
        <v>1388.7800000000002</v>
      </c>
      <c r="K243" s="104">
        <f t="shared" si="61"/>
        <v>1409.8400000000001</v>
      </c>
      <c r="L243" s="103">
        <f t="shared" si="61"/>
        <v>1413.96</v>
      </c>
      <c r="M243" s="105">
        <f t="shared" si="61"/>
        <v>1421</v>
      </c>
      <c r="N243" s="104">
        <f t="shared" si="61"/>
        <v>1382.18</v>
      </c>
      <c r="O243" s="103">
        <f t="shared" si="61"/>
        <v>1352.0100000000002</v>
      </c>
      <c r="P243" s="105">
        <f t="shared" si="61"/>
        <v>1350.94</v>
      </c>
      <c r="Q243" s="106">
        <f t="shared" si="61"/>
        <v>1377.3200000000002</v>
      </c>
      <c r="R243" s="103">
        <f t="shared" si="61"/>
        <v>1399.6</v>
      </c>
      <c r="S243" s="106">
        <f t="shared" si="61"/>
        <v>1389.8000000000002</v>
      </c>
      <c r="T243" s="103">
        <f t="shared" si="61"/>
        <v>1392</v>
      </c>
      <c r="U243" s="102">
        <f t="shared" si="61"/>
        <v>1365.24</v>
      </c>
      <c r="V243" s="102">
        <f t="shared" si="61"/>
        <v>1385.19</v>
      </c>
      <c r="W243" s="102">
        <f t="shared" si="61"/>
        <v>1379.2800000000002</v>
      </c>
      <c r="X243" s="102">
        <f t="shared" si="61"/>
        <v>1383.41</v>
      </c>
      <c r="Y243" s="107">
        <f t="shared" si="61"/>
        <v>1379.5700000000002</v>
      </c>
    </row>
    <row r="244" spans="1:25" s="62" customFormat="1" ht="18.75" hidden="1" customHeight="1" outlineLevel="1" x14ac:dyDescent="0.2">
      <c r="A244" s="52" t="s">
        <v>8</v>
      </c>
      <c r="B244" s="70">
        <f>B86</f>
        <v>778.8</v>
      </c>
      <c r="C244" s="70">
        <f t="shared" ref="C244:Y244" si="62">C86</f>
        <v>763.85</v>
      </c>
      <c r="D244" s="70">
        <f t="shared" si="62"/>
        <v>744.97</v>
      </c>
      <c r="E244" s="70">
        <f t="shared" si="62"/>
        <v>770.53</v>
      </c>
      <c r="F244" s="70">
        <f t="shared" si="62"/>
        <v>838.9</v>
      </c>
      <c r="G244" s="70">
        <f t="shared" si="62"/>
        <v>838.31</v>
      </c>
      <c r="H244" s="70">
        <f t="shared" si="62"/>
        <v>837.03</v>
      </c>
      <c r="I244" s="70">
        <f t="shared" si="62"/>
        <v>809.69</v>
      </c>
      <c r="J244" s="70">
        <f t="shared" si="62"/>
        <v>813.46</v>
      </c>
      <c r="K244" s="70">
        <f t="shared" si="62"/>
        <v>834.52</v>
      </c>
      <c r="L244" s="70">
        <f t="shared" si="62"/>
        <v>838.64</v>
      </c>
      <c r="M244" s="70">
        <f t="shared" si="62"/>
        <v>845.68</v>
      </c>
      <c r="N244" s="70">
        <f t="shared" si="62"/>
        <v>806.86</v>
      </c>
      <c r="O244" s="70">
        <f t="shared" si="62"/>
        <v>776.69</v>
      </c>
      <c r="P244" s="70">
        <f t="shared" si="62"/>
        <v>775.62</v>
      </c>
      <c r="Q244" s="70">
        <f t="shared" si="62"/>
        <v>802</v>
      </c>
      <c r="R244" s="70">
        <f t="shared" si="62"/>
        <v>824.28</v>
      </c>
      <c r="S244" s="70">
        <f t="shared" si="62"/>
        <v>814.48</v>
      </c>
      <c r="T244" s="70">
        <f t="shared" si="62"/>
        <v>816.68</v>
      </c>
      <c r="U244" s="70">
        <f t="shared" si="62"/>
        <v>789.92</v>
      </c>
      <c r="V244" s="70">
        <f t="shared" si="62"/>
        <v>809.87</v>
      </c>
      <c r="W244" s="70">
        <f t="shared" si="62"/>
        <v>803.96</v>
      </c>
      <c r="X244" s="70">
        <f t="shared" si="62"/>
        <v>808.09</v>
      </c>
      <c r="Y244" s="70">
        <f t="shared" si="62"/>
        <v>804.25</v>
      </c>
    </row>
    <row r="245" spans="1:25" s="62" customFormat="1" ht="18.75" hidden="1" customHeight="1" outlineLevel="1" x14ac:dyDescent="0.2">
      <c r="A245" s="53" t="s">
        <v>9</v>
      </c>
      <c r="B245" s="76">
        <v>572.59</v>
      </c>
      <c r="C245" s="74">
        <v>572.59</v>
      </c>
      <c r="D245" s="74">
        <v>572.59</v>
      </c>
      <c r="E245" s="74">
        <v>572.59</v>
      </c>
      <c r="F245" s="74">
        <v>572.59</v>
      </c>
      <c r="G245" s="74">
        <v>572.59</v>
      </c>
      <c r="H245" s="74">
        <v>572.59</v>
      </c>
      <c r="I245" s="74">
        <v>572.59</v>
      </c>
      <c r="J245" s="74">
        <v>572.59</v>
      </c>
      <c r="K245" s="74">
        <v>572.59</v>
      </c>
      <c r="L245" s="74">
        <v>572.59</v>
      </c>
      <c r="M245" s="74">
        <v>572.59</v>
      </c>
      <c r="N245" s="74">
        <v>572.59</v>
      </c>
      <c r="O245" s="74">
        <v>572.59</v>
      </c>
      <c r="P245" s="74">
        <v>572.59</v>
      </c>
      <c r="Q245" s="74">
        <v>572.59</v>
      </c>
      <c r="R245" s="74">
        <v>572.59</v>
      </c>
      <c r="S245" s="74">
        <v>572.59</v>
      </c>
      <c r="T245" s="74">
        <v>572.59</v>
      </c>
      <c r="U245" s="74">
        <v>572.59</v>
      </c>
      <c r="V245" s="74">
        <v>572.59</v>
      </c>
      <c r="W245" s="74">
        <v>572.59</v>
      </c>
      <c r="X245" s="74">
        <v>572.59</v>
      </c>
      <c r="Y245" s="81">
        <v>572.59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55" t="s">
        <v>11</v>
      </c>
      <c r="B247" s="77">
        <v>2.73</v>
      </c>
      <c r="C247" s="75">
        <v>2.73</v>
      </c>
      <c r="D247" s="75">
        <v>2.73</v>
      </c>
      <c r="E247" s="75">
        <v>2.73</v>
      </c>
      <c r="F247" s="75">
        <v>2.73</v>
      </c>
      <c r="G247" s="75">
        <v>2.73</v>
      </c>
      <c r="H247" s="75">
        <v>2.73</v>
      </c>
      <c r="I247" s="75">
        <v>2.73</v>
      </c>
      <c r="J247" s="75">
        <v>2.73</v>
      </c>
      <c r="K247" s="75">
        <v>2.73</v>
      </c>
      <c r="L247" s="75">
        <v>2.73</v>
      </c>
      <c r="M247" s="75">
        <v>2.73</v>
      </c>
      <c r="N247" s="75">
        <v>2.73</v>
      </c>
      <c r="O247" s="75">
        <v>2.73</v>
      </c>
      <c r="P247" s="75">
        <v>2.73</v>
      </c>
      <c r="Q247" s="75">
        <v>2.73</v>
      </c>
      <c r="R247" s="75">
        <v>2.73</v>
      </c>
      <c r="S247" s="75">
        <v>2.73</v>
      </c>
      <c r="T247" s="75">
        <v>2.73</v>
      </c>
      <c r="U247" s="75">
        <v>2.73</v>
      </c>
      <c r="V247" s="75">
        <v>2.73</v>
      </c>
      <c r="W247" s="75">
        <v>2.73</v>
      </c>
      <c r="X247" s="75">
        <v>2.73</v>
      </c>
      <c r="Y247" s="82">
        <v>2.73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1368.19</v>
      </c>
      <c r="C248" s="102">
        <f t="shared" si="63"/>
        <v>1334.19</v>
      </c>
      <c r="D248" s="102">
        <f t="shared" si="63"/>
        <v>1350.91</v>
      </c>
      <c r="E248" s="103">
        <f t="shared" si="63"/>
        <v>1368.95</v>
      </c>
      <c r="F248" s="103">
        <f t="shared" si="63"/>
        <v>1422.3200000000002</v>
      </c>
      <c r="G248" s="103">
        <f t="shared" si="63"/>
        <v>1430.7</v>
      </c>
      <c r="H248" s="103">
        <f t="shared" si="63"/>
        <v>1428.88</v>
      </c>
      <c r="I248" s="103">
        <f t="shared" si="63"/>
        <v>1421.5</v>
      </c>
      <c r="J248" s="103">
        <f t="shared" si="63"/>
        <v>1412.46</v>
      </c>
      <c r="K248" s="104">
        <f t="shared" si="63"/>
        <v>1428.8600000000001</v>
      </c>
      <c r="L248" s="103">
        <f t="shared" si="63"/>
        <v>1385.5100000000002</v>
      </c>
      <c r="M248" s="105">
        <f t="shared" si="63"/>
        <v>1386.06</v>
      </c>
      <c r="N248" s="104">
        <f t="shared" si="63"/>
        <v>1392.14</v>
      </c>
      <c r="O248" s="103">
        <f t="shared" si="63"/>
        <v>1346.3000000000002</v>
      </c>
      <c r="P248" s="105">
        <f t="shared" si="63"/>
        <v>1351.3600000000001</v>
      </c>
      <c r="Q248" s="106">
        <f t="shared" si="63"/>
        <v>1370.58</v>
      </c>
      <c r="R248" s="103">
        <f t="shared" si="63"/>
        <v>1404.23</v>
      </c>
      <c r="S248" s="106">
        <f t="shared" si="63"/>
        <v>1406.64</v>
      </c>
      <c r="T248" s="103">
        <f t="shared" si="63"/>
        <v>1409.04</v>
      </c>
      <c r="U248" s="102">
        <f t="shared" si="63"/>
        <v>1383.44</v>
      </c>
      <c r="V248" s="102">
        <f t="shared" si="63"/>
        <v>1393.2600000000002</v>
      </c>
      <c r="W248" s="102">
        <f t="shared" si="63"/>
        <v>1397.15</v>
      </c>
      <c r="X248" s="102">
        <f t="shared" si="63"/>
        <v>1384.25</v>
      </c>
      <c r="Y248" s="107">
        <f t="shared" si="63"/>
        <v>1379.8000000000002</v>
      </c>
    </row>
    <row r="249" spans="1:25" s="62" customFormat="1" ht="18.75" hidden="1" customHeight="1" outlineLevel="1" x14ac:dyDescent="0.2">
      <c r="A249" s="52" t="s">
        <v>8</v>
      </c>
      <c r="B249" s="70">
        <f>B91</f>
        <v>792.87</v>
      </c>
      <c r="C249" s="70">
        <f t="shared" ref="C249:Y249" si="64">C91</f>
        <v>758.87</v>
      </c>
      <c r="D249" s="70">
        <f t="shared" si="64"/>
        <v>775.59</v>
      </c>
      <c r="E249" s="70">
        <f t="shared" si="64"/>
        <v>793.63</v>
      </c>
      <c r="F249" s="70">
        <f t="shared" si="64"/>
        <v>847</v>
      </c>
      <c r="G249" s="70">
        <f t="shared" si="64"/>
        <v>855.38</v>
      </c>
      <c r="H249" s="70">
        <f t="shared" si="64"/>
        <v>853.56</v>
      </c>
      <c r="I249" s="70">
        <f t="shared" si="64"/>
        <v>846.18</v>
      </c>
      <c r="J249" s="70">
        <f t="shared" si="64"/>
        <v>837.14</v>
      </c>
      <c r="K249" s="70">
        <f t="shared" si="64"/>
        <v>853.54</v>
      </c>
      <c r="L249" s="70">
        <f t="shared" si="64"/>
        <v>810.19</v>
      </c>
      <c r="M249" s="70">
        <f t="shared" si="64"/>
        <v>810.74</v>
      </c>
      <c r="N249" s="70">
        <f t="shared" si="64"/>
        <v>816.82</v>
      </c>
      <c r="O249" s="70">
        <f t="shared" si="64"/>
        <v>770.98</v>
      </c>
      <c r="P249" s="70">
        <f t="shared" si="64"/>
        <v>776.04</v>
      </c>
      <c r="Q249" s="70">
        <f t="shared" si="64"/>
        <v>795.26</v>
      </c>
      <c r="R249" s="70">
        <f t="shared" si="64"/>
        <v>828.91</v>
      </c>
      <c r="S249" s="70">
        <f t="shared" si="64"/>
        <v>831.32</v>
      </c>
      <c r="T249" s="70">
        <f t="shared" si="64"/>
        <v>833.72</v>
      </c>
      <c r="U249" s="70">
        <f t="shared" si="64"/>
        <v>808.12</v>
      </c>
      <c r="V249" s="70">
        <f t="shared" si="64"/>
        <v>817.94</v>
      </c>
      <c r="W249" s="70">
        <f t="shared" si="64"/>
        <v>821.83</v>
      </c>
      <c r="X249" s="70">
        <f t="shared" si="64"/>
        <v>808.93</v>
      </c>
      <c r="Y249" s="70">
        <f t="shared" si="64"/>
        <v>804.48</v>
      </c>
    </row>
    <row r="250" spans="1:25" s="62" customFormat="1" ht="18.75" hidden="1" customHeight="1" outlineLevel="1" x14ac:dyDescent="0.2">
      <c r="A250" s="53" t="s">
        <v>9</v>
      </c>
      <c r="B250" s="76">
        <v>572.59</v>
      </c>
      <c r="C250" s="74">
        <v>572.59</v>
      </c>
      <c r="D250" s="74">
        <v>572.59</v>
      </c>
      <c r="E250" s="74">
        <v>572.59</v>
      </c>
      <c r="F250" s="74">
        <v>572.59</v>
      </c>
      <c r="G250" s="74">
        <v>572.59</v>
      </c>
      <c r="H250" s="74">
        <v>572.59</v>
      </c>
      <c r="I250" s="74">
        <v>572.59</v>
      </c>
      <c r="J250" s="74">
        <v>572.59</v>
      </c>
      <c r="K250" s="74">
        <v>572.59</v>
      </c>
      <c r="L250" s="74">
        <v>572.59</v>
      </c>
      <c r="M250" s="74">
        <v>572.59</v>
      </c>
      <c r="N250" s="74">
        <v>572.59</v>
      </c>
      <c r="O250" s="74">
        <v>572.59</v>
      </c>
      <c r="P250" s="74">
        <v>572.59</v>
      </c>
      <c r="Q250" s="74">
        <v>572.59</v>
      </c>
      <c r="R250" s="74">
        <v>572.59</v>
      </c>
      <c r="S250" s="74">
        <v>572.59</v>
      </c>
      <c r="T250" s="74">
        <v>572.59</v>
      </c>
      <c r="U250" s="74">
        <v>572.59</v>
      </c>
      <c r="V250" s="74">
        <v>572.59</v>
      </c>
      <c r="W250" s="74">
        <v>572.59</v>
      </c>
      <c r="X250" s="74">
        <v>572.59</v>
      </c>
      <c r="Y250" s="81">
        <v>572.59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55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1410.5300000000002</v>
      </c>
      <c r="C253" s="102">
        <f t="shared" si="65"/>
        <v>1368.29</v>
      </c>
      <c r="D253" s="102">
        <f t="shared" si="65"/>
        <v>1376.67</v>
      </c>
      <c r="E253" s="103">
        <f t="shared" si="65"/>
        <v>1417.6</v>
      </c>
      <c r="F253" s="103">
        <f t="shared" si="65"/>
        <v>1423.66</v>
      </c>
      <c r="G253" s="103">
        <f t="shared" si="65"/>
        <v>1445.0700000000002</v>
      </c>
      <c r="H253" s="103">
        <f t="shared" si="65"/>
        <v>1445.87</v>
      </c>
      <c r="I253" s="103">
        <f t="shared" si="65"/>
        <v>1412.13</v>
      </c>
      <c r="J253" s="103">
        <f t="shared" si="65"/>
        <v>1427.1100000000001</v>
      </c>
      <c r="K253" s="104">
        <f t="shared" si="65"/>
        <v>1443.5300000000002</v>
      </c>
      <c r="L253" s="103">
        <f t="shared" si="65"/>
        <v>1458.16</v>
      </c>
      <c r="M253" s="105">
        <f t="shared" si="65"/>
        <v>1455.5</v>
      </c>
      <c r="N253" s="104">
        <f t="shared" si="65"/>
        <v>1379.8200000000002</v>
      </c>
      <c r="O253" s="103">
        <f t="shared" si="65"/>
        <v>1331.73</v>
      </c>
      <c r="P253" s="105">
        <f t="shared" si="65"/>
        <v>1333.23</v>
      </c>
      <c r="Q253" s="106">
        <f t="shared" si="65"/>
        <v>1370.88</v>
      </c>
      <c r="R253" s="103">
        <f t="shared" si="65"/>
        <v>1392.0900000000001</v>
      </c>
      <c r="S253" s="106">
        <f t="shared" si="65"/>
        <v>1394.41</v>
      </c>
      <c r="T253" s="103">
        <f t="shared" si="65"/>
        <v>1385.6</v>
      </c>
      <c r="U253" s="102">
        <f t="shared" si="65"/>
        <v>1353.77</v>
      </c>
      <c r="V253" s="102">
        <f t="shared" si="65"/>
        <v>1357.95</v>
      </c>
      <c r="W253" s="102">
        <f t="shared" si="65"/>
        <v>1371.9</v>
      </c>
      <c r="X253" s="102">
        <f t="shared" si="65"/>
        <v>1370.5100000000002</v>
      </c>
      <c r="Y253" s="107">
        <f t="shared" si="65"/>
        <v>1358.71</v>
      </c>
    </row>
    <row r="254" spans="1:25" s="62" customFormat="1" ht="18.75" hidden="1" customHeight="1" outlineLevel="1" x14ac:dyDescent="0.2">
      <c r="A254" s="56" t="s">
        <v>8</v>
      </c>
      <c r="B254" s="70">
        <f>B96</f>
        <v>835.21</v>
      </c>
      <c r="C254" s="70">
        <f t="shared" ref="C254:Y254" si="66">C96</f>
        <v>792.97</v>
      </c>
      <c r="D254" s="70">
        <f t="shared" si="66"/>
        <v>801.35</v>
      </c>
      <c r="E254" s="70">
        <f t="shared" si="66"/>
        <v>842.28</v>
      </c>
      <c r="F254" s="70">
        <f t="shared" si="66"/>
        <v>848.34</v>
      </c>
      <c r="G254" s="70">
        <f t="shared" si="66"/>
        <v>869.75</v>
      </c>
      <c r="H254" s="70">
        <f t="shared" si="66"/>
        <v>870.55</v>
      </c>
      <c r="I254" s="70">
        <f t="shared" si="66"/>
        <v>836.81</v>
      </c>
      <c r="J254" s="70">
        <f t="shared" si="66"/>
        <v>851.79</v>
      </c>
      <c r="K254" s="70">
        <f t="shared" si="66"/>
        <v>868.21</v>
      </c>
      <c r="L254" s="70">
        <f t="shared" si="66"/>
        <v>882.84</v>
      </c>
      <c r="M254" s="70">
        <f t="shared" si="66"/>
        <v>880.18</v>
      </c>
      <c r="N254" s="70">
        <f t="shared" si="66"/>
        <v>804.5</v>
      </c>
      <c r="O254" s="70">
        <f t="shared" si="66"/>
        <v>756.41</v>
      </c>
      <c r="P254" s="70">
        <f t="shared" si="66"/>
        <v>757.91</v>
      </c>
      <c r="Q254" s="70">
        <f t="shared" si="66"/>
        <v>795.56</v>
      </c>
      <c r="R254" s="70">
        <f t="shared" si="66"/>
        <v>816.77</v>
      </c>
      <c r="S254" s="70">
        <f t="shared" si="66"/>
        <v>819.09</v>
      </c>
      <c r="T254" s="70">
        <f t="shared" si="66"/>
        <v>810.28</v>
      </c>
      <c r="U254" s="70">
        <f t="shared" si="66"/>
        <v>778.45</v>
      </c>
      <c r="V254" s="70">
        <f t="shared" si="66"/>
        <v>782.63</v>
      </c>
      <c r="W254" s="70">
        <f t="shared" si="66"/>
        <v>796.58</v>
      </c>
      <c r="X254" s="70">
        <f t="shared" si="66"/>
        <v>795.19</v>
      </c>
      <c r="Y254" s="70">
        <f t="shared" si="66"/>
        <v>783.39</v>
      </c>
    </row>
    <row r="255" spans="1:25" s="62" customFormat="1" ht="18.75" hidden="1" customHeight="1" outlineLevel="1" x14ac:dyDescent="0.2">
      <c r="A255" s="57" t="s">
        <v>9</v>
      </c>
      <c r="B255" s="76">
        <v>572.59</v>
      </c>
      <c r="C255" s="74">
        <v>572.59</v>
      </c>
      <c r="D255" s="74">
        <v>572.59</v>
      </c>
      <c r="E255" s="74">
        <v>572.59</v>
      </c>
      <c r="F255" s="74">
        <v>572.59</v>
      </c>
      <c r="G255" s="74">
        <v>572.59</v>
      </c>
      <c r="H255" s="74">
        <v>572.59</v>
      </c>
      <c r="I255" s="74">
        <v>572.59</v>
      </c>
      <c r="J255" s="74">
        <v>572.59</v>
      </c>
      <c r="K255" s="74">
        <v>572.59</v>
      </c>
      <c r="L255" s="74">
        <v>572.59</v>
      </c>
      <c r="M255" s="74">
        <v>572.59</v>
      </c>
      <c r="N255" s="74">
        <v>572.59</v>
      </c>
      <c r="O255" s="74">
        <v>572.59</v>
      </c>
      <c r="P255" s="74">
        <v>572.59</v>
      </c>
      <c r="Q255" s="74">
        <v>572.59</v>
      </c>
      <c r="R255" s="74">
        <v>572.59</v>
      </c>
      <c r="S255" s="74">
        <v>572.59</v>
      </c>
      <c r="T255" s="74">
        <v>572.59</v>
      </c>
      <c r="U255" s="74">
        <v>572.59</v>
      </c>
      <c r="V255" s="74">
        <v>572.59</v>
      </c>
      <c r="W255" s="74">
        <v>572.59</v>
      </c>
      <c r="X255" s="74">
        <v>572.59</v>
      </c>
      <c r="Y255" s="81">
        <v>572.59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18" t="s">
        <v>11</v>
      </c>
      <c r="B257" s="77">
        <v>2.73</v>
      </c>
      <c r="C257" s="75">
        <v>2.73</v>
      </c>
      <c r="D257" s="75">
        <v>2.73</v>
      </c>
      <c r="E257" s="75">
        <v>2.73</v>
      </c>
      <c r="F257" s="75">
        <v>2.73</v>
      </c>
      <c r="G257" s="75">
        <v>2.73</v>
      </c>
      <c r="H257" s="75">
        <v>2.73</v>
      </c>
      <c r="I257" s="75">
        <v>2.73</v>
      </c>
      <c r="J257" s="75">
        <v>2.73</v>
      </c>
      <c r="K257" s="75">
        <v>2.73</v>
      </c>
      <c r="L257" s="75">
        <v>2.73</v>
      </c>
      <c r="M257" s="75">
        <v>2.73</v>
      </c>
      <c r="N257" s="75">
        <v>2.73</v>
      </c>
      <c r="O257" s="75">
        <v>2.73</v>
      </c>
      <c r="P257" s="75">
        <v>2.73</v>
      </c>
      <c r="Q257" s="75">
        <v>2.73</v>
      </c>
      <c r="R257" s="75">
        <v>2.73</v>
      </c>
      <c r="S257" s="75">
        <v>2.73</v>
      </c>
      <c r="T257" s="75">
        <v>2.73</v>
      </c>
      <c r="U257" s="75">
        <v>2.73</v>
      </c>
      <c r="V257" s="75">
        <v>2.73</v>
      </c>
      <c r="W257" s="75">
        <v>2.73</v>
      </c>
      <c r="X257" s="75">
        <v>2.73</v>
      </c>
      <c r="Y257" s="82">
        <v>2.73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1321.5900000000001</v>
      </c>
      <c r="C258" s="102">
        <f t="shared" si="67"/>
        <v>1294.8900000000001</v>
      </c>
      <c r="D258" s="102">
        <f t="shared" si="67"/>
        <v>1299.0100000000002</v>
      </c>
      <c r="E258" s="103">
        <f t="shared" si="67"/>
        <v>1309.83</v>
      </c>
      <c r="F258" s="103">
        <f t="shared" si="67"/>
        <v>1308.98</v>
      </c>
      <c r="G258" s="103">
        <f t="shared" si="67"/>
        <v>1324.67</v>
      </c>
      <c r="H258" s="103">
        <f t="shared" si="67"/>
        <v>1326.73</v>
      </c>
      <c r="I258" s="103">
        <f t="shared" si="67"/>
        <v>1309.9100000000001</v>
      </c>
      <c r="J258" s="103">
        <f t="shared" si="67"/>
        <v>1313.6</v>
      </c>
      <c r="K258" s="104">
        <f t="shared" si="67"/>
        <v>1326.65</v>
      </c>
      <c r="L258" s="103">
        <f t="shared" si="67"/>
        <v>1323.21</v>
      </c>
      <c r="M258" s="105">
        <f t="shared" si="67"/>
        <v>1328.91</v>
      </c>
      <c r="N258" s="104">
        <f t="shared" si="67"/>
        <v>1325.95</v>
      </c>
      <c r="O258" s="103">
        <f t="shared" si="67"/>
        <v>1304.17</v>
      </c>
      <c r="P258" s="105">
        <f t="shared" si="67"/>
        <v>1291</v>
      </c>
      <c r="Q258" s="106">
        <f t="shared" si="67"/>
        <v>1311.8200000000002</v>
      </c>
      <c r="R258" s="103">
        <f t="shared" si="67"/>
        <v>1327.52</v>
      </c>
      <c r="S258" s="106">
        <f t="shared" si="67"/>
        <v>1328.88</v>
      </c>
      <c r="T258" s="103">
        <f t="shared" si="67"/>
        <v>1314.92</v>
      </c>
      <c r="U258" s="102">
        <f t="shared" si="67"/>
        <v>1299</v>
      </c>
      <c r="V258" s="102">
        <f t="shared" si="67"/>
        <v>1306.5700000000002</v>
      </c>
      <c r="W258" s="102">
        <f t="shared" si="67"/>
        <v>1303.6100000000001</v>
      </c>
      <c r="X258" s="102">
        <f t="shared" si="67"/>
        <v>1312</v>
      </c>
      <c r="Y258" s="107">
        <f t="shared" si="67"/>
        <v>1311.3400000000001</v>
      </c>
    </row>
    <row r="259" spans="1:25" s="62" customFormat="1" ht="18.75" customHeight="1" outlineLevel="1" x14ac:dyDescent="0.2">
      <c r="A259" s="52" t="s">
        <v>8</v>
      </c>
      <c r="B259" s="70">
        <f>B101</f>
        <v>746.27</v>
      </c>
      <c r="C259" s="70">
        <f t="shared" ref="C259:Y259" si="68">C101</f>
        <v>719.57</v>
      </c>
      <c r="D259" s="70">
        <f t="shared" si="68"/>
        <v>723.69</v>
      </c>
      <c r="E259" s="70">
        <f t="shared" si="68"/>
        <v>734.51</v>
      </c>
      <c r="F259" s="70">
        <f t="shared" si="68"/>
        <v>733.66</v>
      </c>
      <c r="G259" s="70">
        <f t="shared" si="68"/>
        <v>749.35</v>
      </c>
      <c r="H259" s="70">
        <f t="shared" si="68"/>
        <v>751.41</v>
      </c>
      <c r="I259" s="70">
        <f t="shared" si="68"/>
        <v>734.59</v>
      </c>
      <c r="J259" s="70">
        <f t="shared" si="68"/>
        <v>738.28</v>
      </c>
      <c r="K259" s="70">
        <f t="shared" si="68"/>
        <v>751.33</v>
      </c>
      <c r="L259" s="70">
        <f t="shared" si="68"/>
        <v>747.89</v>
      </c>
      <c r="M259" s="70">
        <f t="shared" si="68"/>
        <v>753.59</v>
      </c>
      <c r="N259" s="70">
        <f t="shared" si="68"/>
        <v>750.63</v>
      </c>
      <c r="O259" s="70">
        <f t="shared" si="68"/>
        <v>728.85</v>
      </c>
      <c r="P259" s="70">
        <f t="shared" si="68"/>
        <v>715.68</v>
      </c>
      <c r="Q259" s="70">
        <f t="shared" si="68"/>
        <v>736.5</v>
      </c>
      <c r="R259" s="70">
        <f t="shared" si="68"/>
        <v>752.2</v>
      </c>
      <c r="S259" s="70">
        <f t="shared" si="68"/>
        <v>753.56</v>
      </c>
      <c r="T259" s="70">
        <f t="shared" si="68"/>
        <v>739.6</v>
      </c>
      <c r="U259" s="70">
        <f t="shared" si="68"/>
        <v>723.68</v>
      </c>
      <c r="V259" s="70">
        <f t="shared" si="68"/>
        <v>731.25</v>
      </c>
      <c r="W259" s="70">
        <f t="shared" si="68"/>
        <v>728.29</v>
      </c>
      <c r="X259" s="70">
        <f t="shared" si="68"/>
        <v>736.68</v>
      </c>
      <c r="Y259" s="70">
        <f t="shared" si="68"/>
        <v>736.02</v>
      </c>
    </row>
    <row r="260" spans="1:25" s="62" customFormat="1" ht="18.75" customHeight="1" outlineLevel="1" x14ac:dyDescent="0.2">
      <c r="A260" s="53" t="s">
        <v>9</v>
      </c>
      <c r="B260" s="76">
        <v>572.59</v>
      </c>
      <c r="C260" s="74">
        <v>572.59</v>
      </c>
      <c r="D260" s="74">
        <v>572.59</v>
      </c>
      <c r="E260" s="74">
        <v>572.59</v>
      </c>
      <c r="F260" s="74">
        <v>572.59</v>
      </c>
      <c r="G260" s="74">
        <v>572.59</v>
      </c>
      <c r="H260" s="74">
        <v>572.59</v>
      </c>
      <c r="I260" s="74">
        <v>572.59</v>
      </c>
      <c r="J260" s="74">
        <v>572.59</v>
      </c>
      <c r="K260" s="74">
        <v>572.59</v>
      </c>
      <c r="L260" s="74">
        <v>572.59</v>
      </c>
      <c r="M260" s="74">
        <v>572.59</v>
      </c>
      <c r="N260" s="74">
        <v>572.59</v>
      </c>
      <c r="O260" s="74">
        <v>572.59</v>
      </c>
      <c r="P260" s="74">
        <v>572.59</v>
      </c>
      <c r="Q260" s="74">
        <v>572.59</v>
      </c>
      <c r="R260" s="74">
        <v>572.59</v>
      </c>
      <c r="S260" s="74">
        <v>572.59</v>
      </c>
      <c r="T260" s="74">
        <v>572.59</v>
      </c>
      <c r="U260" s="74">
        <v>572.59</v>
      </c>
      <c r="V260" s="74">
        <v>572.59</v>
      </c>
      <c r="W260" s="74">
        <v>572.59</v>
      </c>
      <c r="X260" s="74">
        <v>572.59</v>
      </c>
      <c r="Y260" s="81">
        <v>572.59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55" t="s">
        <v>11</v>
      </c>
      <c r="B262" s="77">
        <v>2.73</v>
      </c>
      <c r="C262" s="75">
        <v>2.73</v>
      </c>
      <c r="D262" s="75">
        <v>2.73</v>
      </c>
      <c r="E262" s="75">
        <v>2.73</v>
      </c>
      <c r="F262" s="75">
        <v>2.73</v>
      </c>
      <c r="G262" s="75">
        <v>2.73</v>
      </c>
      <c r="H262" s="75">
        <v>2.73</v>
      </c>
      <c r="I262" s="75">
        <v>2.73</v>
      </c>
      <c r="J262" s="75">
        <v>2.73</v>
      </c>
      <c r="K262" s="75">
        <v>2.73</v>
      </c>
      <c r="L262" s="75">
        <v>2.73</v>
      </c>
      <c r="M262" s="75">
        <v>2.73</v>
      </c>
      <c r="N262" s="75">
        <v>2.73</v>
      </c>
      <c r="O262" s="75">
        <v>2.73</v>
      </c>
      <c r="P262" s="75">
        <v>2.73</v>
      </c>
      <c r="Q262" s="75">
        <v>2.73</v>
      </c>
      <c r="R262" s="75">
        <v>2.73</v>
      </c>
      <c r="S262" s="75">
        <v>2.73</v>
      </c>
      <c r="T262" s="75">
        <v>2.73</v>
      </c>
      <c r="U262" s="75">
        <v>2.73</v>
      </c>
      <c r="V262" s="75">
        <v>2.73</v>
      </c>
      <c r="W262" s="75">
        <v>2.73</v>
      </c>
      <c r="X262" s="75">
        <v>2.73</v>
      </c>
      <c r="Y262" s="82">
        <v>2.73</v>
      </c>
    </row>
    <row r="263" spans="1:25" s="62" customFormat="1" ht="18.75" customHeight="1" thickBot="1" x14ac:dyDescent="0.25">
      <c r="A263" s="109">
        <v>20</v>
      </c>
      <c r="B263" s="101">
        <f t="shared" ref="B263:Y263" si="69">SUM(B264:B267)</f>
        <v>1211.73</v>
      </c>
      <c r="C263" s="102">
        <f t="shared" si="69"/>
        <v>1184.42</v>
      </c>
      <c r="D263" s="102">
        <f t="shared" si="69"/>
        <v>1182.69</v>
      </c>
      <c r="E263" s="103">
        <f t="shared" si="69"/>
        <v>1191.31</v>
      </c>
      <c r="F263" s="103">
        <f t="shared" si="69"/>
        <v>1196.1100000000001</v>
      </c>
      <c r="G263" s="103">
        <f t="shared" si="69"/>
        <v>1197.1400000000001</v>
      </c>
      <c r="H263" s="103">
        <f t="shared" si="69"/>
        <v>1194.96</v>
      </c>
      <c r="I263" s="103">
        <f t="shared" si="69"/>
        <v>1185.54</v>
      </c>
      <c r="J263" s="103">
        <f t="shared" si="69"/>
        <v>1186.3000000000002</v>
      </c>
      <c r="K263" s="104">
        <f t="shared" si="69"/>
        <v>1192.3800000000001</v>
      </c>
      <c r="L263" s="103">
        <f t="shared" si="69"/>
        <v>1192.3400000000001</v>
      </c>
      <c r="M263" s="105">
        <f t="shared" si="69"/>
        <v>1194.0900000000001</v>
      </c>
      <c r="N263" s="104">
        <f t="shared" si="69"/>
        <v>1195.9100000000001</v>
      </c>
      <c r="O263" s="103">
        <f t="shared" si="69"/>
        <v>1181.1100000000001</v>
      </c>
      <c r="P263" s="105">
        <f t="shared" si="69"/>
        <v>1181.31</v>
      </c>
      <c r="Q263" s="106">
        <f t="shared" si="69"/>
        <v>1198.96</v>
      </c>
      <c r="R263" s="103">
        <f t="shared" si="69"/>
        <v>1211.52</v>
      </c>
      <c r="S263" s="106">
        <f t="shared" si="69"/>
        <v>1208.52</v>
      </c>
      <c r="T263" s="103">
        <f t="shared" si="69"/>
        <v>1208.2</v>
      </c>
      <c r="U263" s="102">
        <f t="shared" si="69"/>
        <v>1197.47</v>
      </c>
      <c r="V263" s="102">
        <f t="shared" si="69"/>
        <v>1197.43</v>
      </c>
      <c r="W263" s="102">
        <f t="shared" si="69"/>
        <v>1203.5700000000002</v>
      </c>
      <c r="X263" s="102">
        <f t="shared" si="69"/>
        <v>1208.3699999999999</v>
      </c>
      <c r="Y263" s="107">
        <f t="shared" si="69"/>
        <v>1208.79</v>
      </c>
    </row>
    <row r="264" spans="1:25" s="62" customFormat="1" ht="18.75" hidden="1" customHeight="1" outlineLevel="1" x14ac:dyDescent="0.2">
      <c r="A264" s="52" t="s">
        <v>8</v>
      </c>
      <c r="B264" s="70">
        <f>B106</f>
        <v>636.41</v>
      </c>
      <c r="C264" s="70">
        <f t="shared" ref="C264:Y264" si="70">C106</f>
        <v>609.1</v>
      </c>
      <c r="D264" s="70">
        <f t="shared" si="70"/>
        <v>607.37</v>
      </c>
      <c r="E264" s="70">
        <f t="shared" si="70"/>
        <v>615.99</v>
      </c>
      <c r="F264" s="70">
        <f t="shared" si="70"/>
        <v>620.79</v>
      </c>
      <c r="G264" s="70">
        <f t="shared" si="70"/>
        <v>621.82000000000005</v>
      </c>
      <c r="H264" s="70">
        <f t="shared" si="70"/>
        <v>619.64</v>
      </c>
      <c r="I264" s="70">
        <f t="shared" si="70"/>
        <v>610.22</v>
      </c>
      <c r="J264" s="70">
        <f t="shared" si="70"/>
        <v>610.98</v>
      </c>
      <c r="K264" s="70">
        <f t="shared" si="70"/>
        <v>617.05999999999995</v>
      </c>
      <c r="L264" s="70">
        <f t="shared" si="70"/>
        <v>617.02</v>
      </c>
      <c r="M264" s="70">
        <f t="shared" si="70"/>
        <v>618.77</v>
      </c>
      <c r="N264" s="70">
        <f t="shared" si="70"/>
        <v>620.59</v>
      </c>
      <c r="O264" s="70">
        <f t="shared" si="70"/>
        <v>605.79</v>
      </c>
      <c r="P264" s="70">
        <f t="shared" si="70"/>
        <v>605.99</v>
      </c>
      <c r="Q264" s="70">
        <f t="shared" si="70"/>
        <v>623.64</v>
      </c>
      <c r="R264" s="70">
        <f t="shared" si="70"/>
        <v>636.20000000000005</v>
      </c>
      <c r="S264" s="70">
        <f t="shared" si="70"/>
        <v>633.20000000000005</v>
      </c>
      <c r="T264" s="70">
        <f t="shared" si="70"/>
        <v>632.88</v>
      </c>
      <c r="U264" s="70">
        <f t="shared" si="70"/>
        <v>622.15</v>
      </c>
      <c r="V264" s="70">
        <f t="shared" si="70"/>
        <v>622.11</v>
      </c>
      <c r="W264" s="70">
        <f t="shared" si="70"/>
        <v>628.25</v>
      </c>
      <c r="X264" s="70">
        <f t="shared" si="70"/>
        <v>633.04999999999995</v>
      </c>
      <c r="Y264" s="70">
        <f t="shared" si="70"/>
        <v>633.47</v>
      </c>
    </row>
    <row r="265" spans="1:25" s="62" customFormat="1" ht="18.75" hidden="1" customHeight="1" outlineLevel="1" x14ac:dyDescent="0.2">
      <c r="A265" s="53" t="s">
        <v>9</v>
      </c>
      <c r="B265" s="76">
        <v>572.59</v>
      </c>
      <c r="C265" s="74">
        <v>572.59</v>
      </c>
      <c r="D265" s="74">
        <v>572.59</v>
      </c>
      <c r="E265" s="74">
        <v>572.59</v>
      </c>
      <c r="F265" s="74">
        <v>572.59</v>
      </c>
      <c r="G265" s="74">
        <v>572.59</v>
      </c>
      <c r="H265" s="74">
        <v>572.59</v>
      </c>
      <c r="I265" s="74">
        <v>572.59</v>
      </c>
      <c r="J265" s="74">
        <v>572.59</v>
      </c>
      <c r="K265" s="74">
        <v>572.59</v>
      </c>
      <c r="L265" s="74">
        <v>572.59</v>
      </c>
      <c r="M265" s="74">
        <v>572.59</v>
      </c>
      <c r="N265" s="74">
        <v>572.59</v>
      </c>
      <c r="O265" s="74">
        <v>572.59</v>
      </c>
      <c r="P265" s="74">
        <v>572.59</v>
      </c>
      <c r="Q265" s="74">
        <v>572.59</v>
      </c>
      <c r="R265" s="74">
        <v>572.59</v>
      </c>
      <c r="S265" s="74">
        <v>572.59</v>
      </c>
      <c r="T265" s="74">
        <v>572.59</v>
      </c>
      <c r="U265" s="74">
        <v>572.59</v>
      </c>
      <c r="V265" s="74">
        <v>572.59</v>
      </c>
      <c r="W265" s="74">
        <v>572.59</v>
      </c>
      <c r="X265" s="74">
        <v>572.59</v>
      </c>
      <c r="Y265" s="81">
        <v>572.59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55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1235.4000000000001</v>
      </c>
      <c r="C268" s="102">
        <f t="shared" si="71"/>
        <v>1208.3200000000002</v>
      </c>
      <c r="D268" s="102">
        <f t="shared" si="71"/>
        <v>1207.08</v>
      </c>
      <c r="E268" s="103">
        <f t="shared" si="71"/>
        <v>1214.25</v>
      </c>
      <c r="F268" s="103">
        <f t="shared" si="71"/>
        <v>1221.44</v>
      </c>
      <c r="G268" s="103">
        <f t="shared" si="71"/>
        <v>1221.27</v>
      </c>
      <c r="H268" s="103">
        <f t="shared" si="71"/>
        <v>1224.1100000000001</v>
      </c>
      <c r="I268" s="103">
        <f t="shared" si="71"/>
        <v>1214.71</v>
      </c>
      <c r="J268" s="103">
        <f t="shared" si="71"/>
        <v>1217.0700000000002</v>
      </c>
      <c r="K268" s="104">
        <f t="shared" si="71"/>
        <v>1221.6100000000001</v>
      </c>
      <c r="L268" s="103">
        <f t="shared" si="71"/>
        <v>1223.1300000000001</v>
      </c>
      <c r="M268" s="105">
        <f t="shared" si="71"/>
        <v>1218.81</v>
      </c>
      <c r="N268" s="104">
        <f t="shared" si="71"/>
        <v>1217</v>
      </c>
      <c r="O268" s="103">
        <f t="shared" si="71"/>
        <v>1201.1199999999999</v>
      </c>
      <c r="P268" s="105">
        <f t="shared" si="71"/>
        <v>1204.9000000000001</v>
      </c>
      <c r="Q268" s="106">
        <f t="shared" si="71"/>
        <v>1220.29</v>
      </c>
      <c r="R268" s="103">
        <f t="shared" si="71"/>
        <v>1232.0300000000002</v>
      </c>
      <c r="S268" s="106">
        <f t="shared" si="71"/>
        <v>1234.1600000000001</v>
      </c>
      <c r="T268" s="103">
        <f t="shared" si="71"/>
        <v>1222.3900000000001</v>
      </c>
      <c r="U268" s="102">
        <f t="shared" si="71"/>
        <v>1215.1600000000001</v>
      </c>
      <c r="V268" s="102">
        <f t="shared" si="71"/>
        <v>1220.9000000000001</v>
      </c>
      <c r="W268" s="102">
        <f t="shared" si="71"/>
        <v>1222.8699999999999</v>
      </c>
      <c r="X268" s="102">
        <f t="shared" si="71"/>
        <v>1230.3800000000001</v>
      </c>
      <c r="Y268" s="107">
        <f t="shared" si="71"/>
        <v>1227.25</v>
      </c>
    </row>
    <row r="269" spans="1:25" s="62" customFormat="1" ht="18.75" hidden="1" customHeight="1" outlineLevel="1" x14ac:dyDescent="0.2">
      <c r="A269" s="52" t="s">
        <v>8</v>
      </c>
      <c r="B269" s="70">
        <f>B111</f>
        <v>660.08</v>
      </c>
      <c r="C269" s="70">
        <f t="shared" ref="C269:Y269" si="72">C111</f>
        <v>633</v>
      </c>
      <c r="D269" s="70">
        <f t="shared" si="72"/>
        <v>631.76</v>
      </c>
      <c r="E269" s="70">
        <f t="shared" si="72"/>
        <v>638.92999999999995</v>
      </c>
      <c r="F269" s="70">
        <f t="shared" si="72"/>
        <v>646.12</v>
      </c>
      <c r="G269" s="70">
        <f t="shared" si="72"/>
        <v>645.95000000000005</v>
      </c>
      <c r="H269" s="70">
        <f t="shared" si="72"/>
        <v>648.79</v>
      </c>
      <c r="I269" s="70">
        <f t="shared" si="72"/>
        <v>639.39</v>
      </c>
      <c r="J269" s="70">
        <f t="shared" si="72"/>
        <v>641.75</v>
      </c>
      <c r="K269" s="70">
        <f t="shared" si="72"/>
        <v>646.29</v>
      </c>
      <c r="L269" s="70">
        <f t="shared" si="72"/>
        <v>647.80999999999995</v>
      </c>
      <c r="M269" s="70">
        <f t="shared" si="72"/>
        <v>643.49</v>
      </c>
      <c r="N269" s="70">
        <f t="shared" si="72"/>
        <v>641.67999999999995</v>
      </c>
      <c r="O269" s="70">
        <f t="shared" si="72"/>
        <v>625.79999999999995</v>
      </c>
      <c r="P269" s="70">
        <f t="shared" si="72"/>
        <v>629.58000000000004</v>
      </c>
      <c r="Q269" s="70">
        <f t="shared" si="72"/>
        <v>644.97</v>
      </c>
      <c r="R269" s="70">
        <f t="shared" si="72"/>
        <v>656.71</v>
      </c>
      <c r="S269" s="70">
        <f t="shared" si="72"/>
        <v>658.84</v>
      </c>
      <c r="T269" s="70">
        <f t="shared" si="72"/>
        <v>647.07000000000005</v>
      </c>
      <c r="U269" s="70">
        <f t="shared" si="72"/>
        <v>639.84</v>
      </c>
      <c r="V269" s="70">
        <f t="shared" si="72"/>
        <v>645.58000000000004</v>
      </c>
      <c r="W269" s="70">
        <f t="shared" si="72"/>
        <v>647.54999999999995</v>
      </c>
      <c r="X269" s="70">
        <f t="shared" si="72"/>
        <v>655.05999999999995</v>
      </c>
      <c r="Y269" s="70">
        <f t="shared" si="72"/>
        <v>651.92999999999995</v>
      </c>
    </row>
    <row r="270" spans="1:25" s="62" customFormat="1" ht="18.75" hidden="1" customHeight="1" outlineLevel="1" x14ac:dyDescent="0.2">
      <c r="A270" s="53" t="s">
        <v>9</v>
      </c>
      <c r="B270" s="76">
        <v>572.59</v>
      </c>
      <c r="C270" s="74">
        <v>572.59</v>
      </c>
      <c r="D270" s="74">
        <v>572.59</v>
      </c>
      <c r="E270" s="74">
        <v>572.59</v>
      </c>
      <c r="F270" s="74">
        <v>572.59</v>
      </c>
      <c r="G270" s="74">
        <v>572.59</v>
      </c>
      <c r="H270" s="74">
        <v>572.59</v>
      </c>
      <c r="I270" s="74">
        <v>572.59</v>
      </c>
      <c r="J270" s="74">
        <v>572.59</v>
      </c>
      <c r="K270" s="74">
        <v>572.59</v>
      </c>
      <c r="L270" s="74">
        <v>572.59</v>
      </c>
      <c r="M270" s="74">
        <v>572.59</v>
      </c>
      <c r="N270" s="74">
        <v>572.59</v>
      </c>
      <c r="O270" s="74">
        <v>572.59</v>
      </c>
      <c r="P270" s="74">
        <v>572.59</v>
      </c>
      <c r="Q270" s="74">
        <v>572.59</v>
      </c>
      <c r="R270" s="74">
        <v>572.59</v>
      </c>
      <c r="S270" s="74">
        <v>572.59</v>
      </c>
      <c r="T270" s="74">
        <v>572.59</v>
      </c>
      <c r="U270" s="74">
        <v>572.59</v>
      </c>
      <c r="V270" s="74">
        <v>572.59</v>
      </c>
      <c r="W270" s="74">
        <v>572.59</v>
      </c>
      <c r="X270" s="74">
        <v>572.59</v>
      </c>
      <c r="Y270" s="81">
        <v>572.59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55" t="s">
        <v>11</v>
      </c>
      <c r="B272" s="77">
        <v>2.73</v>
      </c>
      <c r="C272" s="75">
        <v>2.73</v>
      </c>
      <c r="D272" s="75">
        <v>2.73</v>
      </c>
      <c r="E272" s="75">
        <v>2.73</v>
      </c>
      <c r="F272" s="75">
        <v>2.73</v>
      </c>
      <c r="G272" s="75">
        <v>2.73</v>
      </c>
      <c r="H272" s="75">
        <v>2.73</v>
      </c>
      <c r="I272" s="75">
        <v>2.73</v>
      </c>
      <c r="J272" s="75">
        <v>2.73</v>
      </c>
      <c r="K272" s="75">
        <v>2.73</v>
      </c>
      <c r="L272" s="75">
        <v>2.73</v>
      </c>
      <c r="M272" s="75">
        <v>2.73</v>
      </c>
      <c r="N272" s="75">
        <v>2.73</v>
      </c>
      <c r="O272" s="75">
        <v>2.73</v>
      </c>
      <c r="P272" s="75">
        <v>2.73</v>
      </c>
      <c r="Q272" s="75">
        <v>2.73</v>
      </c>
      <c r="R272" s="75">
        <v>2.73</v>
      </c>
      <c r="S272" s="75">
        <v>2.73</v>
      </c>
      <c r="T272" s="75">
        <v>2.73</v>
      </c>
      <c r="U272" s="75">
        <v>2.73</v>
      </c>
      <c r="V272" s="75">
        <v>2.73</v>
      </c>
      <c r="W272" s="75">
        <v>2.73</v>
      </c>
      <c r="X272" s="75">
        <v>2.73</v>
      </c>
      <c r="Y272" s="82">
        <v>2.73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1248.8800000000001</v>
      </c>
      <c r="C273" s="102">
        <f t="shared" si="73"/>
        <v>1211.29</v>
      </c>
      <c r="D273" s="102">
        <f t="shared" si="73"/>
        <v>1201.18</v>
      </c>
      <c r="E273" s="103">
        <f t="shared" si="73"/>
        <v>1282.67</v>
      </c>
      <c r="F273" s="103">
        <f t="shared" si="73"/>
        <v>1278.47</v>
      </c>
      <c r="G273" s="103">
        <f t="shared" si="73"/>
        <v>1290.0999999999999</v>
      </c>
      <c r="H273" s="103">
        <f t="shared" si="73"/>
        <v>1297.29</v>
      </c>
      <c r="I273" s="103">
        <f t="shared" si="73"/>
        <v>1270.1199999999999</v>
      </c>
      <c r="J273" s="103">
        <f t="shared" si="73"/>
        <v>1272.74</v>
      </c>
      <c r="K273" s="104">
        <f t="shared" si="73"/>
        <v>1280</v>
      </c>
      <c r="L273" s="103">
        <f t="shared" si="73"/>
        <v>1285.67</v>
      </c>
      <c r="M273" s="105">
        <f t="shared" si="73"/>
        <v>1267.74</v>
      </c>
      <c r="N273" s="104">
        <f t="shared" si="73"/>
        <v>1265.4000000000001</v>
      </c>
      <c r="O273" s="103">
        <f t="shared" si="73"/>
        <v>1231</v>
      </c>
      <c r="P273" s="105">
        <f t="shared" si="73"/>
        <v>1236.3499999999999</v>
      </c>
      <c r="Q273" s="106">
        <f t="shared" si="73"/>
        <v>1274.5100000000002</v>
      </c>
      <c r="R273" s="103">
        <f t="shared" si="73"/>
        <v>1291.8699999999999</v>
      </c>
      <c r="S273" s="106">
        <f t="shared" si="73"/>
        <v>1303.0500000000002</v>
      </c>
      <c r="T273" s="103">
        <f t="shared" si="73"/>
        <v>1268.81</v>
      </c>
      <c r="U273" s="102">
        <f t="shared" si="73"/>
        <v>1259.69</v>
      </c>
      <c r="V273" s="102">
        <f t="shared" si="73"/>
        <v>1264.71</v>
      </c>
      <c r="W273" s="102">
        <f t="shared" si="73"/>
        <v>1265.23</v>
      </c>
      <c r="X273" s="102">
        <f t="shared" si="73"/>
        <v>1266.6300000000001</v>
      </c>
      <c r="Y273" s="107">
        <f t="shared" si="73"/>
        <v>1267.23</v>
      </c>
    </row>
    <row r="274" spans="1:25" s="62" customFormat="1" ht="18.75" hidden="1" customHeight="1" outlineLevel="1" x14ac:dyDescent="0.2">
      <c r="A274" s="52" t="s">
        <v>8</v>
      </c>
      <c r="B274" s="70">
        <f>B116</f>
        <v>673.56</v>
      </c>
      <c r="C274" s="70">
        <f t="shared" ref="C274:Y274" si="74">C116</f>
        <v>635.97</v>
      </c>
      <c r="D274" s="70">
        <f t="shared" si="74"/>
        <v>625.86</v>
      </c>
      <c r="E274" s="70">
        <f t="shared" si="74"/>
        <v>707.35</v>
      </c>
      <c r="F274" s="70">
        <f t="shared" si="74"/>
        <v>703.15</v>
      </c>
      <c r="G274" s="70">
        <f t="shared" si="74"/>
        <v>714.78</v>
      </c>
      <c r="H274" s="70">
        <f t="shared" si="74"/>
        <v>721.97</v>
      </c>
      <c r="I274" s="70">
        <f t="shared" si="74"/>
        <v>694.8</v>
      </c>
      <c r="J274" s="70">
        <f t="shared" si="74"/>
        <v>697.42</v>
      </c>
      <c r="K274" s="70">
        <f t="shared" si="74"/>
        <v>704.68</v>
      </c>
      <c r="L274" s="70">
        <f t="shared" si="74"/>
        <v>710.35</v>
      </c>
      <c r="M274" s="70">
        <f t="shared" si="74"/>
        <v>692.42</v>
      </c>
      <c r="N274" s="70">
        <f t="shared" si="74"/>
        <v>690.08</v>
      </c>
      <c r="O274" s="70">
        <f t="shared" si="74"/>
        <v>655.68</v>
      </c>
      <c r="P274" s="70">
        <f t="shared" si="74"/>
        <v>661.03</v>
      </c>
      <c r="Q274" s="70">
        <f t="shared" si="74"/>
        <v>699.19</v>
      </c>
      <c r="R274" s="70">
        <f t="shared" si="74"/>
        <v>716.55</v>
      </c>
      <c r="S274" s="70">
        <f t="shared" si="74"/>
        <v>727.73</v>
      </c>
      <c r="T274" s="70">
        <f t="shared" si="74"/>
        <v>693.49</v>
      </c>
      <c r="U274" s="70">
        <f t="shared" si="74"/>
        <v>684.37</v>
      </c>
      <c r="V274" s="70">
        <f t="shared" si="74"/>
        <v>689.39</v>
      </c>
      <c r="W274" s="70">
        <f t="shared" si="74"/>
        <v>689.91</v>
      </c>
      <c r="X274" s="70">
        <f t="shared" si="74"/>
        <v>691.31</v>
      </c>
      <c r="Y274" s="70">
        <f t="shared" si="74"/>
        <v>691.91</v>
      </c>
    </row>
    <row r="275" spans="1:25" s="62" customFormat="1" ht="18.75" hidden="1" customHeight="1" outlineLevel="1" x14ac:dyDescent="0.2">
      <c r="A275" s="53" t="s">
        <v>9</v>
      </c>
      <c r="B275" s="76">
        <v>572.59</v>
      </c>
      <c r="C275" s="74">
        <v>572.59</v>
      </c>
      <c r="D275" s="74">
        <v>572.59</v>
      </c>
      <c r="E275" s="74">
        <v>572.59</v>
      </c>
      <c r="F275" s="74">
        <v>572.59</v>
      </c>
      <c r="G275" s="74">
        <v>572.59</v>
      </c>
      <c r="H275" s="74">
        <v>572.59</v>
      </c>
      <c r="I275" s="74">
        <v>572.59</v>
      </c>
      <c r="J275" s="74">
        <v>572.59</v>
      </c>
      <c r="K275" s="74">
        <v>572.59</v>
      </c>
      <c r="L275" s="74">
        <v>572.59</v>
      </c>
      <c r="M275" s="74">
        <v>572.59</v>
      </c>
      <c r="N275" s="74">
        <v>572.59</v>
      </c>
      <c r="O275" s="74">
        <v>572.59</v>
      </c>
      <c r="P275" s="74">
        <v>572.59</v>
      </c>
      <c r="Q275" s="74">
        <v>572.59</v>
      </c>
      <c r="R275" s="74">
        <v>572.59</v>
      </c>
      <c r="S275" s="74">
        <v>572.59</v>
      </c>
      <c r="T275" s="74">
        <v>572.59</v>
      </c>
      <c r="U275" s="74">
        <v>572.59</v>
      </c>
      <c r="V275" s="74">
        <v>572.59</v>
      </c>
      <c r="W275" s="74">
        <v>572.59</v>
      </c>
      <c r="X275" s="74">
        <v>572.59</v>
      </c>
      <c r="Y275" s="81">
        <v>572.59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55" t="s">
        <v>11</v>
      </c>
      <c r="B277" s="77">
        <v>2.73</v>
      </c>
      <c r="C277" s="75">
        <v>2.73</v>
      </c>
      <c r="D277" s="75">
        <v>2.73</v>
      </c>
      <c r="E277" s="75">
        <v>2.73</v>
      </c>
      <c r="F277" s="75">
        <v>2.73</v>
      </c>
      <c r="G277" s="75">
        <v>2.73</v>
      </c>
      <c r="H277" s="75">
        <v>2.73</v>
      </c>
      <c r="I277" s="75">
        <v>2.73</v>
      </c>
      <c r="J277" s="75">
        <v>2.73</v>
      </c>
      <c r="K277" s="75">
        <v>2.73</v>
      </c>
      <c r="L277" s="75">
        <v>2.73</v>
      </c>
      <c r="M277" s="75">
        <v>2.73</v>
      </c>
      <c r="N277" s="75">
        <v>2.73</v>
      </c>
      <c r="O277" s="75">
        <v>2.73</v>
      </c>
      <c r="P277" s="75">
        <v>2.73</v>
      </c>
      <c r="Q277" s="75">
        <v>2.73</v>
      </c>
      <c r="R277" s="75">
        <v>2.73</v>
      </c>
      <c r="S277" s="75">
        <v>2.73</v>
      </c>
      <c r="T277" s="75">
        <v>2.73</v>
      </c>
      <c r="U277" s="75">
        <v>2.73</v>
      </c>
      <c r="V277" s="75">
        <v>2.73</v>
      </c>
      <c r="W277" s="75">
        <v>2.73</v>
      </c>
      <c r="X277" s="75">
        <v>2.73</v>
      </c>
      <c r="Y277" s="82">
        <v>2.73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1253.1199999999999</v>
      </c>
      <c r="C278" s="102">
        <f t="shared" si="75"/>
        <v>1227.2</v>
      </c>
      <c r="D278" s="102">
        <f t="shared" si="75"/>
        <v>1211.6500000000001</v>
      </c>
      <c r="E278" s="103">
        <f t="shared" si="75"/>
        <v>1237.0700000000002</v>
      </c>
      <c r="F278" s="103">
        <f t="shared" si="75"/>
        <v>1243.99</v>
      </c>
      <c r="G278" s="103">
        <f t="shared" si="75"/>
        <v>1247.0700000000002</v>
      </c>
      <c r="H278" s="103">
        <f t="shared" si="75"/>
        <v>1251.83</v>
      </c>
      <c r="I278" s="103">
        <f t="shared" si="75"/>
        <v>1227.8699999999999</v>
      </c>
      <c r="J278" s="103">
        <f t="shared" si="75"/>
        <v>1239.94</v>
      </c>
      <c r="K278" s="104">
        <f t="shared" si="75"/>
        <v>1250.71</v>
      </c>
      <c r="L278" s="103">
        <f t="shared" si="75"/>
        <v>1253.1300000000001</v>
      </c>
      <c r="M278" s="105">
        <f t="shared" si="75"/>
        <v>1253.46</v>
      </c>
      <c r="N278" s="104">
        <f t="shared" si="75"/>
        <v>1240.29</v>
      </c>
      <c r="O278" s="103">
        <f t="shared" si="75"/>
        <v>1225.1100000000001</v>
      </c>
      <c r="P278" s="105">
        <f t="shared" si="75"/>
        <v>1221.8600000000001</v>
      </c>
      <c r="Q278" s="106">
        <f t="shared" si="75"/>
        <v>1248.45</v>
      </c>
      <c r="R278" s="103">
        <f t="shared" si="75"/>
        <v>1260.3800000000001</v>
      </c>
      <c r="S278" s="106">
        <f t="shared" si="75"/>
        <v>1262.94</v>
      </c>
      <c r="T278" s="103">
        <f t="shared" si="75"/>
        <v>1271.5300000000002</v>
      </c>
      <c r="U278" s="102">
        <f t="shared" si="75"/>
        <v>1252.93</v>
      </c>
      <c r="V278" s="102">
        <f t="shared" si="75"/>
        <v>1254.33</v>
      </c>
      <c r="W278" s="102">
        <f t="shared" si="75"/>
        <v>1265.54</v>
      </c>
      <c r="X278" s="102">
        <f t="shared" si="75"/>
        <v>1271.18</v>
      </c>
      <c r="Y278" s="107">
        <f t="shared" si="75"/>
        <v>1259.33</v>
      </c>
    </row>
    <row r="279" spans="1:25" s="62" customFormat="1" ht="18.75" hidden="1" customHeight="1" outlineLevel="1" x14ac:dyDescent="0.2">
      <c r="A279" s="52" t="s">
        <v>8</v>
      </c>
      <c r="B279" s="70">
        <f>B121</f>
        <v>677.8</v>
      </c>
      <c r="C279" s="70">
        <f t="shared" ref="C279:Y279" si="76">C121</f>
        <v>651.88</v>
      </c>
      <c r="D279" s="70">
        <f t="shared" si="76"/>
        <v>636.33000000000004</v>
      </c>
      <c r="E279" s="70">
        <f t="shared" si="76"/>
        <v>661.75</v>
      </c>
      <c r="F279" s="70">
        <f t="shared" si="76"/>
        <v>668.67</v>
      </c>
      <c r="G279" s="70">
        <f t="shared" si="76"/>
        <v>671.75</v>
      </c>
      <c r="H279" s="70">
        <f t="shared" si="76"/>
        <v>676.51</v>
      </c>
      <c r="I279" s="70">
        <f t="shared" si="76"/>
        <v>652.54999999999995</v>
      </c>
      <c r="J279" s="70">
        <f t="shared" si="76"/>
        <v>664.62</v>
      </c>
      <c r="K279" s="70">
        <f t="shared" si="76"/>
        <v>675.39</v>
      </c>
      <c r="L279" s="70">
        <f t="shared" si="76"/>
        <v>677.81</v>
      </c>
      <c r="M279" s="70">
        <f t="shared" si="76"/>
        <v>678.14</v>
      </c>
      <c r="N279" s="70">
        <f t="shared" si="76"/>
        <v>664.97</v>
      </c>
      <c r="O279" s="70">
        <f t="shared" si="76"/>
        <v>649.79</v>
      </c>
      <c r="P279" s="70">
        <f t="shared" si="76"/>
        <v>646.54</v>
      </c>
      <c r="Q279" s="70">
        <f t="shared" si="76"/>
        <v>673.13</v>
      </c>
      <c r="R279" s="70">
        <f t="shared" si="76"/>
        <v>685.06</v>
      </c>
      <c r="S279" s="70">
        <f t="shared" si="76"/>
        <v>687.62</v>
      </c>
      <c r="T279" s="70">
        <f t="shared" si="76"/>
        <v>696.21</v>
      </c>
      <c r="U279" s="70">
        <f t="shared" si="76"/>
        <v>677.61</v>
      </c>
      <c r="V279" s="70">
        <f t="shared" si="76"/>
        <v>679.01</v>
      </c>
      <c r="W279" s="70">
        <f t="shared" si="76"/>
        <v>690.22</v>
      </c>
      <c r="X279" s="70">
        <f t="shared" si="76"/>
        <v>695.86</v>
      </c>
      <c r="Y279" s="70">
        <f t="shared" si="76"/>
        <v>684.01</v>
      </c>
    </row>
    <row r="280" spans="1:25" s="62" customFormat="1" ht="18.75" hidden="1" customHeight="1" outlineLevel="1" x14ac:dyDescent="0.2">
      <c r="A280" s="53" t="s">
        <v>9</v>
      </c>
      <c r="B280" s="76">
        <v>572.59</v>
      </c>
      <c r="C280" s="74">
        <v>572.59</v>
      </c>
      <c r="D280" s="74">
        <v>572.59</v>
      </c>
      <c r="E280" s="74">
        <v>572.59</v>
      </c>
      <c r="F280" s="74">
        <v>572.59</v>
      </c>
      <c r="G280" s="74">
        <v>572.59</v>
      </c>
      <c r="H280" s="74">
        <v>572.59</v>
      </c>
      <c r="I280" s="74">
        <v>572.59</v>
      </c>
      <c r="J280" s="74">
        <v>572.59</v>
      </c>
      <c r="K280" s="74">
        <v>572.59</v>
      </c>
      <c r="L280" s="74">
        <v>572.59</v>
      </c>
      <c r="M280" s="74">
        <v>572.59</v>
      </c>
      <c r="N280" s="74">
        <v>572.59</v>
      </c>
      <c r="O280" s="74">
        <v>572.59</v>
      </c>
      <c r="P280" s="74">
        <v>572.59</v>
      </c>
      <c r="Q280" s="74">
        <v>572.59</v>
      </c>
      <c r="R280" s="74">
        <v>572.59</v>
      </c>
      <c r="S280" s="74">
        <v>572.59</v>
      </c>
      <c r="T280" s="74">
        <v>572.59</v>
      </c>
      <c r="U280" s="74">
        <v>572.59</v>
      </c>
      <c r="V280" s="74">
        <v>572.59</v>
      </c>
      <c r="W280" s="74">
        <v>572.59</v>
      </c>
      <c r="X280" s="74">
        <v>572.59</v>
      </c>
      <c r="Y280" s="81">
        <v>572.59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55" t="s">
        <v>11</v>
      </c>
      <c r="B282" s="77">
        <v>2.73</v>
      </c>
      <c r="C282" s="75">
        <v>2.73</v>
      </c>
      <c r="D282" s="75">
        <v>2.73</v>
      </c>
      <c r="E282" s="75">
        <v>2.73</v>
      </c>
      <c r="F282" s="75">
        <v>2.73</v>
      </c>
      <c r="G282" s="75">
        <v>2.73</v>
      </c>
      <c r="H282" s="75">
        <v>2.73</v>
      </c>
      <c r="I282" s="75">
        <v>2.73</v>
      </c>
      <c r="J282" s="75">
        <v>2.73</v>
      </c>
      <c r="K282" s="75">
        <v>2.73</v>
      </c>
      <c r="L282" s="75">
        <v>2.73</v>
      </c>
      <c r="M282" s="75">
        <v>2.73</v>
      </c>
      <c r="N282" s="75">
        <v>2.73</v>
      </c>
      <c r="O282" s="75">
        <v>2.73</v>
      </c>
      <c r="P282" s="75">
        <v>2.73</v>
      </c>
      <c r="Q282" s="75">
        <v>2.73</v>
      </c>
      <c r="R282" s="75">
        <v>2.73</v>
      </c>
      <c r="S282" s="75">
        <v>2.73</v>
      </c>
      <c r="T282" s="75">
        <v>2.73</v>
      </c>
      <c r="U282" s="75">
        <v>2.73</v>
      </c>
      <c r="V282" s="75">
        <v>2.73</v>
      </c>
      <c r="W282" s="75">
        <v>2.73</v>
      </c>
      <c r="X282" s="75">
        <v>2.73</v>
      </c>
      <c r="Y282" s="82">
        <v>2.73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1220.3699999999999</v>
      </c>
      <c r="C283" s="102">
        <f t="shared" si="77"/>
        <v>1197.97</v>
      </c>
      <c r="D283" s="102">
        <f t="shared" si="77"/>
        <v>1197.97</v>
      </c>
      <c r="E283" s="103">
        <f t="shared" si="77"/>
        <v>1210.17</v>
      </c>
      <c r="F283" s="103">
        <f t="shared" si="77"/>
        <v>1200.68</v>
      </c>
      <c r="G283" s="103">
        <f t="shared" si="77"/>
        <v>1217.33</v>
      </c>
      <c r="H283" s="103">
        <f t="shared" si="77"/>
        <v>1216.6100000000001</v>
      </c>
      <c r="I283" s="103">
        <f t="shared" si="77"/>
        <v>1206.25</v>
      </c>
      <c r="J283" s="103">
        <f t="shared" si="77"/>
        <v>1212.5500000000002</v>
      </c>
      <c r="K283" s="104">
        <f t="shared" si="77"/>
        <v>1213.67</v>
      </c>
      <c r="L283" s="103">
        <f t="shared" si="77"/>
        <v>1213.8200000000002</v>
      </c>
      <c r="M283" s="105">
        <f t="shared" si="77"/>
        <v>1214.5700000000002</v>
      </c>
      <c r="N283" s="104">
        <f t="shared" si="77"/>
        <v>1213.5999999999999</v>
      </c>
      <c r="O283" s="103">
        <f t="shared" si="77"/>
        <v>1185.58</v>
      </c>
      <c r="P283" s="105">
        <f t="shared" si="77"/>
        <v>1190.29</v>
      </c>
      <c r="Q283" s="106">
        <f t="shared" si="77"/>
        <v>1217.9100000000001</v>
      </c>
      <c r="R283" s="103">
        <f t="shared" si="77"/>
        <v>1227.21</v>
      </c>
      <c r="S283" s="106">
        <f t="shared" si="77"/>
        <v>1224.77</v>
      </c>
      <c r="T283" s="103">
        <f t="shared" si="77"/>
        <v>1233.5999999999999</v>
      </c>
      <c r="U283" s="102">
        <f t="shared" si="77"/>
        <v>1213.8400000000001</v>
      </c>
      <c r="V283" s="102">
        <f t="shared" si="77"/>
        <v>1224.99</v>
      </c>
      <c r="W283" s="102">
        <f t="shared" si="77"/>
        <v>1228.3400000000001</v>
      </c>
      <c r="X283" s="102">
        <f t="shared" si="77"/>
        <v>1232.6400000000001</v>
      </c>
      <c r="Y283" s="107">
        <f t="shared" si="77"/>
        <v>1220.52</v>
      </c>
    </row>
    <row r="284" spans="1:25" s="62" customFormat="1" ht="18.75" hidden="1" customHeight="1" outlineLevel="1" x14ac:dyDescent="0.2">
      <c r="A284" s="52" t="s">
        <v>8</v>
      </c>
      <c r="B284" s="70">
        <f>B126</f>
        <v>645.04999999999995</v>
      </c>
      <c r="C284" s="70">
        <f t="shared" ref="C284:Y284" si="78">C126</f>
        <v>622.65</v>
      </c>
      <c r="D284" s="70">
        <f t="shared" si="78"/>
        <v>622.65</v>
      </c>
      <c r="E284" s="70">
        <f t="shared" si="78"/>
        <v>634.85</v>
      </c>
      <c r="F284" s="70">
        <f t="shared" si="78"/>
        <v>625.36</v>
      </c>
      <c r="G284" s="70">
        <f t="shared" si="78"/>
        <v>642.01</v>
      </c>
      <c r="H284" s="70">
        <f t="shared" si="78"/>
        <v>641.29</v>
      </c>
      <c r="I284" s="70">
        <f t="shared" si="78"/>
        <v>630.92999999999995</v>
      </c>
      <c r="J284" s="70">
        <f t="shared" si="78"/>
        <v>637.23</v>
      </c>
      <c r="K284" s="70">
        <f t="shared" si="78"/>
        <v>638.35</v>
      </c>
      <c r="L284" s="70">
        <f t="shared" si="78"/>
        <v>638.5</v>
      </c>
      <c r="M284" s="70">
        <f t="shared" si="78"/>
        <v>639.25</v>
      </c>
      <c r="N284" s="70">
        <f t="shared" si="78"/>
        <v>638.28</v>
      </c>
      <c r="O284" s="70">
        <f t="shared" si="78"/>
        <v>610.26</v>
      </c>
      <c r="P284" s="70">
        <f t="shared" si="78"/>
        <v>614.97</v>
      </c>
      <c r="Q284" s="70">
        <f t="shared" si="78"/>
        <v>642.59</v>
      </c>
      <c r="R284" s="70">
        <f t="shared" si="78"/>
        <v>651.89</v>
      </c>
      <c r="S284" s="70">
        <f t="shared" si="78"/>
        <v>649.45000000000005</v>
      </c>
      <c r="T284" s="70">
        <f t="shared" si="78"/>
        <v>658.28</v>
      </c>
      <c r="U284" s="70">
        <f t="shared" si="78"/>
        <v>638.52</v>
      </c>
      <c r="V284" s="70">
        <f t="shared" si="78"/>
        <v>649.66999999999996</v>
      </c>
      <c r="W284" s="70">
        <f t="shared" si="78"/>
        <v>653.02</v>
      </c>
      <c r="X284" s="70">
        <f t="shared" si="78"/>
        <v>657.32</v>
      </c>
      <c r="Y284" s="70">
        <f t="shared" si="78"/>
        <v>645.20000000000005</v>
      </c>
    </row>
    <row r="285" spans="1:25" s="62" customFormat="1" ht="18.75" hidden="1" customHeight="1" outlineLevel="1" x14ac:dyDescent="0.2">
      <c r="A285" s="53" t="s">
        <v>9</v>
      </c>
      <c r="B285" s="76">
        <v>572.59</v>
      </c>
      <c r="C285" s="74">
        <v>572.59</v>
      </c>
      <c r="D285" s="74">
        <v>572.59</v>
      </c>
      <c r="E285" s="74">
        <v>572.59</v>
      </c>
      <c r="F285" s="74">
        <v>572.59</v>
      </c>
      <c r="G285" s="74">
        <v>572.59</v>
      </c>
      <c r="H285" s="74">
        <v>572.59</v>
      </c>
      <c r="I285" s="74">
        <v>572.59</v>
      </c>
      <c r="J285" s="74">
        <v>572.59</v>
      </c>
      <c r="K285" s="74">
        <v>572.59</v>
      </c>
      <c r="L285" s="74">
        <v>572.59</v>
      </c>
      <c r="M285" s="74">
        <v>572.59</v>
      </c>
      <c r="N285" s="74">
        <v>572.59</v>
      </c>
      <c r="O285" s="74">
        <v>572.59</v>
      </c>
      <c r="P285" s="74">
        <v>572.59</v>
      </c>
      <c r="Q285" s="74">
        <v>572.59</v>
      </c>
      <c r="R285" s="74">
        <v>572.59</v>
      </c>
      <c r="S285" s="74">
        <v>572.59</v>
      </c>
      <c r="T285" s="74">
        <v>572.59</v>
      </c>
      <c r="U285" s="74">
        <v>572.59</v>
      </c>
      <c r="V285" s="74">
        <v>572.59</v>
      </c>
      <c r="W285" s="74">
        <v>572.59</v>
      </c>
      <c r="X285" s="74">
        <v>572.59</v>
      </c>
      <c r="Y285" s="81">
        <v>572.59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55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1221.4000000000001</v>
      </c>
      <c r="C288" s="102">
        <f t="shared" si="79"/>
        <v>1198.58</v>
      </c>
      <c r="D288" s="102">
        <f t="shared" si="79"/>
        <v>1198.1500000000001</v>
      </c>
      <c r="E288" s="103">
        <f t="shared" si="79"/>
        <v>1198.46</v>
      </c>
      <c r="F288" s="103">
        <f t="shared" si="79"/>
        <v>1214.3900000000001</v>
      </c>
      <c r="G288" s="103">
        <f t="shared" si="79"/>
        <v>1217.1199999999999</v>
      </c>
      <c r="H288" s="103">
        <f t="shared" si="79"/>
        <v>1217.31</v>
      </c>
      <c r="I288" s="103">
        <f t="shared" si="79"/>
        <v>1205.58</v>
      </c>
      <c r="J288" s="103">
        <f t="shared" si="79"/>
        <v>1208.3900000000001</v>
      </c>
      <c r="K288" s="104">
        <f t="shared" si="79"/>
        <v>1216.22</v>
      </c>
      <c r="L288" s="103">
        <f t="shared" si="79"/>
        <v>1213.72</v>
      </c>
      <c r="M288" s="105">
        <f t="shared" si="79"/>
        <v>1211.6100000000001</v>
      </c>
      <c r="N288" s="104">
        <f t="shared" si="79"/>
        <v>1205.5500000000002</v>
      </c>
      <c r="O288" s="103">
        <f t="shared" si="79"/>
        <v>1190.3499999999999</v>
      </c>
      <c r="P288" s="105">
        <f t="shared" si="79"/>
        <v>1195.4000000000001</v>
      </c>
      <c r="Q288" s="106">
        <f t="shared" si="79"/>
        <v>1215.6400000000001</v>
      </c>
      <c r="R288" s="103">
        <f t="shared" si="79"/>
        <v>1227.4100000000001</v>
      </c>
      <c r="S288" s="106">
        <f t="shared" si="79"/>
        <v>1228.8200000000002</v>
      </c>
      <c r="T288" s="103">
        <f t="shared" si="79"/>
        <v>1230.6300000000001</v>
      </c>
      <c r="U288" s="102">
        <f t="shared" si="79"/>
        <v>1216.2600000000002</v>
      </c>
      <c r="V288" s="102">
        <f t="shared" si="79"/>
        <v>1225.5</v>
      </c>
      <c r="W288" s="102">
        <f t="shared" si="79"/>
        <v>1232.1300000000001</v>
      </c>
      <c r="X288" s="102">
        <f t="shared" si="79"/>
        <v>1238.3200000000002</v>
      </c>
      <c r="Y288" s="107">
        <f t="shared" si="79"/>
        <v>1234.3600000000001</v>
      </c>
    </row>
    <row r="289" spans="1:25" s="62" customFormat="1" ht="18.75" hidden="1" customHeight="1" outlineLevel="1" x14ac:dyDescent="0.2">
      <c r="A289" s="52" t="s">
        <v>8</v>
      </c>
      <c r="B289" s="70">
        <f>B131</f>
        <v>646.08000000000004</v>
      </c>
      <c r="C289" s="70">
        <f t="shared" ref="C289:Y289" si="80">C131</f>
        <v>623.26</v>
      </c>
      <c r="D289" s="70">
        <f t="shared" si="80"/>
        <v>622.83000000000004</v>
      </c>
      <c r="E289" s="70">
        <f t="shared" si="80"/>
        <v>623.14</v>
      </c>
      <c r="F289" s="70">
        <f t="shared" si="80"/>
        <v>639.07000000000005</v>
      </c>
      <c r="G289" s="70">
        <f t="shared" si="80"/>
        <v>641.79999999999995</v>
      </c>
      <c r="H289" s="70">
        <f t="shared" si="80"/>
        <v>641.99</v>
      </c>
      <c r="I289" s="70">
        <f t="shared" si="80"/>
        <v>630.26</v>
      </c>
      <c r="J289" s="70">
        <f t="shared" si="80"/>
        <v>633.07000000000005</v>
      </c>
      <c r="K289" s="70">
        <f t="shared" si="80"/>
        <v>640.9</v>
      </c>
      <c r="L289" s="70">
        <f t="shared" si="80"/>
        <v>638.4</v>
      </c>
      <c r="M289" s="70">
        <f t="shared" si="80"/>
        <v>636.29</v>
      </c>
      <c r="N289" s="70">
        <f t="shared" si="80"/>
        <v>630.23</v>
      </c>
      <c r="O289" s="70">
        <f t="shared" si="80"/>
        <v>615.03</v>
      </c>
      <c r="P289" s="70">
        <f t="shared" si="80"/>
        <v>620.08000000000004</v>
      </c>
      <c r="Q289" s="70">
        <f t="shared" si="80"/>
        <v>640.32000000000005</v>
      </c>
      <c r="R289" s="70">
        <f t="shared" si="80"/>
        <v>652.09</v>
      </c>
      <c r="S289" s="70">
        <f t="shared" si="80"/>
        <v>653.5</v>
      </c>
      <c r="T289" s="70">
        <f t="shared" si="80"/>
        <v>655.30999999999995</v>
      </c>
      <c r="U289" s="70">
        <f t="shared" si="80"/>
        <v>640.94000000000005</v>
      </c>
      <c r="V289" s="70">
        <f t="shared" si="80"/>
        <v>650.17999999999995</v>
      </c>
      <c r="W289" s="70">
        <f t="shared" si="80"/>
        <v>656.81</v>
      </c>
      <c r="X289" s="70">
        <f t="shared" si="80"/>
        <v>663</v>
      </c>
      <c r="Y289" s="70">
        <f t="shared" si="80"/>
        <v>659.04</v>
      </c>
    </row>
    <row r="290" spans="1:25" s="62" customFormat="1" ht="18.75" hidden="1" customHeight="1" outlineLevel="1" x14ac:dyDescent="0.2">
      <c r="A290" s="53" t="s">
        <v>9</v>
      </c>
      <c r="B290" s="76">
        <v>572.59</v>
      </c>
      <c r="C290" s="74">
        <v>572.59</v>
      </c>
      <c r="D290" s="74">
        <v>572.59</v>
      </c>
      <c r="E290" s="74">
        <v>572.59</v>
      </c>
      <c r="F290" s="74">
        <v>572.59</v>
      </c>
      <c r="G290" s="74">
        <v>572.59</v>
      </c>
      <c r="H290" s="74">
        <v>572.59</v>
      </c>
      <c r="I290" s="74">
        <v>572.59</v>
      </c>
      <c r="J290" s="74">
        <v>572.59</v>
      </c>
      <c r="K290" s="74">
        <v>572.59</v>
      </c>
      <c r="L290" s="74">
        <v>572.59</v>
      </c>
      <c r="M290" s="74">
        <v>572.59</v>
      </c>
      <c r="N290" s="74">
        <v>572.59</v>
      </c>
      <c r="O290" s="74">
        <v>572.59</v>
      </c>
      <c r="P290" s="74">
        <v>572.59</v>
      </c>
      <c r="Q290" s="74">
        <v>572.59</v>
      </c>
      <c r="R290" s="74">
        <v>572.59</v>
      </c>
      <c r="S290" s="74">
        <v>572.59</v>
      </c>
      <c r="T290" s="74">
        <v>572.59</v>
      </c>
      <c r="U290" s="74">
        <v>572.59</v>
      </c>
      <c r="V290" s="74">
        <v>572.59</v>
      </c>
      <c r="W290" s="74">
        <v>572.59</v>
      </c>
      <c r="X290" s="74">
        <v>572.59</v>
      </c>
      <c r="Y290" s="81">
        <v>572.59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55" t="s">
        <v>11</v>
      </c>
      <c r="B292" s="77">
        <v>2.73</v>
      </c>
      <c r="C292" s="75">
        <v>2.73</v>
      </c>
      <c r="D292" s="75">
        <v>2.73</v>
      </c>
      <c r="E292" s="75">
        <v>2.73</v>
      </c>
      <c r="F292" s="75">
        <v>2.73</v>
      </c>
      <c r="G292" s="75">
        <v>2.73</v>
      </c>
      <c r="H292" s="75">
        <v>2.73</v>
      </c>
      <c r="I292" s="75">
        <v>2.73</v>
      </c>
      <c r="J292" s="75">
        <v>2.73</v>
      </c>
      <c r="K292" s="75">
        <v>2.73</v>
      </c>
      <c r="L292" s="75">
        <v>2.73</v>
      </c>
      <c r="M292" s="75">
        <v>2.73</v>
      </c>
      <c r="N292" s="75">
        <v>2.73</v>
      </c>
      <c r="O292" s="75">
        <v>2.73</v>
      </c>
      <c r="P292" s="75">
        <v>2.73</v>
      </c>
      <c r="Q292" s="75">
        <v>2.73</v>
      </c>
      <c r="R292" s="75">
        <v>2.73</v>
      </c>
      <c r="S292" s="75">
        <v>2.73</v>
      </c>
      <c r="T292" s="75">
        <v>2.73</v>
      </c>
      <c r="U292" s="75">
        <v>2.73</v>
      </c>
      <c r="V292" s="75">
        <v>2.73</v>
      </c>
      <c r="W292" s="75">
        <v>2.73</v>
      </c>
      <c r="X292" s="75">
        <v>2.73</v>
      </c>
      <c r="Y292" s="82">
        <v>2.73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1117.1199999999999</v>
      </c>
      <c r="C293" s="102">
        <f t="shared" si="81"/>
        <v>1120.46</v>
      </c>
      <c r="D293" s="102">
        <f t="shared" si="81"/>
        <v>1122.75</v>
      </c>
      <c r="E293" s="103">
        <f t="shared" si="81"/>
        <v>1143.2800000000002</v>
      </c>
      <c r="F293" s="103">
        <f t="shared" si="81"/>
        <v>1151.8600000000001</v>
      </c>
      <c r="G293" s="103">
        <f t="shared" si="81"/>
        <v>1031.94</v>
      </c>
      <c r="H293" s="103">
        <f t="shared" si="81"/>
        <v>1042.67</v>
      </c>
      <c r="I293" s="103">
        <f t="shared" si="81"/>
        <v>1032.8700000000001</v>
      </c>
      <c r="J293" s="103">
        <f t="shared" si="81"/>
        <v>1142.43</v>
      </c>
      <c r="K293" s="104">
        <f t="shared" si="81"/>
        <v>1148.42</v>
      </c>
      <c r="L293" s="103">
        <f t="shared" si="81"/>
        <v>1146.52</v>
      </c>
      <c r="M293" s="105">
        <f t="shared" si="81"/>
        <v>1146.3400000000001</v>
      </c>
      <c r="N293" s="104">
        <f t="shared" si="81"/>
        <v>1142.69</v>
      </c>
      <c r="O293" s="103">
        <f t="shared" si="81"/>
        <v>1112.48</v>
      </c>
      <c r="P293" s="105">
        <f t="shared" si="81"/>
        <v>1104.5500000000002</v>
      </c>
      <c r="Q293" s="106">
        <f t="shared" si="81"/>
        <v>1116.3200000000002</v>
      </c>
      <c r="R293" s="103">
        <f t="shared" si="81"/>
        <v>1131.06</v>
      </c>
      <c r="S293" s="106">
        <f t="shared" si="81"/>
        <v>1128.6300000000001</v>
      </c>
      <c r="T293" s="103">
        <f t="shared" si="81"/>
        <v>1131.56</v>
      </c>
      <c r="U293" s="102">
        <f t="shared" si="81"/>
        <v>1122.6199999999999</v>
      </c>
      <c r="V293" s="102">
        <f t="shared" si="81"/>
        <v>1122.45</v>
      </c>
      <c r="W293" s="102">
        <f t="shared" si="81"/>
        <v>1094.7800000000002</v>
      </c>
      <c r="X293" s="102">
        <f t="shared" si="81"/>
        <v>1101.8699999999999</v>
      </c>
      <c r="Y293" s="107">
        <f t="shared" si="81"/>
        <v>1102.1600000000001</v>
      </c>
    </row>
    <row r="294" spans="1:25" s="62" customFormat="1" ht="18.75" hidden="1" customHeight="1" outlineLevel="1" x14ac:dyDescent="0.2">
      <c r="A294" s="56" t="s">
        <v>8</v>
      </c>
      <c r="B294" s="70">
        <f>B136</f>
        <v>541.79999999999995</v>
      </c>
      <c r="C294" s="70">
        <f t="shared" ref="C294:Y294" si="82">C136</f>
        <v>545.14</v>
      </c>
      <c r="D294" s="70">
        <f t="shared" si="82"/>
        <v>547.42999999999995</v>
      </c>
      <c r="E294" s="70">
        <f t="shared" si="82"/>
        <v>567.96</v>
      </c>
      <c r="F294" s="70">
        <f t="shared" si="82"/>
        <v>576.54</v>
      </c>
      <c r="G294" s="70">
        <f t="shared" si="82"/>
        <v>456.62</v>
      </c>
      <c r="H294" s="70">
        <f t="shared" si="82"/>
        <v>467.35</v>
      </c>
      <c r="I294" s="70">
        <f t="shared" si="82"/>
        <v>457.55</v>
      </c>
      <c r="J294" s="70">
        <f t="shared" si="82"/>
        <v>567.11</v>
      </c>
      <c r="K294" s="70">
        <f t="shared" si="82"/>
        <v>573.1</v>
      </c>
      <c r="L294" s="70">
        <f t="shared" si="82"/>
        <v>571.20000000000005</v>
      </c>
      <c r="M294" s="70">
        <f t="shared" si="82"/>
        <v>571.02</v>
      </c>
      <c r="N294" s="70">
        <f t="shared" si="82"/>
        <v>567.37</v>
      </c>
      <c r="O294" s="70">
        <f t="shared" si="82"/>
        <v>537.16</v>
      </c>
      <c r="P294" s="70">
        <f t="shared" si="82"/>
        <v>529.23</v>
      </c>
      <c r="Q294" s="70">
        <f t="shared" si="82"/>
        <v>541</v>
      </c>
      <c r="R294" s="70">
        <f t="shared" si="82"/>
        <v>555.74</v>
      </c>
      <c r="S294" s="70">
        <f t="shared" si="82"/>
        <v>553.30999999999995</v>
      </c>
      <c r="T294" s="70">
        <f t="shared" si="82"/>
        <v>556.24</v>
      </c>
      <c r="U294" s="70">
        <f t="shared" si="82"/>
        <v>547.29999999999995</v>
      </c>
      <c r="V294" s="70">
        <f t="shared" si="82"/>
        <v>547.13</v>
      </c>
      <c r="W294" s="70">
        <f t="shared" si="82"/>
        <v>519.46</v>
      </c>
      <c r="X294" s="70">
        <f t="shared" si="82"/>
        <v>526.54999999999995</v>
      </c>
      <c r="Y294" s="70">
        <f t="shared" si="82"/>
        <v>526.84</v>
      </c>
    </row>
    <row r="295" spans="1:25" s="62" customFormat="1" ht="18.75" hidden="1" customHeight="1" outlineLevel="1" x14ac:dyDescent="0.2">
      <c r="A295" s="57" t="s">
        <v>9</v>
      </c>
      <c r="B295" s="76">
        <v>572.59</v>
      </c>
      <c r="C295" s="74">
        <v>572.59</v>
      </c>
      <c r="D295" s="74">
        <v>572.59</v>
      </c>
      <c r="E295" s="74">
        <v>572.59</v>
      </c>
      <c r="F295" s="74">
        <v>572.59</v>
      </c>
      <c r="G295" s="74">
        <v>572.59</v>
      </c>
      <c r="H295" s="74">
        <v>572.59</v>
      </c>
      <c r="I295" s="74">
        <v>572.59</v>
      </c>
      <c r="J295" s="74">
        <v>572.59</v>
      </c>
      <c r="K295" s="74">
        <v>572.59</v>
      </c>
      <c r="L295" s="74">
        <v>572.59</v>
      </c>
      <c r="M295" s="74">
        <v>572.59</v>
      </c>
      <c r="N295" s="74">
        <v>572.59</v>
      </c>
      <c r="O295" s="74">
        <v>572.59</v>
      </c>
      <c r="P295" s="74">
        <v>572.59</v>
      </c>
      <c r="Q295" s="74">
        <v>572.59</v>
      </c>
      <c r="R295" s="74">
        <v>572.59</v>
      </c>
      <c r="S295" s="74">
        <v>572.59</v>
      </c>
      <c r="T295" s="74">
        <v>572.59</v>
      </c>
      <c r="U295" s="74">
        <v>572.59</v>
      </c>
      <c r="V295" s="74">
        <v>572.59</v>
      </c>
      <c r="W295" s="74">
        <v>572.59</v>
      </c>
      <c r="X295" s="74">
        <v>572.59</v>
      </c>
      <c r="Y295" s="81">
        <v>572.59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18" t="s">
        <v>11</v>
      </c>
      <c r="B297" s="77">
        <v>2.73</v>
      </c>
      <c r="C297" s="75">
        <v>2.73</v>
      </c>
      <c r="D297" s="75">
        <v>2.73</v>
      </c>
      <c r="E297" s="75">
        <v>2.73</v>
      </c>
      <c r="F297" s="75">
        <v>2.73</v>
      </c>
      <c r="G297" s="75">
        <v>2.73</v>
      </c>
      <c r="H297" s="75">
        <v>2.73</v>
      </c>
      <c r="I297" s="75">
        <v>2.73</v>
      </c>
      <c r="J297" s="75">
        <v>2.73</v>
      </c>
      <c r="K297" s="75">
        <v>2.73</v>
      </c>
      <c r="L297" s="75">
        <v>2.73</v>
      </c>
      <c r="M297" s="75">
        <v>2.73</v>
      </c>
      <c r="N297" s="75">
        <v>2.73</v>
      </c>
      <c r="O297" s="75">
        <v>2.73</v>
      </c>
      <c r="P297" s="75">
        <v>2.73</v>
      </c>
      <c r="Q297" s="75">
        <v>2.73</v>
      </c>
      <c r="R297" s="75">
        <v>2.73</v>
      </c>
      <c r="S297" s="75">
        <v>2.73</v>
      </c>
      <c r="T297" s="75">
        <v>2.73</v>
      </c>
      <c r="U297" s="75">
        <v>2.73</v>
      </c>
      <c r="V297" s="75">
        <v>2.73</v>
      </c>
      <c r="W297" s="75">
        <v>2.73</v>
      </c>
      <c r="X297" s="75">
        <v>2.73</v>
      </c>
      <c r="Y297" s="82">
        <v>2.73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1087.8800000000001</v>
      </c>
      <c r="C298" s="102">
        <f t="shared" si="83"/>
        <v>1071.3200000000002</v>
      </c>
      <c r="D298" s="102">
        <f t="shared" si="83"/>
        <v>1068.81</v>
      </c>
      <c r="E298" s="103">
        <f t="shared" si="83"/>
        <v>1074.73</v>
      </c>
      <c r="F298" s="103">
        <f t="shared" si="83"/>
        <v>1077.0700000000002</v>
      </c>
      <c r="G298" s="103">
        <f t="shared" si="83"/>
        <v>1080.5999999999999</v>
      </c>
      <c r="H298" s="103">
        <f t="shared" si="83"/>
        <v>1077.9100000000001</v>
      </c>
      <c r="I298" s="103">
        <f t="shared" si="83"/>
        <v>1070.75</v>
      </c>
      <c r="J298" s="103">
        <f t="shared" si="83"/>
        <v>1072.29</v>
      </c>
      <c r="K298" s="104">
        <f t="shared" si="83"/>
        <v>1076.58</v>
      </c>
      <c r="L298" s="103">
        <f t="shared" si="83"/>
        <v>1079.3499999999999</v>
      </c>
      <c r="M298" s="105">
        <f t="shared" si="83"/>
        <v>1082.1400000000001</v>
      </c>
      <c r="N298" s="104">
        <f t="shared" si="83"/>
        <v>1083.73</v>
      </c>
      <c r="O298" s="103">
        <f t="shared" si="83"/>
        <v>1068.8200000000002</v>
      </c>
      <c r="P298" s="105">
        <f t="shared" si="83"/>
        <v>1072.4000000000001</v>
      </c>
      <c r="Q298" s="106">
        <f t="shared" si="83"/>
        <v>1087.2</v>
      </c>
      <c r="R298" s="103">
        <f t="shared" si="83"/>
        <v>1086.28</v>
      </c>
      <c r="S298" s="106">
        <f t="shared" si="83"/>
        <v>1086.33</v>
      </c>
      <c r="T298" s="103">
        <f t="shared" si="83"/>
        <v>1083.08</v>
      </c>
      <c r="U298" s="102">
        <f t="shared" si="83"/>
        <v>1075.8400000000001</v>
      </c>
      <c r="V298" s="102">
        <f t="shared" si="83"/>
        <v>1077.52</v>
      </c>
      <c r="W298" s="102">
        <f t="shared" si="83"/>
        <v>1086.8200000000002</v>
      </c>
      <c r="X298" s="102">
        <f t="shared" si="83"/>
        <v>1092.56</v>
      </c>
      <c r="Y298" s="107">
        <f t="shared" si="83"/>
        <v>1092.3000000000002</v>
      </c>
    </row>
    <row r="299" spans="1:25" s="62" customFormat="1" ht="18.75" hidden="1" customHeight="1" outlineLevel="1" x14ac:dyDescent="0.2">
      <c r="A299" s="56" t="s">
        <v>8</v>
      </c>
      <c r="B299" s="70">
        <f>B141</f>
        <v>512.55999999999995</v>
      </c>
      <c r="C299" s="70">
        <f t="shared" ref="C299:Y299" si="84">C141</f>
        <v>496</v>
      </c>
      <c r="D299" s="70">
        <f t="shared" si="84"/>
        <v>493.49</v>
      </c>
      <c r="E299" s="70">
        <f t="shared" si="84"/>
        <v>499.41</v>
      </c>
      <c r="F299" s="70">
        <f t="shared" si="84"/>
        <v>501.75</v>
      </c>
      <c r="G299" s="70">
        <f t="shared" si="84"/>
        <v>505.28</v>
      </c>
      <c r="H299" s="70">
        <f t="shared" si="84"/>
        <v>502.59</v>
      </c>
      <c r="I299" s="70">
        <f t="shared" si="84"/>
        <v>495.43</v>
      </c>
      <c r="J299" s="70">
        <f t="shared" si="84"/>
        <v>496.97</v>
      </c>
      <c r="K299" s="70">
        <f t="shared" si="84"/>
        <v>501.26</v>
      </c>
      <c r="L299" s="70">
        <f t="shared" si="84"/>
        <v>504.03</v>
      </c>
      <c r="M299" s="70">
        <f t="shared" si="84"/>
        <v>506.82</v>
      </c>
      <c r="N299" s="70">
        <f t="shared" si="84"/>
        <v>508.41</v>
      </c>
      <c r="O299" s="70">
        <f t="shared" si="84"/>
        <v>493.5</v>
      </c>
      <c r="P299" s="70">
        <f t="shared" si="84"/>
        <v>497.08</v>
      </c>
      <c r="Q299" s="70">
        <f t="shared" si="84"/>
        <v>511.88</v>
      </c>
      <c r="R299" s="70">
        <f t="shared" si="84"/>
        <v>510.96</v>
      </c>
      <c r="S299" s="70">
        <f t="shared" si="84"/>
        <v>511.01</v>
      </c>
      <c r="T299" s="70">
        <f t="shared" si="84"/>
        <v>507.76</v>
      </c>
      <c r="U299" s="70">
        <f t="shared" si="84"/>
        <v>500.52</v>
      </c>
      <c r="V299" s="70">
        <f t="shared" si="84"/>
        <v>502.2</v>
      </c>
      <c r="W299" s="70">
        <f t="shared" si="84"/>
        <v>511.5</v>
      </c>
      <c r="X299" s="70">
        <f t="shared" si="84"/>
        <v>517.24</v>
      </c>
      <c r="Y299" s="70">
        <f t="shared" si="84"/>
        <v>516.98</v>
      </c>
    </row>
    <row r="300" spans="1:25" s="62" customFormat="1" ht="18.75" hidden="1" customHeight="1" outlineLevel="1" x14ac:dyDescent="0.2">
      <c r="A300" s="57" t="s">
        <v>9</v>
      </c>
      <c r="B300" s="76">
        <v>572.59</v>
      </c>
      <c r="C300" s="74">
        <v>572.59</v>
      </c>
      <c r="D300" s="74">
        <v>572.59</v>
      </c>
      <c r="E300" s="74">
        <v>572.59</v>
      </c>
      <c r="F300" s="74">
        <v>572.59</v>
      </c>
      <c r="G300" s="74">
        <v>572.59</v>
      </c>
      <c r="H300" s="74">
        <v>572.59</v>
      </c>
      <c r="I300" s="74">
        <v>572.59</v>
      </c>
      <c r="J300" s="74">
        <v>572.59</v>
      </c>
      <c r="K300" s="74">
        <v>572.59</v>
      </c>
      <c r="L300" s="74">
        <v>572.59</v>
      </c>
      <c r="M300" s="74">
        <v>572.59</v>
      </c>
      <c r="N300" s="74">
        <v>572.59</v>
      </c>
      <c r="O300" s="74">
        <v>572.59</v>
      </c>
      <c r="P300" s="74">
        <v>572.59</v>
      </c>
      <c r="Q300" s="74">
        <v>572.59</v>
      </c>
      <c r="R300" s="74">
        <v>572.59</v>
      </c>
      <c r="S300" s="74">
        <v>572.59</v>
      </c>
      <c r="T300" s="74">
        <v>572.59</v>
      </c>
      <c r="U300" s="74">
        <v>572.59</v>
      </c>
      <c r="V300" s="74">
        <v>572.59</v>
      </c>
      <c r="W300" s="74">
        <v>572.59</v>
      </c>
      <c r="X300" s="74">
        <v>572.59</v>
      </c>
      <c r="Y300" s="81">
        <v>572.59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18" t="s">
        <v>11</v>
      </c>
      <c r="B302" s="77">
        <v>2.73</v>
      </c>
      <c r="C302" s="75">
        <v>2.73</v>
      </c>
      <c r="D302" s="75">
        <v>2.73</v>
      </c>
      <c r="E302" s="75">
        <v>2.73</v>
      </c>
      <c r="F302" s="75">
        <v>2.73</v>
      </c>
      <c r="G302" s="75">
        <v>2.73</v>
      </c>
      <c r="H302" s="75">
        <v>2.73</v>
      </c>
      <c r="I302" s="75">
        <v>2.73</v>
      </c>
      <c r="J302" s="75">
        <v>2.73</v>
      </c>
      <c r="K302" s="75">
        <v>2.73</v>
      </c>
      <c r="L302" s="75">
        <v>2.73</v>
      </c>
      <c r="M302" s="75">
        <v>2.73</v>
      </c>
      <c r="N302" s="75">
        <v>2.73</v>
      </c>
      <c r="O302" s="75">
        <v>2.73</v>
      </c>
      <c r="P302" s="75">
        <v>2.73</v>
      </c>
      <c r="Q302" s="75">
        <v>2.73</v>
      </c>
      <c r="R302" s="75">
        <v>2.73</v>
      </c>
      <c r="S302" s="75">
        <v>2.73</v>
      </c>
      <c r="T302" s="75">
        <v>2.73</v>
      </c>
      <c r="U302" s="75">
        <v>2.73</v>
      </c>
      <c r="V302" s="75">
        <v>2.73</v>
      </c>
      <c r="W302" s="75">
        <v>2.73</v>
      </c>
      <c r="X302" s="75">
        <v>2.73</v>
      </c>
      <c r="Y302" s="82">
        <v>2.73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1142.98</v>
      </c>
      <c r="C303" s="102">
        <f t="shared" si="85"/>
        <v>1115.58</v>
      </c>
      <c r="D303" s="102">
        <f t="shared" si="85"/>
        <v>1116.8400000000001</v>
      </c>
      <c r="E303" s="103">
        <f t="shared" si="85"/>
        <v>1123.8400000000001</v>
      </c>
      <c r="F303" s="103">
        <f t="shared" si="85"/>
        <v>1114.3000000000002</v>
      </c>
      <c r="G303" s="103">
        <f t="shared" si="85"/>
        <v>1115.71</v>
      </c>
      <c r="H303" s="103">
        <f t="shared" si="85"/>
        <v>1125.7800000000002</v>
      </c>
      <c r="I303" s="103">
        <f t="shared" si="85"/>
        <v>1118.5</v>
      </c>
      <c r="J303" s="103">
        <f t="shared" si="85"/>
        <v>1118.75</v>
      </c>
      <c r="K303" s="104">
        <f t="shared" si="85"/>
        <v>1126.67</v>
      </c>
      <c r="L303" s="103">
        <f t="shared" si="85"/>
        <v>1128.9000000000001</v>
      </c>
      <c r="M303" s="105">
        <f t="shared" si="85"/>
        <v>1131.52</v>
      </c>
      <c r="N303" s="104">
        <f t="shared" si="85"/>
        <v>1143.27</v>
      </c>
      <c r="O303" s="103">
        <f t="shared" si="85"/>
        <v>1129.6300000000001</v>
      </c>
      <c r="P303" s="105">
        <f t="shared" si="85"/>
        <v>1127.6300000000001</v>
      </c>
      <c r="Q303" s="106">
        <f t="shared" si="85"/>
        <v>1145.3600000000001</v>
      </c>
      <c r="R303" s="103">
        <f t="shared" si="85"/>
        <v>1147.1100000000001</v>
      </c>
      <c r="S303" s="106">
        <f t="shared" si="85"/>
        <v>1155.1199999999999</v>
      </c>
      <c r="T303" s="103">
        <f t="shared" si="85"/>
        <v>1154.92</v>
      </c>
      <c r="U303" s="102">
        <f t="shared" si="85"/>
        <v>1142.8400000000001</v>
      </c>
      <c r="V303" s="102">
        <f t="shared" si="85"/>
        <v>1149.75</v>
      </c>
      <c r="W303" s="102">
        <f t="shared" si="85"/>
        <v>1146.25</v>
      </c>
      <c r="X303" s="102">
        <f t="shared" si="85"/>
        <v>1149.7600000000002</v>
      </c>
      <c r="Y303" s="107">
        <f t="shared" si="85"/>
        <v>1116.43</v>
      </c>
    </row>
    <row r="304" spans="1:25" s="62" customFormat="1" ht="18.75" hidden="1" customHeight="1" outlineLevel="1" x14ac:dyDescent="0.2">
      <c r="A304" s="52" t="s">
        <v>8</v>
      </c>
      <c r="B304" s="70">
        <f>B146</f>
        <v>567.66</v>
      </c>
      <c r="C304" s="70">
        <f t="shared" ref="C304:Y304" si="86">C146</f>
        <v>540.26</v>
      </c>
      <c r="D304" s="70">
        <f t="shared" si="86"/>
        <v>541.52</v>
      </c>
      <c r="E304" s="70">
        <f t="shared" si="86"/>
        <v>548.52</v>
      </c>
      <c r="F304" s="70">
        <f t="shared" si="86"/>
        <v>538.98</v>
      </c>
      <c r="G304" s="70">
        <f t="shared" si="86"/>
        <v>540.39</v>
      </c>
      <c r="H304" s="70">
        <f t="shared" si="86"/>
        <v>550.46</v>
      </c>
      <c r="I304" s="70">
        <f t="shared" si="86"/>
        <v>543.17999999999995</v>
      </c>
      <c r="J304" s="70">
        <f t="shared" si="86"/>
        <v>543.42999999999995</v>
      </c>
      <c r="K304" s="70">
        <f t="shared" si="86"/>
        <v>551.35</v>
      </c>
      <c r="L304" s="70">
        <f t="shared" si="86"/>
        <v>553.58000000000004</v>
      </c>
      <c r="M304" s="70">
        <f t="shared" si="86"/>
        <v>556.20000000000005</v>
      </c>
      <c r="N304" s="70">
        <f t="shared" si="86"/>
        <v>567.95000000000005</v>
      </c>
      <c r="O304" s="70">
        <f t="shared" si="86"/>
        <v>554.30999999999995</v>
      </c>
      <c r="P304" s="70">
        <f t="shared" si="86"/>
        <v>552.30999999999995</v>
      </c>
      <c r="Q304" s="70">
        <f t="shared" si="86"/>
        <v>570.04</v>
      </c>
      <c r="R304" s="70">
        <f t="shared" si="86"/>
        <v>571.79</v>
      </c>
      <c r="S304" s="70">
        <f t="shared" si="86"/>
        <v>579.79999999999995</v>
      </c>
      <c r="T304" s="70">
        <f t="shared" si="86"/>
        <v>579.6</v>
      </c>
      <c r="U304" s="70">
        <f t="shared" si="86"/>
        <v>567.52</v>
      </c>
      <c r="V304" s="70">
        <f t="shared" si="86"/>
        <v>574.42999999999995</v>
      </c>
      <c r="W304" s="70">
        <f t="shared" si="86"/>
        <v>570.92999999999995</v>
      </c>
      <c r="X304" s="70">
        <f t="shared" si="86"/>
        <v>574.44000000000005</v>
      </c>
      <c r="Y304" s="70">
        <f t="shared" si="86"/>
        <v>541.11</v>
      </c>
    </row>
    <row r="305" spans="1:25" s="62" customFormat="1" ht="18.75" hidden="1" customHeight="1" outlineLevel="1" x14ac:dyDescent="0.2">
      <c r="A305" s="53" t="s">
        <v>9</v>
      </c>
      <c r="B305" s="76">
        <v>572.59</v>
      </c>
      <c r="C305" s="74">
        <v>572.59</v>
      </c>
      <c r="D305" s="74">
        <v>572.59</v>
      </c>
      <c r="E305" s="74">
        <v>572.59</v>
      </c>
      <c r="F305" s="74">
        <v>572.59</v>
      </c>
      <c r="G305" s="74">
        <v>572.59</v>
      </c>
      <c r="H305" s="74">
        <v>572.59</v>
      </c>
      <c r="I305" s="74">
        <v>572.59</v>
      </c>
      <c r="J305" s="74">
        <v>572.59</v>
      </c>
      <c r="K305" s="74">
        <v>572.59</v>
      </c>
      <c r="L305" s="74">
        <v>572.59</v>
      </c>
      <c r="M305" s="74">
        <v>572.59</v>
      </c>
      <c r="N305" s="74">
        <v>572.59</v>
      </c>
      <c r="O305" s="74">
        <v>572.59</v>
      </c>
      <c r="P305" s="74">
        <v>572.59</v>
      </c>
      <c r="Q305" s="74">
        <v>572.59</v>
      </c>
      <c r="R305" s="74">
        <v>572.59</v>
      </c>
      <c r="S305" s="74">
        <v>572.59</v>
      </c>
      <c r="T305" s="74">
        <v>572.59</v>
      </c>
      <c r="U305" s="74">
        <v>572.59</v>
      </c>
      <c r="V305" s="74">
        <v>572.59</v>
      </c>
      <c r="W305" s="74">
        <v>572.59</v>
      </c>
      <c r="X305" s="74">
        <v>572.59</v>
      </c>
      <c r="Y305" s="81">
        <v>572.59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55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1165</v>
      </c>
      <c r="C308" s="102">
        <f t="shared" si="87"/>
        <v>1152.04</v>
      </c>
      <c r="D308" s="102">
        <f t="shared" si="87"/>
        <v>1148.68</v>
      </c>
      <c r="E308" s="103">
        <f t="shared" si="87"/>
        <v>1154.1199999999999</v>
      </c>
      <c r="F308" s="103">
        <f t="shared" si="87"/>
        <v>1168.6100000000001</v>
      </c>
      <c r="G308" s="103">
        <f t="shared" si="87"/>
        <v>1174.6400000000001</v>
      </c>
      <c r="H308" s="103">
        <f t="shared" si="87"/>
        <v>1168.67</v>
      </c>
      <c r="I308" s="103">
        <f t="shared" si="87"/>
        <v>1162.8699999999999</v>
      </c>
      <c r="J308" s="103">
        <f t="shared" si="87"/>
        <v>1169.4100000000001</v>
      </c>
      <c r="K308" s="104">
        <f t="shared" si="87"/>
        <v>1178.77</v>
      </c>
      <c r="L308" s="103">
        <f t="shared" si="87"/>
        <v>1181.69</v>
      </c>
      <c r="M308" s="105">
        <f t="shared" si="87"/>
        <v>1174.8800000000001</v>
      </c>
      <c r="N308" s="104">
        <f t="shared" si="87"/>
        <v>1175.49</v>
      </c>
      <c r="O308" s="103">
        <f t="shared" si="87"/>
        <v>1153.08</v>
      </c>
      <c r="P308" s="105">
        <f t="shared" si="87"/>
        <v>1155.56</v>
      </c>
      <c r="Q308" s="106">
        <f t="shared" si="87"/>
        <v>1174.6500000000001</v>
      </c>
      <c r="R308" s="103">
        <f t="shared" si="87"/>
        <v>1191.69</v>
      </c>
      <c r="S308" s="106">
        <f t="shared" si="87"/>
        <v>1195.02</v>
      </c>
      <c r="T308" s="103">
        <f t="shared" si="87"/>
        <v>1188.6600000000001</v>
      </c>
      <c r="U308" s="102">
        <f t="shared" si="87"/>
        <v>1168.7</v>
      </c>
      <c r="V308" s="102">
        <f t="shared" si="87"/>
        <v>1171.94</v>
      </c>
      <c r="W308" s="102">
        <f t="shared" si="87"/>
        <v>1178.7800000000002</v>
      </c>
      <c r="X308" s="102">
        <f t="shared" si="87"/>
        <v>1184.48</v>
      </c>
      <c r="Y308" s="107">
        <f t="shared" si="87"/>
        <v>1182.8900000000001</v>
      </c>
    </row>
    <row r="309" spans="1:25" s="62" customFormat="1" ht="18.75" hidden="1" customHeight="1" outlineLevel="1" x14ac:dyDescent="0.2">
      <c r="A309" s="52" t="s">
        <v>8</v>
      </c>
      <c r="B309" s="70">
        <f>B151</f>
        <v>589.67999999999995</v>
      </c>
      <c r="C309" s="70">
        <f t="shared" ref="C309:Y309" si="88">C151</f>
        <v>576.72</v>
      </c>
      <c r="D309" s="70">
        <f t="shared" si="88"/>
        <v>573.36</v>
      </c>
      <c r="E309" s="70">
        <f t="shared" si="88"/>
        <v>578.79999999999995</v>
      </c>
      <c r="F309" s="70">
        <f t="shared" si="88"/>
        <v>593.29</v>
      </c>
      <c r="G309" s="70">
        <f t="shared" si="88"/>
        <v>599.32000000000005</v>
      </c>
      <c r="H309" s="70">
        <f t="shared" si="88"/>
        <v>593.35</v>
      </c>
      <c r="I309" s="70">
        <f t="shared" si="88"/>
        <v>587.54999999999995</v>
      </c>
      <c r="J309" s="70">
        <f t="shared" si="88"/>
        <v>594.09</v>
      </c>
      <c r="K309" s="70">
        <f t="shared" si="88"/>
        <v>603.45000000000005</v>
      </c>
      <c r="L309" s="70">
        <f t="shared" si="88"/>
        <v>606.37</v>
      </c>
      <c r="M309" s="70">
        <f t="shared" si="88"/>
        <v>599.55999999999995</v>
      </c>
      <c r="N309" s="70">
        <f t="shared" si="88"/>
        <v>600.16999999999996</v>
      </c>
      <c r="O309" s="70">
        <f t="shared" si="88"/>
        <v>577.76</v>
      </c>
      <c r="P309" s="70">
        <f t="shared" si="88"/>
        <v>580.24</v>
      </c>
      <c r="Q309" s="70">
        <f t="shared" si="88"/>
        <v>599.33000000000004</v>
      </c>
      <c r="R309" s="70">
        <f t="shared" si="88"/>
        <v>616.37</v>
      </c>
      <c r="S309" s="70">
        <f t="shared" si="88"/>
        <v>619.70000000000005</v>
      </c>
      <c r="T309" s="70">
        <f t="shared" si="88"/>
        <v>613.34</v>
      </c>
      <c r="U309" s="70">
        <f t="shared" si="88"/>
        <v>593.38</v>
      </c>
      <c r="V309" s="70">
        <f t="shared" si="88"/>
        <v>596.62</v>
      </c>
      <c r="W309" s="70">
        <f t="shared" si="88"/>
        <v>603.46</v>
      </c>
      <c r="X309" s="70">
        <f t="shared" si="88"/>
        <v>609.16</v>
      </c>
      <c r="Y309" s="70">
        <f t="shared" si="88"/>
        <v>607.57000000000005</v>
      </c>
    </row>
    <row r="310" spans="1:25" s="62" customFormat="1" ht="18.75" hidden="1" customHeight="1" outlineLevel="1" x14ac:dyDescent="0.2">
      <c r="A310" s="53" t="s">
        <v>9</v>
      </c>
      <c r="B310" s="76">
        <v>572.59</v>
      </c>
      <c r="C310" s="74">
        <v>572.59</v>
      </c>
      <c r="D310" s="74">
        <v>572.59</v>
      </c>
      <c r="E310" s="74">
        <v>572.59</v>
      </c>
      <c r="F310" s="74">
        <v>572.59</v>
      </c>
      <c r="G310" s="74">
        <v>572.59</v>
      </c>
      <c r="H310" s="74">
        <v>572.59</v>
      </c>
      <c r="I310" s="74">
        <v>572.59</v>
      </c>
      <c r="J310" s="74">
        <v>572.59</v>
      </c>
      <c r="K310" s="74">
        <v>572.59</v>
      </c>
      <c r="L310" s="74">
        <v>572.59</v>
      </c>
      <c r="M310" s="74">
        <v>572.59</v>
      </c>
      <c r="N310" s="74">
        <v>572.59</v>
      </c>
      <c r="O310" s="74">
        <v>572.59</v>
      </c>
      <c r="P310" s="74">
        <v>572.59</v>
      </c>
      <c r="Q310" s="74">
        <v>572.59</v>
      </c>
      <c r="R310" s="74">
        <v>572.59</v>
      </c>
      <c r="S310" s="74">
        <v>572.59</v>
      </c>
      <c r="T310" s="74">
        <v>572.59</v>
      </c>
      <c r="U310" s="74">
        <v>572.59</v>
      </c>
      <c r="V310" s="74">
        <v>572.59</v>
      </c>
      <c r="W310" s="74">
        <v>572.59</v>
      </c>
      <c r="X310" s="74">
        <v>572.59</v>
      </c>
      <c r="Y310" s="81">
        <v>572.59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55" t="s">
        <v>11</v>
      </c>
      <c r="B312" s="77">
        <v>2.73</v>
      </c>
      <c r="C312" s="75">
        <v>2.73</v>
      </c>
      <c r="D312" s="75">
        <v>2.73</v>
      </c>
      <c r="E312" s="75">
        <v>2.73</v>
      </c>
      <c r="F312" s="75">
        <v>2.73</v>
      </c>
      <c r="G312" s="75">
        <v>2.73</v>
      </c>
      <c r="H312" s="75">
        <v>2.73</v>
      </c>
      <c r="I312" s="75">
        <v>2.73</v>
      </c>
      <c r="J312" s="75">
        <v>2.73</v>
      </c>
      <c r="K312" s="75">
        <v>2.73</v>
      </c>
      <c r="L312" s="75">
        <v>2.73</v>
      </c>
      <c r="M312" s="75">
        <v>2.73</v>
      </c>
      <c r="N312" s="75">
        <v>2.73</v>
      </c>
      <c r="O312" s="75">
        <v>2.73</v>
      </c>
      <c r="P312" s="75">
        <v>2.73</v>
      </c>
      <c r="Q312" s="75">
        <v>2.73</v>
      </c>
      <c r="R312" s="75">
        <v>2.73</v>
      </c>
      <c r="S312" s="75">
        <v>2.73</v>
      </c>
      <c r="T312" s="75">
        <v>2.73</v>
      </c>
      <c r="U312" s="75">
        <v>2.73</v>
      </c>
      <c r="V312" s="75">
        <v>2.73</v>
      </c>
      <c r="W312" s="75">
        <v>2.73</v>
      </c>
      <c r="X312" s="75">
        <v>2.73</v>
      </c>
      <c r="Y312" s="82">
        <v>2.73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1036.56</v>
      </c>
      <c r="C313" s="102">
        <f t="shared" si="89"/>
        <v>1009.3600000000001</v>
      </c>
      <c r="D313" s="102">
        <f t="shared" si="89"/>
        <v>1008.53</v>
      </c>
      <c r="E313" s="103">
        <f t="shared" si="89"/>
        <v>1015.02</v>
      </c>
      <c r="F313" s="103">
        <f t="shared" si="89"/>
        <v>1022.7</v>
      </c>
      <c r="G313" s="103">
        <f t="shared" si="89"/>
        <v>1030.08</v>
      </c>
      <c r="H313" s="103">
        <f t="shared" si="89"/>
        <v>1028.77</v>
      </c>
      <c r="I313" s="103">
        <f t="shared" si="89"/>
        <v>1016.6300000000001</v>
      </c>
      <c r="J313" s="103">
        <f t="shared" si="89"/>
        <v>1017.23</v>
      </c>
      <c r="K313" s="104">
        <f t="shared" si="89"/>
        <v>1022.25</v>
      </c>
      <c r="L313" s="103">
        <f t="shared" si="89"/>
        <v>1022.23</v>
      </c>
      <c r="M313" s="105">
        <f t="shared" si="89"/>
        <v>1025.72</v>
      </c>
      <c r="N313" s="104">
        <f t="shared" si="89"/>
        <v>1026.8200000000002</v>
      </c>
      <c r="O313" s="103">
        <f t="shared" si="89"/>
        <v>1012.3900000000001</v>
      </c>
      <c r="P313" s="105">
        <f t="shared" si="89"/>
        <v>1011.69</v>
      </c>
      <c r="Q313" s="106">
        <f t="shared" si="89"/>
        <v>1032.1200000000001</v>
      </c>
      <c r="R313" s="103">
        <f t="shared" si="89"/>
        <v>1040.06</v>
      </c>
      <c r="S313" s="106">
        <f t="shared" si="89"/>
        <v>1042.3000000000002</v>
      </c>
      <c r="T313" s="103">
        <f t="shared" si="89"/>
        <v>1041.5900000000001</v>
      </c>
      <c r="U313" s="102">
        <f t="shared" si="89"/>
        <v>1028.52</v>
      </c>
      <c r="V313" s="102">
        <f t="shared" si="89"/>
        <v>1036.3900000000001</v>
      </c>
      <c r="W313" s="102">
        <f t="shared" si="89"/>
        <v>1040.08</v>
      </c>
      <c r="X313" s="102">
        <f t="shared" si="89"/>
        <v>1041.5999999999999</v>
      </c>
      <c r="Y313" s="107">
        <f t="shared" si="89"/>
        <v>1040.0500000000002</v>
      </c>
    </row>
    <row r="314" spans="1:25" s="62" customFormat="1" ht="18.75" hidden="1" customHeight="1" outlineLevel="1" x14ac:dyDescent="0.2">
      <c r="A314" s="56" t="s">
        <v>8</v>
      </c>
      <c r="B314" s="70">
        <f>B156</f>
        <v>461.24</v>
      </c>
      <c r="C314" s="70">
        <f t="shared" ref="C314:Y314" si="90">C156</f>
        <v>434.04</v>
      </c>
      <c r="D314" s="70">
        <f t="shared" si="90"/>
        <v>433.21</v>
      </c>
      <c r="E314" s="70">
        <f t="shared" si="90"/>
        <v>439.7</v>
      </c>
      <c r="F314" s="70">
        <f t="shared" si="90"/>
        <v>447.38</v>
      </c>
      <c r="G314" s="70">
        <f t="shared" si="90"/>
        <v>454.76</v>
      </c>
      <c r="H314" s="70">
        <f t="shared" si="90"/>
        <v>453.45</v>
      </c>
      <c r="I314" s="70">
        <f t="shared" si="90"/>
        <v>441.31</v>
      </c>
      <c r="J314" s="70">
        <f t="shared" si="90"/>
        <v>441.91</v>
      </c>
      <c r="K314" s="70">
        <f t="shared" si="90"/>
        <v>446.93</v>
      </c>
      <c r="L314" s="70">
        <f t="shared" si="90"/>
        <v>446.91</v>
      </c>
      <c r="M314" s="70">
        <f t="shared" si="90"/>
        <v>450.4</v>
      </c>
      <c r="N314" s="70">
        <f t="shared" si="90"/>
        <v>451.5</v>
      </c>
      <c r="O314" s="70">
        <f t="shared" si="90"/>
        <v>437.07</v>
      </c>
      <c r="P314" s="70">
        <f t="shared" si="90"/>
        <v>436.37</v>
      </c>
      <c r="Q314" s="70">
        <f t="shared" si="90"/>
        <v>456.8</v>
      </c>
      <c r="R314" s="70">
        <f t="shared" si="90"/>
        <v>464.74</v>
      </c>
      <c r="S314" s="70">
        <f t="shared" si="90"/>
        <v>466.98</v>
      </c>
      <c r="T314" s="70">
        <f t="shared" si="90"/>
        <v>466.27</v>
      </c>
      <c r="U314" s="70">
        <f t="shared" si="90"/>
        <v>453.2</v>
      </c>
      <c r="V314" s="70">
        <f t="shared" si="90"/>
        <v>461.07</v>
      </c>
      <c r="W314" s="70">
        <f t="shared" si="90"/>
        <v>464.76</v>
      </c>
      <c r="X314" s="70">
        <f t="shared" si="90"/>
        <v>466.28</v>
      </c>
      <c r="Y314" s="70">
        <f t="shared" si="90"/>
        <v>464.73</v>
      </c>
    </row>
    <row r="315" spans="1:25" s="62" customFormat="1" ht="18.75" hidden="1" customHeight="1" outlineLevel="1" x14ac:dyDescent="0.2">
      <c r="A315" s="57" t="s">
        <v>9</v>
      </c>
      <c r="B315" s="76">
        <v>572.59</v>
      </c>
      <c r="C315" s="74">
        <v>572.59</v>
      </c>
      <c r="D315" s="74">
        <v>572.59</v>
      </c>
      <c r="E315" s="74">
        <v>572.59</v>
      </c>
      <c r="F315" s="74">
        <v>572.59</v>
      </c>
      <c r="G315" s="74">
        <v>572.59</v>
      </c>
      <c r="H315" s="74">
        <v>572.59</v>
      </c>
      <c r="I315" s="74">
        <v>572.59</v>
      </c>
      <c r="J315" s="74">
        <v>572.59</v>
      </c>
      <c r="K315" s="74">
        <v>572.59</v>
      </c>
      <c r="L315" s="74">
        <v>572.59</v>
      </c>
      <c r="M315" s="74">
        <v>572.59</v>
      </c>
      <c r="N315" s="74">
        <v>572.59</v>
      </c>
      <c r="O315" s="74">
        <v>572.59</v>
      </c>
      <c r="P315" s="74">
        <v>572.59</v>
      </c>
      <c r="Q315" s="74">
        <v>572.59</v>
      </c>
      <c r="R315" s="74">
        <v>572.59</v>
      </c>
      <c r="S315" s="74">
        <v>572.59</v>
      </c>
      <c r="T315" s="74">
        <v>572.59</v>
      </c>
      <c r="U315" s="74">
        <v>572.59</v>
      </c>
      <c r="V315" s="74">
        <v>572.59</v>
      </c>
      <c r="W315" s="74">
        <v>572.59</v>
      </c>
      <c r="X315" s="74">
        <v>572.59</v>
      </c>
      <c r="Y315" s="81">
        <v>572.59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18" t="s">
        <v>11</v>
      </c>
      <c r="B317" s="77">
        <v>2.73</v>
      </c>
      <c r="C317" s="75">
        <v>2.73</v>
      </c>
      <c r="D317" s="75">
        <v>2.73</v>
      </c>
      <c r="E317" s="75">
        <v>2.73</v>
      </c>
      <c r="F317" s="75">
        <v>2.73</v>
      </c>
      <c r="G317" s="75">
        <v>2.73</v>
      </c>
      <c r="H317" s="75">
        <v>2.73</v>
      </c>
      <c r="I317" s="75">
        <v>2.73</v>
      </c>
      <c r="J317" s="75">
        <v>2.73</v>
      </c>
      <c r="K317" s="75">
        <v>2.73</v>
      </c>
      <c r="L317" s="75">
        <v>2.73</v>
      </c>
      <c r="M317" s="75">
        <v>2.73</v>
      </c>
      <c r="N317" s="75">
        <v>2.73</v>
      </c>
      <c r="O317" s="75">
        <v>2.73</v>
      </c>
      <c r="P317" s="75">
        <v>2.73</v>
      </c>
      <c r="Q317" s="75">
        <v>2.73</v>
      </c>
      <c r="R317" s="75">
        <v>2.73</v>
      </c>
      <c r="S317" s="75">
        <v>2.73</v>
      </c>
      <c r="T317" s="75">
        <v>2.73</v>
      </c>
      <c r="U317" s="75">
        <v>2.73</v>
      </c>
      <c r="V317" s="75">
        <v>2.73</v>
      </c>
      <c r="W317" s="75">
        <v>2.73</v>
      </c>
      <c r="X317" s="75">
        <v>2.73</v>
      </c>
      <c r="Y317" s="82">
        <v>2.73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1002.6500000000001</v>
      </c>
      <c r="C318" s="102">
        <f t="shared" si="91"/>
        <v>986.16000000000008</v>
      </c>
      <c r="D318" s="102">
        <f t="shared" si="91"/>
        <v>988.15000000000009</v>
      </c>
      <c r="E318" s="103">
        <f t="shared" si="91"/>
        <v>990.03</v>
      </c>
      <c r="F318" s="103">
        <f t="shared" si="91"/>
        <v>998.34</v>
      </c>
      <c r="G318" s="103">
        <f t="shared" si="91"/>
        <v>998.61000000000013</v>
      </c>
      <c r="H318" s="103">
        <f t="shared" si="91"/>
        <v>1001.27</v>
      </c>
      <c r="I318" s="103">
        <f t="shared" si="91"/>
        <v>991.68000000000006</v>
      </c>
      <c r="J318" s="103">
        <f t="shared" si="91"/>
        <v>993.36000000000013</v>
      </c>
      <c r="K318" s="104">
        <f t="shared" si="91"/>
        <v>997.19</v>
      </c>
      <c r="L318" s="103">
        <f t="shared" si="91"/>
        <v>1001.47</v>
      </c>
      <c r="M318" s="105">
        <f t="shared" si="91"/>
        <v>996.24</v>
      </c>
      <c r="N318" s="104">
        <f t="shared" si="91"/>
        <v>998.77</v>
      </c>
      <c r="O318" s="103">
        <f t="shared" si="91"/>
        <v>984.57</v>
      </c>
      <c r="P318" s="105">
        <f t="shared" si="91"/>
        <v>977.37000000000012</v>
      </c>
      <c r="Q318" s="106">
        <f t="shared" si="91"/>
        <v>985.66000000000008</v>
      </c>
      <c r="R318" s="103">
        <f t="shared" si="91"/>
        <v>991.77</v>
      </c>
      <c r="S318" s="106">
        <f t="shared" si="91"/>
        <v>993.77</v>
      </c>
      <c r="T318" s="103">
        <f t="shared" si="91"/>
        <v>994.37000000000012</v>
      </c>
      <c r="U318" s="102">
        <f t="shared" si="91"/>
        <v>989.13000000000011</v>
      </c>
      <c r="V318" s="102">
        <f t="shared" si="91"/>
        <v>990.6</v>
      </c>
      <c r="W318" s="102">
        <f t="shared" si="91"/>
        <v>992.95</v>
      </c>
      <c r="X318" s="102">
        <f t="shared" si="91"/>
        <v>995.41000000000008</v>
      </c>
      <c r="Y318" s="107">
        <f t="shared" si="91"/>
        <v>992.81000000000006</v>
      </c>
    </row>
    <row r="319" spans="1:25" s="62" customFormat="1" ht="18.75" hidden="1" customHeight="1" outlineLevel="1" x14ac:dyDescent="0.2">
      <c r="A319" s="52" t="s">
        <v>8</v>
      </c>
      <c r="B319" s="70">
        <f>B161</f>
        <v>427.33</v>
      </c>
      <c r="C319" s="70">
        <f t="shared" ref="C319:Y319" si="92">C161</f>
        <v>410.84</v>
      </c>
      <c r="D319" s="70">
        <f t="shared" si="92"/>
        <v>412.83</v>
      </c>
      <c r="E319" s="70">
        <f t="shared" si="92"/>
        <v>414.71</v>
      </c>
      <c r="F319" s="70">
        <f t="shared" si="92"/>
        <v>423.02</v>
      </c>
      <c r="G319" s="70">
        <f t="shared" si="92"/>
        <v>423.29</v>
      </c>
      <c r="H319" s="70">
        <f t="shared" si="92"/>
        <v>425.95</v>
      </c>
      <c r="I319" s="70">
        <f t="shared" si="92"/>
        <v>416.36</v>
      </c>
      <c r="J319" s="70">
        <f t="shared" si="92"/>
        <v>418.04</v>
      </c>
      <c r="K319" s="70">
        <f t="shared" si="92"/>
        <v>421.87</v>
      </c>
      <c r="L319" s="70">
        <f t="shared" si="92"/>
        <v>426.15</v>
      </c>
      <c r="M319" s="70">
        <f t="shared" si="92"/>
        <v>420.92</v>
      </c>
      <c r="N319" s="70">
        <f t="shared" si="92"/>
        <v>423.45</v>
      </c>
      <c r="O319" s="70">
        <f t="shared" si="92"/>
        <v>409.25</v>
      </c>
      <c r="P319" s="70">
        <f t="shared" si="92"/>
        <v>402.05</v>
      </c>
      <c r="Q319" s="70">
        <f t="shared" si="92"/>
        <v>410.34</v>
      </c>
      <c r="R319" s="70">
        <f t="shared" si="92"/>
        <v>416.45</v>
      </c>
      <c r="S319" s="70">
        <f t="shared" si="92"/>
        <v>418.45</v>
      </c>
      <c r="T319" s="70">
        <f t="shared" si="92"/>
        <v>419.05</v>
      </c>
      <c r="U319" s="70">
        <f t="shared" si="92"/>
        <v>413.81</v>
      </c>
      <c r="V319" s="70">
        <f t="shared" si="92"/>
        <v>415.28</v>
      </c>
      <c r="W319" s="70">
        <f t="shared" si="92"/>
        <v>417.63</v>
      </c>
      <c r="X319" s="70">
        <f t="shared" si="92"/>
        <v>420.09</v>
      </c>
      <c r="Y319" s="70">
        <f t="shared" si="92"/>
        <v>417.49</v>
      </c>
    </row>
    <row r="320" spans="1:25" s="62" customFormat="1" ht="18.75" hidden="1" customHeight="1" outlineLevel="1" x14ac:dyDescent="0.2">
      <c r="A320" s="53" t="s">
        <v>9</v>
      </c>
      <c r="B320" s="76">
        <v>572.59</v>
      </c>
      <c r="C320" s="74">
        <v>572.59</v>
      </c>
      <c r="D320" s="74">
        <v>572.59</v>
      </c>
      <c r="E320" s="74">
        <v>572.59</v>
      </c>
      <c r="F320" s="74">
        <v>572.59</v>
      </c>
      <c r="G320" s="74">
        <v>572.59</v>
      </c>
      <c r="H320" s="74">
        <v>572.59</v>
      </c>
      <c r="I320" s="74">
        <v>572.59</v>
      </c>
      <c r="J320" s="74">
        <v>572.59</v>
      </c>
      <c r="K320" s="74">
        <v>572.59</v>
      </c>
      <c r="L320" s="74">
        <v>572.59</v>
      </c>
      <c r="M320" s="74">
        <v>572.59</v>
      </c>
      <c r="N320" s="74">
        <v>572.59</v>
      </c>
      <c r="O320" s="74">
        <v>572.59</v>
      </c>
      <c r="P320" s="74">
        <v>572.59</v>
      </c>
      <c r="Q320" s="74">
        <v>572.59</v>
      </c>
      <c r="R320" s="74">
        <v>572.59</v>
      </c>
      <c r="S320" s="74">
        <v>572.59</v>
      </c>
      <c r="T320" s="74">
        <v>572.59</v>
      </c>
      <c r="U320" s="74">
        <v>572.59</v>
      </c>
      <c r="V320" s="74">
        <v>572.59</v>
      </c>
      <c r="W320" s="74">
        <v>572.59</v>
      </c>
      <c r="X320" s="74">
        <v>572.59</v>
      </c>
      <c r="Y320" s="81">
        <v>572.59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55" t="s">
        <v>11</v>
      </c>
      <c r="B322" s="77">
        <v>2.73</v>
      </c>
      <c r="C322" s="75">
        <v>2.73</v>
      </c>
      <c r="D322" s="75">
        <v>2.73</v>
      </c>
      <c r="E322" s="75">
        <v>2.73</v>
      </c>
      <c r="F322" s="75">
        <v>2.73</v>
      </c>
      <c r="G322" s="75">
        <v>2.73</v>
      </c>
      <c r="H322" s="75">
        <v>2.73</v>
      </c>
      <c r="I322" s="75">
        <v>2.73</v>
      </c>
      <c r="J322" s="75">
        <v>2.73</v>
      </c>
      <c r="K322" s="75">
        <v>2.73</v>
      </c>
      <c r="L322" s="75">
        <v>2.73</v>
      </c>
      <c r="M322" s="75">
        <v>2.73</v>
      </c>
      <c r="N322" s="75">
        <v>2.73</v>
      </c>
      <c r="O322" s="75">
        <v>2.73</v>
      </c>
      <c r="P322" s="75">
        <v>2.73</v>
      </c>
      <c r="Q322" s="75">
        <v>2.73</v>
      </c>
      <c r="R322" s="75">
        <v>2.73</v>
      </c>
      <c r="S322" s="75">
        <v>2.73</v>
      </c>
      <c r="T322" s="75">
        <v>2.73</v>
      </c>
      <c r="U322" s="75">
        <v>2.73</v>
      </c>
      <c r="V322" s="75">
        <v>2.73</v>
      </c>
      <c r="W322" s="75">
        <v>2.73</v>
      </c>
      <c r="X322" s="75">
        <v>2.73</v>
      </c>
      <c r="Y322" s="82">
        <v>2.73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04" t="s">
        <v>47</v>
      </c>
      <c r="B324" s="406" t="s">
        <v>63</v>
      </c>
      <c r="C324" s="407"/>
      <c r="D324" s="407"/>
      <c r="E324" s="407"/>
      <c r="F324" s="407"/>
      <c r="G324" s="407"/>
      <c r="H324" s="407"/>
      <c r="I324" s="407"/>
      <c r="J324" s="407"/>
      <c r="K324" s="407"/>
      <c r="L324" s="407"/>
      <c r="M324" s="407"/>
      <c r="N324" s="407"/>
      <c r="O324" s="407"/>
      <c r="P324" s="407"/>
      <c r="Q324" s="407"/>
      <c r="R324" s="407"/>
      <c r="S324" s="407"/>
      <c r="T324" s="407"/>
      <c r="U324" s="407"/>
      <c r="V324" s="407"/>
      <c r="W324" s="407"/>
      <c r="X324" s="407"/>
      <c r="Y324" s="408"/>
    </row>
    <row r="325" spans="1:25" s="62" customFormat="1" ht="39" customHeight="1" thickBot="1" x14ac:dyDescent="0.25">
      <c r="A325" s="405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108" customFormat="1" ht="18.75" customHeight="1" thickBot="1" x14ac:dyDescent="0.25">
      <c r="A326" s="113">
        <v>1</v>
      </c>
      <c r="B326" s="101">
        <f t="shared" ref="B326:Y326" si="93">SUM(B327:B330)</f>
        <v>1423.75</v>
      </c>
      <c r="C326" s="102">
        <f t="shared" si="93"/>
        <v>1406.02</v>
      </c>
      <c r="D326" s="102">
        <f t="shared" si="93"/>
        <v>1404.4</v>
      </c>
      <c r="E326" s="103">
        <f t="shared" si="93"/>
        <v>1424.38</v>
      </c>
      <c r="F326" s="103">
        <f t="shared" si="93"/>
        <v>1414.56</v>
      </c>
      <c r="G326" s="103">
        <f t="shared" si="93"/>
        <v>1409.6</v>
      </c>
      <c r="H326" s="103">
        <f t="shared" si="93"/>
        <v>1412.0500000000002</v>
      </c>
      <c r="I326" s="103">
        <f t="shared" si="93"/>
        <v>1401.5300000000002</v>
      </c>
      <c r="J326" s="103">
        <f t="shared" si="93"/>
        <v>1405.22</v>
      </c>
      <c r="K326" s="104">
        <f t="shared" si="93"/>
        <v>1417.8200000000002</v>
      </c>
      <c r="L326" s="103">
        <f t="shared" si="93"/>
        <v>1408.9</v>
      </c>
      <c r="M326" s="105">
        <f t="shared" si="93"/>
        <v>1411.08</v>
      </c>
      <c r="N326" s="104">
        <f t="shared" si="93"/>
        <v>1408.7800000000002</v>
      </c>
      <c r="O326" s="103">
        <f t="shared" si="93"/>
        <v>1386.58</v>
      </c>
      <c r="P326" s="105">
        <f t="shared" si="93"/>
        <v>1392.08</v>
      </c>
      <c r="Q326" s="106">
        <f t="shared" si="93"/>
        <v>1412.5300000000002</v>
      </c>
      <c r="R326" s="103">
        <f t="shared" si="93"/>
        <v>1422.81</v>
      </c>
      <c r="S326" s="106">
        <f t="shared" si="93"/>
        <v>1429.7800000000002</v>
      </c>
      <c r="T326" s="103">
        <f t="shared" si="93"/>
        <v>1438.0100000000002</v>
      </c>
      <c r="U326" s="102">
        <f t="shared" si="93"/>
        <v>1425.75</v>
      </c>
      <c r="V326" s="102">
        <f t="shared" si="93"/>
        <v>1440.89</v>
      </c>
      <c r="W326" s="102">
        <f t="shared" si="93"/>
        <v>1446.19</v>
      </c>
      <c r="X326" s="102">
        <f t="shared" si="93"/>
        <v>1444.9</v>
      </c>
      <c r="Y326" s="107">
        <f t="shared" si="93"/>
        <v>1434.96</v>
      </c>
    </row>
    <row r="327" spans="1:25" s="67" customFormat="1" ht="18.75" customHeight="1" outlineLevel="1" x14ac:dyDescent="0.2">
      <c r="A327" s="56" t="s">
        <v>8</v>
      </c>
      <c r="B327" s="70">
        <f>B11</f>
        <v>704.31</v>
      </c>
      <c r="C327" s="70">
        <f t="shared" ref="C327:Y327" si="94">C11</f>
        <v>686.58</v>
      </c>
      <c r="D327" s="70">
        <f t="shared" si="94"/>
        <v>684.96</v>
      </c>
      <c r="E327" s="70">
        <f t="shared" si="94"/>
        <v>704.94</v>
      </c>
      <c r="F327" s="70">
        <f t="shared" si="94"/>
        <v>695.12</v>
      </c>
      <c r="G327" s="70">
        <f t="shared" si="94"/>
        <v>690.16</v>
      </c>
      <c r="H327" s="70">
        <f t="shared" si="94"/>
        <v>692.61</v>
      </c>
      <c r="I327" s="70">
        <f t="shared" si="94"/>
        <v>682.09</v>
      </c>
      <c r="J327" s="70">
        <f t="shared" si="94"/>
        <v>685.78</v>
      </c>
      <c r="K327" s="70">
        <f t="shared" si="94"/>
        <v>698.38</v>
      </c>
      <c r="L327" s="70">
        <f t="shared" si="94"/>
        <v>689.46</v>
      </c>
      <c r="M327" s="70">
        <f t="shared" si="94"/>
        <v>691.64</v>
      </c>
      <c r="N327" s="70">
        <f t="shared" si="94"/>
        <v>689.34</v>
      </c>
      <c r="O327" s="70">
        <f t="shared" si="94"/>
        <v>667.14</v>
      </c>
      <c r="P327" s="70">
        <f t="shared" si="94"/>
        <v>672.64</v>
      </c>
      <c r="Q327" s="70">
        <f t="shared" si="94"/>
        <v>693.09</v>
      </c>
      <c r="R327" s="70">
        <f t="shared" si="94"/>
        <v>703.37</v>
      </c>
      <c r="S327" s="70">
        <f t="shared" si="94"/>
        <v>710.34</v>
      </c>
      <c r="T327" s="70">
        <f t="shared" si="94"/>
        <v>718.57</v>
      </c>
      <c r="U327" s="70">
        <f t="shared" si="94"/>
        <v>706.31</v>
      </c>
      <c r="V327" s="70">
        <f t="shared" si="94"/>
        <v>721.45</v>
      </c>
      <c r="W327" s="70">
        <f t="shared" si="94"/>
        <v>726.75</v>
      </c>
      <c r="X327" s="70">
        <f t="shared" si="94"/>
        <v>725.46</v>
      </c>
      <c r="Y327" s="70">
        <f t="shared" si="94"/>
        <v>715.52</v>
      </c>
    </row>
    <row r="328" spans="1:25" s="67" customFormat="1" ht="18.75" customHeight="1" outlineLevel="1" x14ac:dyDescent="0.2">
      <c r="A328" s="57" t="s">
        <v>9</v>
      </c>
      <c r="B328" s="76">
        <v>716.71</v>
      </c>
      <c r="C328" s="74">
        <v>716.71</v>
      </c>
      <c r="D328" s="74">
        <v>716.71</v>
      </c>
      <c r="E328" s="74">
        <v>716.71</v>
      </c>
      <c r="F328" s="74">
        <v>716.71</v>
      </c>
      <c r="G328" s="74">
        <v>716.71</v>
      </c>
      <c r="H328" s="74">
        <v>716.71</v>
      </c>
      <c r="I328" s="74">
        <v>716.71</v>
      </c>
      <c r="J328" s="74">
        <v>716.71</v>
      </c>
      <c r="K328" s="74">
        <v>716.71</v>
      </c>
      <c r="L328" s="74">
        <v>716.71</v>
      </c>
      <c r="M328" s="74">
        <v>716.71</v>
      </c>
      <c r="N328" s="74">
        <v>716.71</v>
      </c>
      <c r="O328" s="74">
        <v>716.71</v>
      </c>
      <c r="P328" s="74">
        <v>716.71</v>
      </c>
      <c r="Q328" s="74">
        <v>716.71</v>
      </c>
      <c r="R328" s="74">
        <v>716.71</v>
      </c>
      <c r="S328" s="74">
        <v>716.71</v>
      </c>
      <c r="T328" s="74">
        <v>716.71</v>
      </c>
      <c r="U328" s="74">
        <v>716.71</v>
      </c>
      <c r="V328" s="74">
        <v>716.71</v>
      </c>
      <c r="W328" s="74">
        <v>716.71</v>
      </c>
      <c r="X328" s="74">
        <v>716.71</v>
      </c>
      <c r="Y328" s="81">
        <v>716.71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2.73</v>
      </c>
      <c r="C330" s="75">
        <v>2.73</v>
      </c>
      <c r="D330" s="75">
        <v>2.73</v>
      </c>
      <c r="E330" s="75">
        <v>2.73</v>
      </c>
      <c r="F330" s="75">
        <v>2.73</v>
      </c>
      <c r="G330" s="75">
        <v>2.73</v>
      </c>
      <c r="H330" s="75">
        <v>2.73</v>
      </c>
      <c r="I330" s="75">
        <v>2.73</v>
      </c>
      <c r="J330" s="75">
        <v>2.73</v>
      </c>
      <c r="K330" s="75">
        <v>2.73</v>
      </c>
      <c r="L330" s="75">
        <v>2.73</v>
      </c>
      <c r="M330" s="75">
        <v>2.73</v>
      </c>
      <c r="N330" s="75">
        <v>2.73</v>
      </c>
      <c r="O330" s="75">
        <v>2.73</v>
      </c>
      <c r="P330" s="75">
        <v>2.73</v>
      </c>
      <c r="Q330" s="75">
        <v>2.73</v>
      </c>
      <c r="R330" s="75">
        <v>2.73</v>
      </c>
      <c r="S330" s="75">
        <v>2.73</v>
      </c>
      <c r="T330" s="75">
        <v>2.73</v>
      </c>
      <c r="U330" s="75">
        <v>2.73</v>
      </c>
      <c r="V330" s="75">
        <v>2.73</v>
      </c>
      <c r="W330" s="75">
        <v>2.73</v>
      </c>
      <c r="X330" s="75">
        <v>2.73</v>
      </c>
      <c r="Y330" s="82">
        <v>2.73</v>
      </c>
    </row>
    <row r="331" spans="1:25" s="62" customFormat="1" ht="18.75" customHeight="1" thickBot="1" x14ac:dyDescent="0.25">
      <c r="A331" s="112">
        <v>2</v>
      </c>
      <c r="B331" s="101">
        <f t="shared" ref="B331:Y331" si="95">SUM(B332:B335)</f>
        <v>1505.8600000000001</v>
      </c>
      <c r="C331" s="102">
        <f t="shared" si="95"/>
        <v>1485.97</v>
      </c>
      <c r="D331" s="102">
        <f t="shared" si="95"/>
        <v>1488.19</v>
      </c>
      <c r="E331" s="103">
        <f t="shared" si="95"/>
        <v>1500.88</v>
      </c>
      <c r="F331" s="103">
        <f t="shared" si="95"/>
        <v>1536.38</v>
      </c>
      <c r="G331" s="103">
        <f t="shared" si="95"/>
        <v>1528.42</v>
      </c>
      <c r="H331" s="103">
        <f t="shared" si="95"/>
        <v>1521.67</v>
      </c>
      <c r="I331" s="103">
        <f t="shared" si="95"/>
        <v>1509.89</v>
      </c>
      <c r="J331" s="103">
        <f t="shared" si="95"/>
        <v>1518.95</v>
      </c>
      <c r="K331" s="104">
        <f t="shared" si="95"/>
        <v>1520.0300000000002</v>
      </c>
      <c r="L331" s="103">
        <f t="shared" si="95"/>
        <v>1539.7800000000002</v>
      </c>
      <c r="M331" s="105">
        <f t="shared" si="95"/>
        <v>1525.27</v>
      </c>
      <c r="N331" s="104">
        <f t="shared" si="95"/>
        <v>1538.41</v>
      </c>
      <c r="O331" s="103">
        <f t="shared" si="95"/>
        <v>1513.27</v>
      </c>
      <c r="P331" s="105">
        <f t="shared" si="95"/>
        <v>1508.6100000000001</v>
      </c>
      <c r="Q331" s="106">
        <f t="shared" si="95"/>
        <v>1529.0900000000001</v>
      </c>
      <c r="R331" s="103">
        <f t="shared" si="95"/>
        <v>1547.67</v>
      </c>
      <c r="S331" s="106">
        <f t="shared" si="95"/>
        <v>1554.88</v>
      </c>
      <c r="T331" s="103">
        <f t="shared" si="95"/>
        <v>1571.49</v>
      </c>
      <c r="U331" s="102">
        <f t="shared" si="95"/>
        <v>1543.42</v>
      </c>
      <c r="V331" s="102">
        <f t="shared" si="95"/>
        <v>1560.43</v>
      </c>
      <c r="W331" s="102">
        <f t="shared" si="95"/>
        <v>1563</v>
      </c>
      <c r="X331" s="102">
        <f t="shared" si="95"/>
        <v>1561.8600000000001</v>
      </c>
      <c r="Y331" s="107">
        <f t="shared" si="95"/>
        <v>1547.49</v>
      </c>
    </row>
    <row r="332" spans="1:25" s="62" customFormat="1" ht="18.75" hidden="1" customHeight="1" outlineLevel="1" x14ac:dyDescent="0.2">
      <c r="A332" s="56" t="s">
        <v>8</v>
      </c>
      <c r="B332" s="70">
        <f>B16</f>
        <v>786.42</v>
      </c>
      <c r="C332" s="70">
        <f t="shared" ref="C332:Y332" si="96">C16</f>
        <v>766.53</v>
      </c>
      <c r="D332" s="70">
        <f t="shared" si="96"/>
        <v>768.75</v>
      </c>
      <c r="E332" s="70">
        <f t="shared" si="96"/>
        <v>781.44</v>
      </c>
      <c r="F332" s="70">
        <f t="shared" si="96"/>
        <v>816.94</v>
      </c>
      <c r="G332" s="70">
        <f t="shared" si="96"/>
        <v>808.98</v>
      </c>
      <c r="H332" s="70">
        <f t="shared" si="96"/>
        <v>802.23</v>
      </c>
      <c r="I332" s="70">
        <f t="shared" si="96"/>
        <v>790.45</v>
      </c>
      <c r="J332" s="70">
        <f t="shared" si="96"/>
        <v>799.51</v>
      </c>
      <c r="K332" s="70">
        <f t="shared" si="96"/>
        <v>800.59</v>
      </c>
      <c r="L332" s="70">
        <f t="shared" si="96"/>
        <v>820.34</v>
      </c>
      <c r="M332" s="70">
        <f t="shared" si="96"/>
        <v>805.83</v>
      </c>
      <c r="N332" s="70">
        <f t="shared" si="96"/>
        <v>818.97</v>
      </c>
      <c r="O332" s="70">
        <f t="shared" si="96"/>
        <v>793.83</v>
      </c>
      <c r="P332" s="70">
        <f t="shared" si="96"/>
        <v>789.17</v>
      </c>
      <c r="Q332" s="70">
        <f t="shared" si="96"/>
        <v>809.65</v>
      </c>
      <c r="R332" s="70">
        <f t="shared" si="96"/>
        <v>828.23</v>
      </c>
      <c r="S332" s="70">
        <f t="shared" si="96"/>
        <v>835.44</v>
      </c>
      <c r="T332" s="70">
        <f t="shared" si="96"/>
        <v>852.05</v>
      </c>
      <c r="U332" s="70">
        <f t="shared" si="96"/>
        <v>823.98</v>
      </c>
      <c r="V332" s="70">
        <f t="shared" si="96"/>
        <v>840.99</v>
      </c>
      <c r="W332" s="70">
        <f t="shared" si="96"/>
        <v>843.56</v>
      </c>
      <c r="X332" s="70">
        <f t="shared" si="96"/>
        <v>842.42</v>
      </c>
      <c r="Y332" s="70">
        <f t="shared" si="96"/>
        <v>828.05</v>
      </c>
    </row>
    <row r="333" spans="1:25" s="62" customFormat="1" ht="18.75" hidden="1" customHeight="1" outlineLevel="1" x14ac:dyDescent="0.2">
      <c r="A333" s="57" t="s">
        <v>9</v>
      </c>
      <c r="B333" s="76">
        <v>716.71</v>
      </c>
      <c r="C333" s="74">
        <v>716.71</v>
      </c>
      <c r="D333" s="74">
        <v>716.71</v>
      </c>
      <c r="E333" s="74">
        <v>716.71</v>
      </c>
      <c r="F333" s="74">
        <v>716.71</v>
      </c>
      <c r="G333" s="74">
        <v>716.71</v>
      </c>
      <c r="H333" s="74">
        <v>716.71</v>
      </c>
      <c r="I333" s="74">
        <v>716.71</v>
      </c>
      <c r="J333" s="74">
        <v>716.71</v>
      </c>
      <c r="K333" s="74">
        <v>716.71</v>
      </c>
      <c r="L333" s="74">
        <v>716.71</v>
      </c>
      <c r="M333" s="74">
        <v>716.71</v>
      </c>
      <c r="N333" s="74">
        <v>716.71</v>
      </c>
      <c r="O333" s="74">
        <v>716.71</v>
      </c>
      <c r="P333" s="74">
        <v>716.71</v>
      </c>
      <c r="Q333" s="74">
        <v>716.71</v>
      </c>
      <c r="R333" s="74">
        <v>716.71</v>
      </c>
      <c r="S333" s="74">
        <v>716.71</v>
      </c>
      <c r="T333" s="74">
        <v>716.71</v>
      </c>
      <c r="U333" s="74">
        <v>716.71</v>
      </c>
      <c r="V333" s="74">
        <v>716.71</v>
      </c>
      <c r="W333" s="74">
        <v>716.71</v>
      </c>
      <c r="X333" s="74">
        <v>716.71</v>
      </c>
      <c r="Y333" s="81">
        <v>716.71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collapsed="1" thickBot="1" x14ac:dyDescent="0.25">
      <c r="A336" s="109">
        <v>3</v>
      </c>
      <c r="B336" s="101">
        <f t="shared" ref="B336:Y336" si="97">SUM(B337:B340)</f>
        <v>1513.38</v>
      </c>
      <c r="C336" s="102">
        <f t="shared" si="97"/>
        <v>1450.3600000000001</v>
      </c>
      <c r="D336" s="102">
        <f t="shared" si="97"/>
        <v>1467.87</v>
      </c>
      <c r="E336" s="103">
        <f t="shared" si="97"/>
        <v>1482.9</v>
      </c>
      <c r="F336" s="103">
        <f t="shared" si="97"/>
        <v>1481.06</v>
      </c>
      <c r="G336" s="103">
        <f t="shared" si="97"/>
        <v>1472.74</v>
      </c>
      <c r="H336" s="103">
        <f t="shared" si="97"/>
        <v>1478.12</v>
      </c>
      <c r="I336" s="103">
        <f t="shared" si="97"/>
        <v>1464.83</v>
      </c>
      <c r="J336" s="103">
        <f t="shared" si="97"/>
        <v>1477.5500000000002</v>
      </c>
      <c r="K336" s="104">
        <f t="shared" si="97"/>
        <v>1476.58</v>
      </c>
      <c r="L336" s="103">
        <f t="shared" si="97"/>
        <v>1483.5500000000002</v>
      </c>
      <c r="M336" s="105">
        <f t="shared" si="97"/>
        <v>1478.98</v>
      </c>
      <c r="N336" s="104">
        <f t="shared" si="97"/>
        <v>1486.3400000000001</v>
      </c>
      <c r="O336" s="103">
        <f t="shared" si="97"/>
        <v>1458.21</v>
      </c>
      <c r="P336" s="105">
        <f t="shared" si="97"/>
        <v>1455.54</v>
      </c>
      <c r="Q336" s="106">
        <f t="shared" si="97"/>
        <v>1480.79</v>
      </c>
      <c r="R336" s="103">
        <f t="shared" si="97"/>
        <v>1495.5700000000002</v>
      </c>
      <c r="S336" s="106">
        <f t="shared" si="97"/>
        <v>1485.46</v>
      </c>
      <c r="T336" s="103">
        <f t="shared" si="97"/>
        <v>1487.71</v>
      </c>
      <c r="U336" s="102">
        <f t="shared" si="97"/>
        <v>1482.5300000000002</v>
      </c>
      <c r="V336" s="102">
        <f t="shared" si="97"/>
        <v>1495.94</v>
      </c>
      <c r="W336" s="102">
        <f t="shared" si="97"/>
        <v>1508.75</v>
      </c>
      <c r="X336" s="102">
        <f t="shared" si="97"/>
        <v>1519.63</v>
      </c>
      <c r="Y336" s="107">
        <f t="shared" si="97"/>
        <v>1520.14</v>
      </c>
    </row>
    <row r="337" spans="1:25" s="62" customFormat="1" ht="18.75" hidden="1" customHeight="1" outlineLevel="1" x14ac:dyDescent="0.2">
      <c r="A337" s="56" t="s">
        <v>8</v>
      </c>
      <c r="B337" s="70">
        <f>B21</f>
        <v>793.94</v>
      </c>
      <c r="C337" s="70">
        <f t="shared" ref="C337:Y337" si="98">C21</f>
        <v>730.92</v>
      </c>
      <c r="D337" s="70">
        <f t="shared" si="98"/>
        <v>748.43</v>
      </c>
      <c r="E337" s="70">
        <f t="shared" si="98"/>
        <v>763.46</v>
      </c>
      <c r="F337" s="70">
        <f t="shared" si="98"/>
        <v>761.62</v>
      </c>
      <c r="G337" s="70">
        <f t="shared" si="98"/>
        <v>753.3</v>
      </c>
      <c r="H337" s="70">
        <f t="shared" si="98"/>
        <v>758.68</v>
      </c>
      <c r="I337" s="70">
        <f t="shared" si="98"/>
        <v>745.39</v>
      </c>
      <c r="J337" s="70">
        <f t="shared" si="98"/>
        <v>758.11</v>
      </c>
      <c r="K337" s="70">
        <f t="shared" si="98"/>
        <v>757.14</v>
      </c>
      <c r="L337" s="70">
        <f t="shared" si="98"/>
        <v>764.11</v>
      </c>
      <c r="M337" s="70">
        <f t="shared" si="98"/>
        <v>759.54</v>
      </c>
      <c r="N337" s="70">
        <f t="shared" si="98"/>
        <v>766.9</v>
      </c>
      <c r="O337" s="70">
        <f t="shared" si="98"/>
        <v>738.77</v>
      </c>
      <c r="P337" s="70">
        <f t="shared" si="98"/>
        <v>736.1</v>
      </c>
      <c r="Q337" s="70">
        <f t="shared" si="98"/>
        <v>761.35</v>
      </c>
      <c r="R337" s="70">
        <f t="shared" si="98"/>
        <v>776.13</v>
      </c>
      <c r="S337" s="70">
        <f t="shared" si="98"/>
        <v>766.02</v>
      </c>
      <c r="T337" s="70">
        <f t="shared" si="98"/>
        <v>768.27</v>
      </c>
      <c r="U337" s="70">
        <f t="shared" si="98"/>
        <v>763.09</v>
      </c>
      <c r="V337" s="70">
        <f t="shared" si="98"/>
        <v>776.5</v>
      </c>
      <c r="W337" s="70">
        <f t="shared" si="98"/>
        <v>789.31</v>
      </c>
      <c r="X337" s="70">
        <f t="shared" si="98"/>
        <v>800.19</v>
      </c>
      <c r="Y337" s="70">
        <f t="shared" si="98"/>
        <v>800.7</v>
      </c>
    </row>
    <row r="338" spans="1:25" s="62" customFormat="1" ht="18.75" hidden="1" customHeight="1" outlineLevel="1" x14ac:dyDescent="0.2">
      <c r="A338" s="57" t="s">
        <v>9</v>
      </c>
      <c r="B338" s="76">
        <v>716.71</v>
      </c>
      <c r="C338" s="74">
        <v>716.71</v>
      </c>
      <c r="D338" s="74">
        <v>716.71</v>
      </c>
      <c r="E338" s="74">
        <v>716.71</v>
      </c>
      <c r="F338" s="74">
        <v>716.71</v>
      </c>
      <c r="G338" s="74">
        <v>716.71</v>
      </c>
      <c r="H338" s="74">
        <v>716.71</v>
      </c>
      <c r="I338" s="74">
        <v>716.71</v>
      </c>
      <c r="J338" s="74">
        <v>716.71</v>
      </c>
      <c r="K338" s="74">
        <v>716.71</v>
      </c>
      <c r="L338" s="74">
        <v>716.71</v>
      </c>
      <c r="M338" s="74">
        <v>716.71</v>
      </c>
      <c r="N338" s="74">
        <v>716.71</v>
      </c>
      <c r="O338" s="74">
        <v>716.71</v>
      </c>
      <c r="P338" s="74">
        <v>716.71</v>
      </c>
      <c r="Q338" s="74">
        <v>716.71</v>
      </c>
      <c r="R338" s="74">
        <v>716.71</v>
      </c>
      <c r="S338" s="74">
        <v>716.71</v>
      </c>
      <c r="T338" s="74">
        <v>716.71</v>
      </c>
      <c r="U338" s="74">
        <v>716.71</v>
      </c>
      <c r="V338" s="74">
        <v>716.71</v>
      </c>
      <c r="W338" s="74">
        <v>716.71</v>
      </c>
      <c r="X338" s="74">
        <v>716.71</v>
      </c>
      <c r="Y338" s="81">
        <v>716.71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2.73</v>
      </c>
      <c r="C340" s="75">
        <v>2.73</v>
      </c>
      <c r="D340" s="75">
        <v>2.73</v>
      </c>
      <c r="E340" s="75">
        <v>2.73</v>
      </c>
      <c r="F340" s="75">
        <v>2.73</v>
      </c>
      <c r="G340" s="75">
        <v>2.73</v>
      </c>
      <c r="H340" s="75">
        <v>2.73</v>
      </c>
      <c r="I340" s="75">
        <v>2.73</v>
      </c>
      <c r="J340" s="75">
        <v>2.73</v>
      </c>
      <c r="K340" s="75">
        <v>2.73</v>
      </c>
      <c r="L340" s="75">
        <v>2.73</v>
      </c>
      <c r="M340" s="75">
        <v>2.73</v>
      </c>
      <c r="N340" s="75">
        <v>2.73</v>
      </c>
      <c r="O340" s="75">
        <v>2.73</v>
      </c>
      <c r="P340" s="75">
        <v>2.73</v>
      </c>
      <c r="Q340" s="75">
        <v>2.73</v>
      </c>
      <c r="R340" s="75">
        <v>2.73</v>
      </c>
      <c r="S340" s="75">
        <v>2.73</v>
      </c>
      <c r="T340" s="75">
        <v>2.73</v>
      </c>
      <c r="U340" s="75">
        <v>2.73</v>
      </c>
      <c r="V340" s="75">
        <v>2.73</v>
      </c>
      <c r="W340" s="75">
        <v>2.73</v>
      </c>
      <c r="X340" s="75">
        <v>2.73</v>
      </c>
      <c r="Y340" s="82">
        <v>2.73</v>
      </c>
    </row>
    <row r="341" spans="1:25" s="62" customFormat="1" ht="18.75" customHeight="1" collapsed="1" thickBot="1" x14ac:dyDescent="0.25">
      <c r="A341" s="130">
        <v>4</v>
      </c>
      <c r="B341" s="101">
        <f t="shared" ref="B341:Y341" si="99">SUM(B342:B345)</f>
        <v>1561.25</v>
      </c>
      <c r="C341" s="102">
        <f t="shared" si="99"/>
        <v>1524.58</v>
      </c>
      <c r="D341" s="102">
        <f t="shared" si="99"/>
        <v>1540.56</v>
      </c>
      <c r="E341" s="103">
        <f t="shared" si="99"/>
        <v>1549.94</v>
      </c>
      <c r="F341" s="103">
        <f t="shared" si="99"/>
        <v>1569.7800000000002</v>
      </c>
      <c r="G341" s="103">
        <f t="shared" si="99"/>
        <v>1576.06</v>
      </c>
      <c r="H341" s="103">
        <f t="shared" si="99"/>
        <v>1583.3200000000002</v>
      </c>
      <c r="I341" s="103">
        <f t="shared" si="99"/>
        <v>1563.5700000000002</v>
      </c>
      <c r="J341" s="103">
        <f t="shared" si="99"/>
        <v>1578.5500000000002</v>
      </c>
      <c r="K341" s="104">
        <f t="shared" si="99"/>
        <v>1584.62</v>
      </c>
      <c r="L341" s="103">
        <f t="shared" si="99"/>
        <v>1584.0900000000001</v>
      </c>
      <c r="M341" s="105">
        <f t="shared" si="99"/>
        <v>1583.46</v>
      </c>
      <c r="N341" s="104">
        <f t="shared" si="99"/>
        <v>1514.2</v>
      </c>
      <c r="O341" s="103">
        <f t="shared" si="99"/>
        <v>1485.3600000000001</v>
      </c>
      <c r="P341" s="105">
        <f t="shared" si="99"/>
        <v>1489.54</v>
      </c>
      <c r="Q341" s="106">
        <f t="shared" si="99"/>
        <v>1516.62</v>
      </c>
      <c r="R341" s="103">
        <f t="shared" si="99"/>
        <v>1534.5700000000002</v>
      </c>
      <c r="S341" s="106">
        <f t="shared" si="99"/>
        <v>1542.71</v>
      </c>
      <c r="T341" s="103">
        <f t="shared" si="99"/>
        <v>1544.87</v>
      </c>
      <c r="U341" s="102">
        <f t="shared" si="99"/>
        <v>1524.58</v>
      </c>
      <c r="V341" s="102">
        <f t="shared" si="99"/>
        <v>1540.87</v>
      </c>
      <c r="W341" s="102">
        <f t="shared" si="99"/>
        <v>1549.62</v>
      </c>
      <c r="X341" s="102">
        <f t="shared" si="99"/>
        <v>1552.89</v>
      </c>
      <c r="Y341" s="107">
        <f t="shared" si="99"/>
        <v>1542.56</v>
      </c>
    </row>
    <row r="342" spans="1:25" s="62" customFormat="1" ht="18.75" hidden="1" customHeight="1" outlineLevel="1" x14ac:dyDescent="0.2">
      <c r="A342" s="58" t="s">
        <v>8</v>
      </c>
      <c r="B342" s="70">
        <f>B26</f>
        <v>841.81</v>
      </c>
      <c r="C342" s="70">
        <f t="shared" ref="C342:Y342" si="100">C26</f>
        <v>805.14</v>
      </c>
      <c r="D342" s="70">
        <f t="shared" si="100"/>
        <v>821.12</v>
      </c>
      <c r="E342" s="70">
        <f t="shared" si="100"/>
        <v>830.5</v>
      </c>
      <c r="F342" s="70">
        <f t="shared" si="100"/>
        <v>850.34</v>
      </c>
      <c r="G342" s="70">
        <f t="shared" si="100"/>
        <v>856.62</v>
      </c>
      <c r="H342" s="70">
        <f t="shared" si="100"/>
        <v>863.88</v>
      </c>
      <c r="I342" s="70">
        <f t="shared" si="100"/>
        <v>844.13</v>
      </c>
      <c r="J342" s="70">
        <f t="shared" si="100"/>
        <v>859.11</v>
      </c>
      <c r="K342" s="70">
        <f t="shared" si="100"/>
        <v>865.18</v>
      </c>
      <c r="L342" s="70">
        <f t="shared" si="100"/>
        <v>864.65</v>
      </c>
      <c r="M342" s="70">
        <f t="shared" si="100"/>
        <v>864.02</v>
      </c>
      <c r="N342" s="70">
        <f t="shared" si="100"/>
        <v>794.76</v>
      </c>
      <c r="O342" s="70">
        <f t="shared" si="100"/>
        <v>765.92</v>
      </c>
      <c r="P342" s="70">
        <f t="shared" si="100"/>
        <v>770.1</v>
      </c>
      <c r="Q342" s="70">
        <f t="shared" si="100"/>
        <v>797.18</v>
      </c>
      <c r="R342" s="70">
        <f t="shared" si="100"/>
        <v>815.13</v>
      </c>
      <c r="S342" s="70">
        <f t="shared" si="100"/>
        <v>823.27</v>
      </c>
      <c r="T342" s="70">
        <f t="shared" si="100"/>
        <v>825.43</v>
      </c>
      <c r="U342" s="70">
        <f t="shared" si="100"/>
        <v>805.14</v>
      </c>
      <c r="V342" s="70">
        <f t="shared" si="100"/>
        <v>821.43</v>
      </c>
      <c r="W342" s="70">
        <f t="shared" si="100"/>
        <v>830.18</v>
      </c>
      <c r="X342" s="70">
        <f t="shared" si="100"/>
        <v>833.45</v>
      </c>
      <c r="Y342" s="70">
        <f t="shared" si="100"/>
        <v>823.12</v>
      </c>
    </row>
    <row r="343" spans="1:25" s="62" customFormat="1" ht="18.75" hidden="1" customHeight="1" outlineLevel="1" x14ac:dyDescent="0.2">
      <c r="A343" s="57" t="s">
        <v>9</v>
      </c>
      <c r="B343" s="76">
        <v>716.71</v>
      </c>
      <c r="C343" s="74">
        <v>716.71</v>
      </c>
      <c r="D343" s="74">
        <v>716.71</v>
      </c>
      <c r="E343" s="74">
        <v>716.71</v>
      </c>
      <c r="F343" s="74">
        <v>716.71</v>
      </c>
      <c r="G343" s="74">
        <v>716.71</v>
      </c>
      <c r="H343" s="74">
        <v>716.71</v>
      </c>
      <c r="I343" s="74">
        <v>716.71</v>
      </c>
      <c r="J343" s="74">
        <v>716.71</v>
      </c>
      <c r="K343" s="74">
        <v>716.71</v>
      </c>
      <c r="L343" s="74">
        <v>716.71</v>
      </c>
      <c r="M343" s="74">
        <v>716.71</v>
      </c>
      <c r="N343" s="74">
        <v>716.71</v>
      </c>
      <c r="O343" s="74">
        <v>716.71</v>
      </c>
      <c r="P343" s="74">
        <v>716.71</v>
      </c>
      <c r="Q343" s="74">
        <v>716.71</v>
      </c>
      <c r="R343" s="74">
        <v>716.71</v>
      </c>
      <c r="S343" s="74">
        <v>716.71</v>
      </c>
      <c r="T343" s="74">
        <v>716.71</v>
      </c>
      <c r="U343" s="74">
        <v>716.71</v>
      </c>
      <c r="V343" s="74">
        <v>716.71</v>
      </c>
      <c r="W343" s="74">
        <v>716.71</v>
      </c>
      <c r="X343" s="74">
        <v>716.71</v>
      </c>
      <c r="Y343" s="81">
        <v>716.71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2.73</v>
      </c>
      <c r="C345" s="75">
        <v>2.73</v>
      </c>
      <c r="D345" s="75">
        <v>2.73</v>
      </c>
      <c r="E345" s="75">
        <v>2.73</v>
      </c>
      <c r="F345" s="75">
        <v>2.73</v>
      </c>
      <c r="G345" s="75">
        <v>2.73</v>
      </c>
      <c r="H345" s="75">
        <v>2.73</v>
      </c>
      <c r="I345" s="75">
        <v>2.73</v>
      </c>
      <c r="J345" s="75">
        <v>2.73</v>
      </c>
      <c r="K345" s="75">
        <v>2.73</v>
      </c>
      <c r="L345" s="75">
        <v>2.73</v>
      </c>
      <c r="M345" s="75">
        <v>2.73</v>
      </c>
      <c r="N345" s="75">
        <v>2.73</v>
      </c>
      <c r="O345" s="75">
        <v>2.73</v>
      </c>
      <c r="P345" s="75">
        <v>2.73</v>
      </c>
      <c r="Q345" s="75">
        <v>2.73</v>
      </c>
      <c r="R345" s="75">
        <v>2.73</v>
      </c>
      <c r="S345" s="75">
        <v>2.73</v>
      </c>
      <c r="T345" s="75">
        <v>2.73</v>
      </c>
      <c r="U345" s="75">
        <v>2.73</v>
      </c>
      <c r="V345" s="75">
        <v>2.73</v>
      </c>
      <c r="W345" s="75">
        <v>2.73</v>
      </c>
      <c r="X345" s="75">
        <v>2.73</v>
      </c>
      <c r="Y345" s="82">
        <v>2.73</v>
      </c>
    </row>
    <row r="346" spans="1:25" s="62" customFormat="1" ht="18.75" customHeight="1" collapsed="1" thickBot="1" x14ac:dyDescent="0.25">
      <c r="A346" s="109">
        <v>5</v>
      </c>
      <c r="B346" s="101">
        <f t="shared" ref="B346:Y346" si="101">SUM(B347:B350)</f>
        <v>1530.98</v>
      </c>
      <c r="C346" s="102">
        <f t="shared" si="101"/>
        <v>1494.18</v>
      </c>
      <c r="D346" s="102">
        <f t="shared" si="101"/>
        <v>1515.45</v>
      </c>
      <c r="E346" s="103">
        <f t="shared" si="101"/>
        <v>1532.72</v>
      </c>
      <c r="F346" s="103">
        <f t="shared" si="101"/>
        <v>1549.83</v>
      </c>
      <c r="G346" s="103">
        <f t="shared" si="101"/>
        <v>1531.4</v>
      </c>
      <c r="H346" s="103">
        <f t="shared" si="101"/>
        <v>1531.96</v>
      </c>
      <c r="I346" s="103">
        <f t="shared" si="101"/>
        <v>1507.65</v>
      </c>
      <c r="J346" s="103">
        <f t="shared" si="101"/>
        <v>1531.68</v>
      </c>
      <c r="K346" s="104">
        <f t="shared" si="101"/>
        <v>1541.94</v>
      </c>
      <c r="L346" s="103">
        <f t="shared" si="101"/>
        <v>1522.69</v>
      </c>
      <c r="M346" s="105">
        <f t="shared" si="101"/>
        <v>1529.98</v>
      </c>
      <c r="N346" s="104">
        <f t="shared" si="101"/>
        <v>1514.58</v>
      </c>
      <c r="O346" s="103">
        <f t="shared" si="101"/>
        <v>1487.2600000000002</v>
      </c>
      <c r="P346" s="105">
        <f t="shared" si="101"/>
        <v>1482.44</v>
      </c>
      <c r="Q346" s="106">
        <f t="shared" si="101"/>
        <v>1504.9</v>
      </c>
      <c r="R346" s="103">
        <f t="shared" si="101"/>
        <v>1517.98</v>
      </c>
      <c r="S346" s="106">
        <f t="shared" si="101"/>
        <v>1514.0500000000002</v>
      </c>
      <c r="T346" s="103">
        <f t="shared" si="101"/>
        <v>1523.12</v>
      </c>
      <c r="U346" s="102">
        <f t="shared" si="101"/>
        <v>1495.58</v>
      </c>
      <c r="V346" s="102">
        <f t="shared" si="101"/>
        <v>1512.8400000000001</v>
      </c>
      <c r="W346" s="102">
        <f t="shared" si="101"/>
        <v>1530.72</v>
      </c>
      <c r="X346" s="102">
        <f t="shared" si="101"/>
        <v>1530.3400000000001</v>
      </c>
      <c r="Y346" s="107">
        <f t="shared" si="101"/>
        <v>1527.63</v>
      </c>
    </row>
    <row r="347" spans="1:25" s="62" customFormat="1" ht="18.75" hidden="1" customHeight="1" outlineLevel="1" x14ac:dyDescent="0.2">
      <c r="A347" s="56" t="s">
        <v>8</v>
      </c>
      <c r="B347" s="70">
        <f>B31</f>
        <v>811.54</v>
      </c>
      <c r="C347" s="70">
        <f t="shared" ref="C347:Y347" si="102">C31</f>
        <v>774.74</v>
      </c>
      <c r="D347" s="70">
        <f t="shared" si="102"/>
        <v>796.01</v>
      </c>
      <c r="E347" s="70">
        <f t="shared" si="102"/>
        <v>813.28</v>
      </c>
      <c r="F347" s="70">
        <f t="shared" si="102"/>
        <v>830.39</v>
      </c>
      <c r="G347" s="70">
        <f t="shared" si="102"/>
        <v>811.96</v>
      </c>
      <c r="H347" s="70">
        <f t="shared" si="102"/>
        <v>812.52</v>
      </c>
      <c r="I347" s="70">
        <f t="shared" si="102"/>
        <v>788.21</v>
      </c>
      <c r="J347" s="70">
        <f t="shared" si="102"/>
        <v>812.24</v>
      </c>
      <c r="K347" s="70">
        <f t="shared" si="102"/>
        <v>822.5</v>
      </c>
      <c r="L347" s="70">
        <f t="shared" si="102"/>
        <v>803.25</v>
      </c>
      <c r="M347" s="70">
        <f t="shared" si="102"/>
        <v>810.54</v>
      </c>
      <c r="N347" s="70">
        <f t="shared" si="102"/>
        <v>795.14</v>
      </c>
      <c r="O347" s="70">
        <f t="shared" si="102"/>
        <v>767.82</v>
      </c>
      <c r="P347" s="70">
        <f t="shared" si="102"/>
        <v>763</v>
      </c>
      <c r="Q347" s="70">
        <f t="shared" si="102"/>
        <v>785.46</v>
      </c>
      <c r="R347" s="70">
        <f t="shared" si="102"/>
        <v>798.54</v>
      </c>
      <c r="S347" s="70">
        <f t="shared" si="102"/>
        <v>794.61</v>
      </c>
      <c r="T347" s="70">
        <f t="shared" si="102"/>
        <v>803.68</v>
      </c>
      <c r="U347" s="70">
        <f t="shared" si="102"/>
        <v>776.14</v>
      </c>
      <c r="V347" s="70">
        <f t="shared" si="102"/>
        <v>793.4</v>
      </c>
      <c r="W347" s="70">
        <f t="shared" si="102"/>
        <v>811.28</v>
      </c>
      <c r="X347" s="70">
        <f t="shared" si="102"/>
        <v>810.9</v>
      </c>
      <c r="Y347" s="70">
        <f t="shared" si="102"/>
        <v>808.19</v>
      </c>
    </row>
    <row r="348" spans="1:25" s="62" customFormat="1" ht="18.75" hidden="1" customHeight="1" outlineLevel="1" x14ac:dyDescent="0.2">
      <c r="A348" s="57" t="s">
        <v>9</v>
      </c>
      <c r="B348" s="76">
        <v>716.71</v>
      </c>
      <c r="C348" s="74">
        <v>716.71</v>
      </c>
      <c r="D348" s="74">
        <v>716.71</v>
      </c>
      <c r="E348" s="74">
        <v>716.71</v>
      </c>
      <c r="F348" s="74">
        <v>716.71</v>
      </c>
      <c r="G348" s="74">
        <v>716.71</v>
      </c>
      <c r="H348" s="74">
        <v>716.71</v>
      </c>
      <c r="I348" s="74">
        <v>716.71</v>
      </c>
      <c r="J348" s="74">
        <v>716.71</v>
      </c>
      <c r="K348" s="74">
        <v>716.71</v>
      </c>
      <c r="L348" s="74">
        <v>716.71</v>
      </c>
      <c r="M348" s="74">
        <v>716.71</v>
      </c>
      <c r="N348" s="74">
        <v>716.71</v>
      </c>
      <c r="O348" s="74">
        <v>716.71</v>
      </c>
      <c r="P348" s="74">
        <v>716.71</v>
      </c>
      <c r="Q348" s="74">
        <v>716.71</v>
      </c>
      <c r="R348" s="74">
        <v>716.71</v>
      </c>
      <c r="S348" s="74">
        <v>716.71</v>
      </c>
      <c r="T348" s="74">
        <v>716.71</v>
      </c>
      <c r="U348" s="74">
        <v>716.71</v>
      </c>
      <c r="V348" s="74">
        <v>716.71</v>
      </c>
      <c r="W348" s="74">
        <v>716.71</v>
      </c>
      <c r="X348" s="74">
        <v>716.71</v>
      </c>
      <c r="Y348" s="81">
        <v>716.71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2.73</v>
      </c>
      <c r="C350" s="75">
        <v>2.73</v>
      </c>
      <c r="D350" s="75">
        <v>2.73</v>
      </c>
      <c r="E350" s="75">
        <v>2.73</v>
      </c>
      <c r="F350" s="75">
        <v>2.73</v>
      </c>
      <c r="G350" s="75">
        <v>2.73</v>
      </c>
      <c r="H350" s="75">
        <v>2.73</v>
      </c>
      <c r="I350" s="75">
        <v>2.73</v>
      </c>
      <c r="J350" s="75">
        <v>2.73</v>
      </c>
      <c r="K350" s="75">
        <v>2.73</v>
      </c>
      <c r="L350" s="75">
        <v>2.73</v>
      </c>
      <c r="M350" s="75">
        <v>2.73</v>
      </c>
      <c r="N350" s="75">
        <v>2.73</v>
      </c>
      <c r="O350" s="75">
        <v>2.73</v>
      </c>
      <c r="P350" s="75">
        <v>2.73</v>
      </c>
      <c r="Q350" s="75">
        <v>2.73</v>
      </c>
      <c r="R350" s="75">
        <v>2.73</v>
      </c>
      <c r="S350" s="75">
        <v>2.73</v>
      </c>
      <c r="T350" s="75">
        <v>2.73</v>
      </c>
      <c r="U350" s="75">
        <v>2.73</v>
      </c>
      <c r="V350" s="75">
        <v>2.73</v>
      </c>
      <c r="W350" s="75">
        <v>2.73</v>
      </c>
      <c r="X350" s="75">
        <v>2.73</v>
      </c>
      <c r="Y350" s="82">
        <v>2.73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1457.85</v>
      </c>
      <c r="C351" s="102">
        <f t="shared" si="103"/>
        <v>1434.08</v>
      </c>
      <c r="D351" s="102">
        <f t="shared" si="103"/>
        <v>1440.35</v>
      </c>
      <c r="E351" s="103">
        <f t="shared" si="103"/>
        <v>1449.89</v>
      </c>
      <c r="F351" s="103">
        <f t="shared" si="103"/>
        <v>1455.14</v>
      </c>
      <c r="G351" s="103">
        <f t="shared" si="103"/>
        <v>1447.0300000000002</v>
      </c>
      <c r="H351" s="103">
        <f t="shared" si="103"/>
        <v>1433.15</v>
      </c>
      <c r="I351" s="103">
        <f t="shared" si="103"/>
        <v>1432.39</v>
      </c>
      <c r="J351" s="103">
        <f t="shared" si="103"/>
        <v>1438.62</v>
      </c>
      <c r="K351" s="104">
        <f t="shared" si="103"/>
        <v>1447.49</v>
      </c>
      <c r="L351" s="103">
        <f t="shared" si="103"/>
        <v>1461.85</v>
      </c>
      <c r="M351" s="105">
        <f t="shared" si="103"/>
        <v>1460.2</v>
      </c>
      <c r="N351" s="104">
        <f t="shared" si="103"/>
        <v>1460.24</v>
      </c>
      <c r="O351" s="103">
        <f t="shared" si="103"/>
        <v>1434.46</v>
      </c>
      <c r="P351" s="105">
        <f t="shared" si="103"/>
        <v>1435.18</v>
      </c>
      <c r="Q351" s="106">
        <f t="shared" si="103"/>
        <v>1459.8200000000002</v>
      </c>
      <c r="R351" s="103">
        <f t="shared" si="103"/>
        <v>1467.17</v>
      </c>
      <c r="S351" s="106">
        <f t="shared" si="103"/>
        <v>1458.56</v>
      </c>
      <c r="T351" s="103">
        <f t="shared" si="103"/>
        <v>1463.79</v>
      </c>
      <c r="U351" s="102">
        <f t="shared" si="103"/>
        <v>1447.0900000000001</v>
      </c>
      <c r="V351" s="102">
        <f t="shared" si="103"/>
        <v>1462.3600000000001</v>
      </c>
      <c r="W351" s="102">
        <f t="shared" si="103"/>
        <v>1474.2</v>
      </c>
      <c r="X351" s="102">
        <f t="shared" si="103"/>
        <v>1475.21</v>
      </c>
      <c r="Y351" s="107">
        <f t="shared" si="103"/>
        <v>1466.7600000000002</v>
      </c>
    </row>
    <row r="352" spans="1:25" s="62" customFormat="1" ht="18.75" hidden="1" customHeight="1" outlineLevel="1" x14ac:dyDescent="0.2">
      <c r="A352" s="56" t="s">
        <v>8</v>
      </c>
      <c r="B352" s="70">
        <f>B36</f>
        <v>738.41</v>
      </c>
      <c r="C352" s="70">
        <f t="shared" ref="C352:X352" si="104">C36</f>
        <v>714.64</v>
      </c>
      <c r="D352" s="70">
        <f t="shared" si="104"/>
        <v>720.91</v>
      </c>
      <c r="E352" s="70">
        <f t="shared" si="104"/>
        <v>730.45</v>
      </c>
      <c r="F352" s="70">
        <f t="shared" si="104"/>
        <v>735.7</v>
      </c>
      <c r="G352" s="70">
        <f t="shared" si="104"/>
        <v>727.59</v>
      </c>
      <c r="H352" s="70">
        <f t="shared" si="104"/>
        <v>713.71</v>
      </c>
      <c r="I352" s="70">
        <f t="shared" si="104"/>
        <v>712.95</v>
      </c>
      <c r="J352" s="70">
        <f t="shared" si="104"/>
        <v>719.18</v>
      </c>
      <c r="K352" s="70">
        <f t="shared" si="104"/>
        <v>728.05</v>
      </c>
      <c r="L352" s="70">
        <f t="shared" si="104"/>
        <v>742.41</v>
      </c>
      <c r="M352" s="70">
        <f t="shared" si="104"/>
        <v>740.76</v>
      </c>
      <c r="N352" s="70">
        <f t="shared" si="104"/>
        <v>740.8</v>
      </c>
      <c r="O352" s="70">
        <f t="shared" si="104"/>
        <v>715.02</v>
      </c>
      <c r="P352" s="70">
        <f t="shared" si="104"/>
        <v>715.74</v>
      </c>
      <c r="Q352" s="70">
        <f t="shared" si="104"/>
        <v>740.38</v>
      </c>
      <c r="R352" s="70">
        <f t="shared" si="104"/>
        <v>747.73</v>
      </c>
      <c r="S352" s="70">
        <f t="shared" si="104"/>
        <v>739.12</v>
      </c>
      <c r="T352" s="70">
        <f t="shared" si="104"/>
        <v>744.35</v>
      </c>
      <c r="U352" s="70">
        <f t="shared" si="104"/>
        <v>727.65</v>
      </c>
      <c r="V352" s="70">
        <f t="shared" si="104"/>
        <v>742.92</v>
      </c>
      <c r="W352" s="70">
        <f t="shared" si="104"/>
        <v>754.76</v>
      </c>
      <c r="X352" s="70">
        <f t="shared" si="104"/>
        <v>755.77</v>
      </c>
      <c r="Y352" s="70">
        <f>Y36</f>
        <v>747.32</v>
      </c>
    </row>
    <row r="353" spans="1:25" s="62" customFormat="1" ht="18.75" hidden="1" customHeight="1" outlineLevel="1" x14ac:dyDescent="0.2">
      <c r="A353" s="57" t="s">
        <v>9</v>
      </c>
      <c r="B353" s="76">
        <v>716.71</v>
      </c>
      <c r="C353" s="74">
        <v>716.71</v>
      </c>
      <c r="D353" s="74">
        <v>716.71</v>
      </c>
      <c r="E353" s="74">
        <v>716.71</v>
      </c>
      <c r="F353" s="74">
        <v>716.71</v>
      </c>
      <c r="G353" s="74">
        <v>716.71</v>
      </c>
      <c r="H353" s="74">
        <v>716.71</v>
      </c>
      <c r="I353" s="74">
        <v>716.71</v>
      </c>
      <c r="J353" s="74">
        <v>716.71</v>
      </c>
      <c r="K353" s="74">
        <v>716.71</v>
      </c>
      <c r="L353" s="74">
        <v>716.71</v>
      </c>
      <c r="M353" s="74">
        <v>716.71</v>
      </c>
      <c r="N353" s="74">
        <v>716.71</v>
      </c>
      <c r="O353" s="74">
        <v>716.71</v>
      </c>
      <c r="P353" s="74">
        <v>716.71</v>
      </c>
      <c r="Q353" s="74">
        <v>716.71</v>
      </c>
      <c r="R353" s="74">
        <v>716.71</v>
      </c>
      <c r="S353" s="74">
        <v>716.71</v>
      </c>
      <c r="T353" s="74">
        <v>716.71</v>
      </c>
      <c r="U353" s="74">
        <v>716.71</v>
      </c>
      <c r="V353" s="74">
        <v>716.71</v>
      </c>
      <c r="W353" s="74">
        <v>716.71</v>
      </c>
      <c r="X353" s="74">
        <v>716.71</v>
      </c>
      <c r="Y353" s="81">
        <v>716.71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1519.5100000000002</v>
      </c>
      <c r="C356" s="102">
        <f t="shared" si="105"/>
        <v>1477.38</v>
      </c>
      <c r="D356" s="102">
        <f t="shared" si="105"/>
        <v>1506.93</v>
      </c>
      <c r="E356" s="103">
        <f t="shared" si="105"/>
        <v>1520.2</v>
      </c>
      <c r="F356" s="103">
        <f t="shared" si="105"/>
        <v>1528.97</v>
      </c>
      <c r="G356" s="103">
        <f t="shared" si="105"/>
        <v>1531.22</v>
      </c>
      <c r="H356" s="103">
        <f t="shared" si="105"/>
        <v>1525.69</v>
      </c>
      <c r="I356" s="103">
        <f t="shared" si="105"/>
        <v>1506.0300000000002</v>
      </c>
      <c r="J356" s="103">
        <f t="shared" si="105"/>
        <v>1522.97</v>
      </c>
      <c r="K356" s="104">
        <f t="shared" si="105"/>
        <v>1540.14</v>
      </c>
      <c r="L356" s="103">
        <f t="shared" si="105"/>
        <v>1532.19</v>
      </c>
      <c r="M356" s="105">
        <f t="shared" si="105"/>
        <v>1535.4</v>
      </c>
      <c r="N356" s="104">
        <f t="shared" si="105"/>
        <v>1532.6100000000001</v>
      </c>
      <c r="O356" s="103">
        <f t="shared" si="105"/>
        <v>1507.18</v>
      </c>
      <c r="P356" s="105">
        <f t="shared" si="105"/>
        <v>1512.3200000000002</v>
      </c>
      <c r="Q356" s="106">
        <f t="shared" si="105"/>
        <v>1532.21</v>
      </c>
      <c r="R356" s="103">
        <f t="shared" si="105"/>
        <v>1538.44</v>
      </c>
      <c r="S356" s="106">
        <f t="shared" si="105"/>
        <v>1535.7800000000002</v>
      </c>
      <c r="T356" s="103">
        <f t="shared" si="105"/>
        <v>1541.38</v>
      </c>
      <c r="U356" s="102">
        <f t="shared" si="105"/>
        <v>1526.89</v>
      </c>
      <c r="V356" s="102">
        <f t="shared" si="105"/>
        <v>1542.52</v>
      </c>
      <c r="W356" s="102">
        <f t="shared" si="105"/>
        <v>1539.04</v>
      </c>
      <c r="X356" s="102">
        <f t="shared" si="105"/>
        <v>1550.31</v>
      </c>
      <c r="Y356" s="107">
        <f t="shared" si="105"/>
        <v>1553.63</v>
      </c>
    </row>
    <row r="357" spans="1:25" s="62" customFormat="1" ht="18.75" hidden="1" customHeight="1" outlineLevel="1" x14ac:dyDescent="0.2">
      <c r="A357" s="56" t="s">
        <v>8</v>
      </c>
      <c r="B357" s="70">
        <f>B41</f>
        <v>800.07</v>
      </c>
      <c r="C357" s="70">
        <f t="shared" ref="C357:Y357" si="106">C41</f>
        <v>757.94</v>
      </c>
      <c r="D357" s="70">
        <f t="shared" si="106"/>
        <v>787.49</v>
      </c>
      <c r="E357" s="70">
        <f t="shared" si="106"/>
        <v>800.76</v>
      </c>
      <c r="F357" s="70">
        <f t="shared" si="106"/>
        <v>809.53</v>
      </c>
      <c r="G357" s="70">
        <f t="shared" si="106"/>
        <v>811.78</v>
      </c>
      <c r="H357" s="70">
        <f t="shared" si="106"/>
        <v>806.25</v>
      </c>
      <c r="I357" s="70">
        <f t="shared" si="106"/>
        <v>786.59</v>
      </c>
      <c r="J357" s="70">
        <f t="shared" si="106"/>
        <v>803.53</v>
      </c>
      <c r="K357" s="70">
        <f t="shared" si="106"/>
        <v>820.7</v>
      </c>
      <c r="L357" s="70">
        <f t="shared" si="106"/>
        <v>812.75</v>
      </c>
      <c r="M357" s="70">
        <f t="shared" si="106"/>
        <v>815.96</v>
      </c>
      <c r="N357" s="70">
        <f t="shared" si="106"/>
        <v>813.17</v>
      </c>
      <c r="O357" s="70">
        <f t="shared" si="106"/>
        <v>787.74</v>
      </c>
      <c r="P357" s="70">
        <f t="shared" si="106"/>
        <v>792.88</v>
      </c>
      <c r="Q357" s="70">
        <f t="shared" si="106"/>
        <v>812.77</v>
      </c>
      <c r="R357" s="70">
        <f t="shared" si="106"/>
        <v>819</v>
      </c>
      <c r="S357" s="70">
        <f t="shared" si="106"/>
        <v>816.34</v>
      </c>
      <c r="T357" s="70">
        <f t="shared" si="106"/>
        <v>821.94</v>
      </c>
      <c r="U357" s="70">
        <f t="shared" si="106"/>
        <v>807.45</v>
      </c>
      <c r="V357" s="70">
        <f t="shared" si="106"/>
        <v>823.08</v>
      </c>
      <c r="W357" s="70">
        <f t="shared" si="106"/>
        <v>819.6</v>
      </c>
      <c r="X357" s="70">
        <f t="shared" si="106"/>
        <v>830.87</v>
      </c>
      <c r="Y357" s="70">
        <f t="shared" si="106"/>
        <v>834.19</v>
      </c>
    </row>
    <row r="358" spans="1:25" s="62" customFormat="1" ht="18.75" hidden="1" customHeight="1" outlineLevel="1" x14ac:dyDescent="0.2">
      <c r="A358" s="57" t="s">
        <v>9</v>
      </c>
      <c r="B358" s="76">
        <v>716.71</v>
      </c>
      <c r="C358" s="74">
        <v>716.71</v>
      </c>
      <c r="D358" s="74">
        <v>716.71</v>
      </c>
      <c r="E358" s="74">
        <v>716.71</v>
      </c>
      <c r="F358" s="74">
        <v>716.71</v>
      </c>
      <c r="G358" s="74">
        <v>716.71</v>
      </c>
      <c r="H358" s="74">
        <v>716.71</v>
      </c>
      <c r="I358" s="74">
        <v>716.71</v>
      </c>
      <c r="J358" s="74">
        <v>716.71</v>
      </c>
      <c r="K358" s="74">
        <v>716.71</v>
      </c>
      <c r="L358" s="74">
        <v>716.71</v>
      </c>
      <c r="M358" s="74">
        <v>716.71</v>
      </c>
      <c r="N358" s="74">
        <v>716.71</v>
      </c>
      <c r="O358" s="74">
        <v>716.71</v>
      </c>
      <c r="P358" s="74">
        <v>716.71</v>
      </c>
      <c r="Q358" s="74">
        <v>716.71</v>
      </c>
      <c r="R358" s="74">
        <v>716.71</v>
      </c>
      <c r="S358" s="74">
        <v>716.71</v>
      </c>
      <c r="T358" s="74">
        <v>716.71</v>
      </c>
      <c r="U358" s="74">
        <v>716.71</v>
      </c>
      <c r="V358" s="74">
        <v>716.71</v>
      </c>
      <c r="W358" s="74">
        <v>716.71</v>
      </c>
      <c r="X358" s="74">
        <v>716.71</v>
      </c>
      <c r="Y358" s="81">
        <v>716.71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2.73</v>
      </c>
      <c r="C360" s="75">
        <v>2.73</v>
      </c>
      <c r="D360" s="75">
        <v>2.73</v>
      </c>
      <c r="E360" s="75">
        <v>2.73</v>
      </c>
      <c r="F360" s="75">
        <v>2.73</v>
      </c>
      <c r="G360" s="75">
        <v>2.73</v>
      </c>
      <c r="H360" s="75">
        <v>2.73</v>
      </c>
      <c r="I360" s="75">
        <v>2.73</v>
      </c>
      <c r="J360" s="75">
        <v>2.73</v>
      </c>
      <c r="K360" s="75">
        <v>2.73</v>
      </c>
      <c r="L360" s="75">
        <v>2.73</v>
      </c>
      <c r="M360" s="75">
        <v>2.73</v>
      </c>
      <c r="N360" s="75">
        <v>2.73</v>
      </c>
      <c r="O360" s="75">
        <v>2.73</v>
      </c>
      <c r="P360" s="75">
        <v>2.73</v>
      </c>
      <c r="Q360" s="75">
        <v>2.73</v>
      </c>
      <c r="R360" s="75">
        <v>2.73</v>
      </c>
      <c r="S360" s="75">
        <v>2.73</v>
      </c>
      <c r="T360" s="75">
        <v>2.73</v>
      </c>
      <c r="U360" s="75">
        <v>2.73</v>
      </c>
      <c r="V360" s="75">
        <v>2.73</v>
      </c>
      <c r="W360" s="75">
        <v>2.73</v>
      </c>
      <c r="X360" s="75">
        <v>2.73</v>
      </c>
      <c r="Y360" s="82">
        <v>2.73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1552.37</v>
      </c>
      <c r="C361" s="102">
        <f t="shared" si="107"/>
        <v>1513.14</v>
      </c>
      <c r="D361" s="102">
        <f t="shared" si="107"/>
        <v>1484.89</v>
      </c>
      <c r="E361" s="103">
        <f t="shared" si="107"/>
        <v>1542.19</v>
      </c>
      <c r="F361" s="103">
        <f t="shared" si="107"/>
        <v>1543.0300000000002</v>
      </c>
      <c r="G361" s="103">
        <f t="shared" si="107"/>
        <v>1560.88</v>
      </c>
      <c r="H361" s="103">
        <f t="shared" si="107"/>
        <v>1565.89</v>
      </c>
      <c r="I361" s="103">
        <f t="shared" si="107"/>
        <v>1539.8200000000002</v>
      </c>
      <c r="J361" s="103">
        <f t="shared" si="107"/>
        <v>1543.6100000000001</v>
      </c>
      <c r="K361" s="104">
        <f t="shared" si="107"/>
        <v>1577.14</v>
      </c>
      <c r="L361" s="103">
        <f t="shared" si="107"/>
        <v>1569.6100000000001</v>
      </c>
      <c r="M361" s="105">
        <f t="shared" si="107"/>
        <v>1576.44</v>
      </c>
      <c r="N361" s="104">
        <f t="shared" si="107"/>
        <v>1582.2800000000002</v>
      </c>
      <c r="O361" s="103">
        <f t="shared" si="107"/>
        <v>1552.02</v>
      </c>
      <c r="P361" s="105">
        <f t="shared" si="107"/>
        <v>1546.31</v>
      </c>
      <c r="Q361" s="106">
        <f t="shared" si="107"/>
        <v>1582.68</v>
      </c>
      <c r="R361" s="103">
        <f t="shared" si="107"/>
        <v>1600.83</v>
      </c>
      <c r="S361" s="106">
        <f t="shared" si="107"/>
        <v>1590.52</v>
      </c>
      <c r="T361" s="103">
        <f t="shared" si="107"/>
        <v>1591.7800000000002</v>
      </c>
      <c r="U361" s="102">
        <f t="shared" si="107"/>
        <v>1583.35</v>
      </c>
      <c r="V361" s="102">
        <f t="shared" si="107"/>
        <v>1589.21</v>
      </c>
      <c r="W361" s="102">
        <f t="shared" si="107"/>
        <v>1587.62</v>
      </c>
      <c r="X361" s="102">
        <f t="shared" si="107"/>
        <v>1592.21</v>
      </c>
      <c r="Y361" s="107">
        <f t="shared" si="107"/>
        <v>1585.52</v>
      </c>
    </row>
    <row r="362" spans="1:25" s="62" customFormat="1" ht="18.75" hidden="1" customHeight="1" outlineLevel="1" x14ac:dyDescent="0.2">
      <c r="A362" s="56" t="s">
        <v>8</v>
      </c>
      <c r="B362" s="70">
        <f>B46</f>
        <v>832.93</v>
      </c>
      <c r="C362" s="70">
        <f t="shared" ref="C362:Y362" si="108">C46</f>
        <v>793.7</v>
      </c>
      <c r="D362" s="70">
        <f t="shared" si="108"/>
        <v>765.45</v>
      </c>
      <c r="E362" s="70">
        <f t="shared" si="108"/>
        <v>822.75</v>
      </c>
      <c r="F362" s="70">
        <f t="shared" si="108"/>
        <v>823.59</v>
      </c>
      <c r="G362" s="70">
        <f t="shared" si="108"/>
        <v>841.44</v>
      </c>
      <c r="H362" s="70">
        <f t="shared" si="108"/>
        <v>846.45</v>
      </c>
      <c r="I362" s="70">
        <f t="shared" si="108"/>
        <v>820.38</v>
      </c>
      <c r="J362" s="70">
        <f t="shared" si="108"/>
        <v>824.17</v>
      </c>
      <c r="K362" s="70">
        <f t="shared" si="108"/>
        <v>857.7</v>
      </c>
      <c r="L362" s="70">
        <f t="shared" si="108"/>
        <v>850.17</v>
      </c>
      <c r="M362" s="70">
        <f t="shared" si="108"/>
        <v>857</v>
      </c>
      <c r="N362" s="70">
        <f t="shared" si="108"/>
        <v>862.84</v>
      </c>
      <c r="O362" s="70">
        <f t="shared" si="108"/>
        <v>832.58</v>
      </c>
      <c r="P362" s="70">
        <f t="shared" si="108"/>
        <v>826.87</v>
      </c>
      <c r="Q362" s="70">
        <f t="shared" si="108"/>
        <v>863.24</v>
      </c>
      <c r="R362" s="70">
        <f t="shared" si="108"/>
        <v>881.39</v>
      </c>
      <c r="S362" s="70">
        <f t="shared" si="108"/>
        <v>871.08</v>
      </c>
      <c r="T362" s="70">
        <f t="shared" si="108"/>
        <v>872.34</v>
      </c>
      <c r="U362" s="70">
        <f t="shared" si="108"/>
        <v>863.91</v>
      </c>
      <c r="V362" s="70">
        <f t="shared" si="108"/>
        <v>869.77</v>
      </c>
      <c r="W362" s="70">
        <f t="shared" si="108"/>
        <v>868.18</v>
      </c>
      <c r="X362" s="70">
        <f t="shared" si="108"/>
        <v>872.77</v>
      </c>
      <c r="Y362" s="70">
        <f t="shared" si="108"/>
        <v>866.08</v>
      </c>
    </row>
    <row r="363" spans="1:25" s="62" customFormat="1" ht="18.75" hidden="1" customHeight="1" outlineLevel="1" x14ac:dyDescent="0.2">
      <c r="A363" s="57" t="s">
        <v>9</v>
      </c>
      <c r="B363" s="76">
        <v>716.71</v>
      </c>
      <c r="C363" s="74">
        <v>716.71</v>
      </c>
      <c r="D363" s="74">
        <v>716.71</v>
      </c>
      <c r="E363" s="74">
        <v>716.71</v>
      </c>
      <c r="F363" s="74">
        <v>716.71</v>
      </c>
      <c r="G363" s="74">
        <v>716.71</v>
      </c>
      <c r="H363" s="74">
        <v>716.71</v>
      </c>
      <c r="I363" s="74">
        <v>716.71</v>
      </c>
      <c r="J363" s="74">
        <v>716.71</v>
      </c>
      <c r="K363" s="74">
        <v>716.71</v>
      </c>
      <c r="L363" s="74">
        <v>716.71</v>
      </c>
      <c r="M363" s="74">
        <v>716.71</v>
      </c>
      <c r="N363" s="74">
        <v>716.71</v>
      </c>
      <c r="O363" s="74">
        <v>716.71</v>
      </c>
      <c r="P363" s="74">
        <v>716.71</v>
      </c>
      <c r="Q363" s="74">
        <v>716.71</v>
      </c>
      <c r="R363" s="74">
        <v>716.71</v>
      </c>
      <c r="S363" s="74">
        <v>716.71</v>
      </c>
      <c r="T363" s="74">
        <v>716.71</v>
      </c>
      <c r="U363" s="74">
        <v>716.71</v>
      </c>
      <c r="V363" s="74">
        <v>716.71</v>
      </c>
      <c r="W363" s="74">
        <v>716.71</v>
      </c>
      <c r="X363" s="74">
        <v>716.71</v>
      </c>
      <c r="Y363" s="81">
        <v>716.71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2.73</v>
      </c>
      <c r="C365" s="75">
        <v>2.73</v>
      </c>
      <c r="D365" s="75">
        <v>2.73</v>
      </c>
      <c r="E365" s="75">
        <v>2.73</v>
      </c>
      <c r="F365" s="75">
        <v>2.73</v>
      </c>
      <c r="G365" s="75">
        <v>2.73</v>
      </c>
      <c r="H365" s="75">
        <v>2.73</v>
      </c>
      <c r="I365" s="75">
        <v>2.73</v>
      </c>
      <c r="J365" s="75">
        <v>2.73</v>
      </c>
      <c r="K365" s="75">
        <v>2.73</v>
      </c>
      <c r="L365" s="75">
        <v>2.73</v>
      </c>
      <c r="M365" s="75">
        <v>2.73</v>
      </c>
      <c r="N365" s="75">
        <v>2.73</v>
      </c>
      <c r="O365" s="75">
        <v>2.73</v>
      </c>
      <c r="P365" s="75">
        <v>2.73</v>
      </c>
      <c r="Q365" s="75">
        <v>2.73</v>
      </c>
      <c r="R365" s="75">
        <v>2.73</v>
      </c>
      <c r="S365" s="75">
        <v>2.73</v>
      </c>
      <c r="T365" s="75">
        <v>2.73</v>
      </c>
      <c r="U365" s="75">
        <v>2.73</v>
      </c>
      <c r="V365" s="75">
        <v>2.73</v>
      </c>
      <c r="W365" s="75">
        <v>2.73</v>
      </c>
      <c r="X365" s="75">
        <v>2.73</v>
      </c>
      <c r="Y365" s="82">
        <v>2.73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1411.35</v>
      </c>
      <c r="C366" s="102">
        <f t="shared" si="109"/>
        <v>1407.8000000000002</v>
      </c>
      <c r="D366" s="102">
        <f t="shared" si="109"/>
        <v>1410.58</v>
      </c>
      <c r="E366" s="103">
        <f t="shared" si="109"/>
        <v>1404.38</v>
      </c>
      <c r="F366" s="103">
        <f t="shared" si="109"/>
        <v>1452.7800000000002</v>
      </c>
      <c r="G366" s="103">
        <f t="shared" si="109"/>
        <v>1438.12</v>
      </c>
      <c r="H366" s="103">
        <f t="shared" si="109"/>
        <v>1439.8200000000002</v>
      </c>
      <c r="I366" s="103">
        <f t="shared" si="109"/>
        <v>1441.77</v>
      </c>
      <c r="J366" s="103">
        <f t="shared" si="109"/>
        <v>1442.43</v>
      </c>
      <c r="K366" s="104">
        <f t="shared" si="109"/>
        <v>1441.74</v>
      </c>
      <c r="L366" s="103">
        <f t="shared" si="109"/>
        <v>1442.71</v>
      </c>
      <c r="M366" s="105">
        <f t="shared" si="109"/>
        <v>1436.5100000000002</v>
      </c>
      <c r="N366" s="104">
        <f t="shared" si="109"/>
        <v>1434.27</v>
      </c>
      <c r="O366" s="103">
        <f t="shared" si="109"/>
        <v>1435.0700000000002</v>
      </c>
      <c r="P366" s="105">
        <f t="shared" si="109"/>
        <v>1430.95</v>
      </c>
      <c r="Q366" s="106">
        <f t="shared" si="109"/>
        <v>1433.75</v>
      </c>
      <c r="R366" s="103">
        <f t="shared" si="109"/>
        <v>1442.37</v>
      </c>
      <c r="S366" s="106">
        <f t="shared" si="109"/>
        <v>1430.0300000000002</v>
      </c>
      <c r="T366" s="103">
        <f t="shared" si="109"/>
        <v>1443.42</v>
      </c>
      <c r="U366" s="102">
        <f t="shared" si="109"/>
        <v>1455.16</v>
      </c>
      <c r="V366" s="102">
        <f t="shared" si="109"/>
        <v>1470.08</v>
      </c>
      <c r="W366" s="102">
        <f t="shared" si="109"/>
        <v>1469.88</v>
      </c>
      <c r="X366" s="102">
        <f t="shared" si="109"/>
        <v>1473.21</v>
      </c>
      <c r="Y366" s="107">
        <f t="shared" si="109"/>
        <v>1464.37</v>
      </c>
    </row>
    <row r="367" spans="1:25" s="62" customFormat="1" ht="18.75" hidden="1" customHeight="1" outlineLevel="1" x14ac:dyDescent="0.2">
      <c r="A367" s="56" t="s">
        <v>8</v>
      </c>
      <c r="B367" s="70">
        <f>B51</f>
        <v>691.91</v>
      </c>
      <c r="C367" s="70">
        <f t="shared" ref="C367:Y367" si="110">C51</f>
        <v>688.36</v>
      </c>
      <c r="D367" s="70">
        <f t="shared" si="110"/>
        <v>691.14</v>
      </c>
      <c r="E367" s="70">
        <f t="shared" si="110"/>
        <v>684.94</v>
      </c>
      <c r="F367" s="70">
        <f t="shared" si="110"/>
        <v>733.34</v>
      </c>
      <c r="G367" s="70">
        <f t="shared" si="110"/>
        <v>718.68</v>
      </c>
      <c r="H367" s="70">
        <f t="shared" si="110"/>
        <v>720.38</v>
      </c>
      <c r="I367" s="70">
        <f t="shared" si="110"/>
        <v>722.33</v>
      </c>
      <c r="J367" s="70">
        <f t="shared" si="110"/>
        <v>722.99</v>
      </c>
      <c r="K367" s="70">
        <f t="shared" si="110"/>
        <v>722.3</v>
      </c>
      <c r="L367" s="70">
        <f t="shared" si="110"/>
        <v>723.27</v>
      </c>
      <c r="M367" s="70">
        <f t="shared" si="110"/>
        <v>717.07</v>
      </c>
      <c r="N367" s="70">
        <f t="shared" si="110"/>
        <v>714.83</v>
      </c>
      <c r="O367" s="70">
        <f t="shared" si="110"/>
        <v>715.63</v>
      </c>
      <c r="P367" s="70">
        <f t="shared" si="110"/>
        <v>711.51</v>
      </c>
      <c r="Q367" s="70">
        <f t="shared" si="110"/>
        <v>714.31</v>
      </c>
      <c r="R367" s="70">
        <f t="shared" si="110"/>
        <v>722.93</v>
      </c>
      <c r="S367" s="70">
        <f t="shared" si="110"/>
        <v>710.59</v>
      </c>
      <c r="T367" s="70">
        <f t="shared" si="110"/>
        <v>723.98</v>
      </c>
      <c r="U367" s="70">
        <f t="shared" si="110"/>
        <v>735.72</v>
      </c>
      <c r="V367" s="70">
        <f t="shared" si="110"/>
        <v>750.64</v>
      </c>
      <c r="W367" s="70">
        <f t="shared" si="110"/>
        <v>750.44</v>
      </c>
      <c r="X367" s="70">
        <f t="shared" si="110"/>
        <v>753.77</v>
      </c>
      <c r="Y367" s="70">
        <f t="shared" si="110"/>
        <v>744.93</v>
      </c>
    </row>
    <row r="368" spans="1:25" s="62" customFormat="1" ht="18.75" hidden="1" customHeight="1" outlineLevel="1" x14ac:dyDescent="0.2">
      <c r="A368" s="57" t="s">
        <v>9</v>
      </c>
      <c r="B368" s="76">
        <v>716.71</v>
      </c>
      <c r="C368" s="74">
        <v>716.71</v>
      </c>
      <c r="D368" s="74">
        <v>716.71</v>
      </c>
      <c r="E368" s="74">
        <v>716.71</v>
      </c>
      <c r="F368" s="74">
        <v>716.71</v>
      </c>
      <c r="G368" s="74">
        <v>716.71</v>
      </c>
      <c r="H368" s="74">
        <v>716.71</v>
      </c>
      <c r="I368" s="74">
        <v>716.71</v>
      </c>
      <c r="J368" s="74">
        <v>716.71</v>
      </c>
      <c r="K368" s="74">
        <v>716.71</v>
      </c>
      <c r="L368" s="74">
        <v>716.71</v>
      </c>
      <c r="M368" s="74">
        <v>716.71</v>
      </c>
      <c r="N368" s="74">
        <v>716.71</v>
      </c>
      <c r="O368" s="74">
        <v>716.71</v>
      </c>
      <c r="P368" s="74">
        <v>716.71</v>
      </c>
      <c r="Q368" s="74">
        <v>716.71</v>
      </c>
      <c r="R368" s="74">
        <v>716.71</v>
      </c>
      <c r="S368" s="74">
        <v>716.71</v>
      </c>
      <c r="T368" s="74">
        <v>716.71</v>
      </c>
      <c r="U368" s="74">
        <v>716.71</v>
      </c>
      <c r="V368" s="74">
        <v>716.71</v>
      </c>
      <c r="W368" s="74">
        <v>716.71</v>
      </c>
      <c r="X368" s="74">
        <v>716.71</v>
      </c>
      <c r="Y368" s="81">
        <v>716.71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2.73</v>
      </c>
      <c r="C370" s="75">
        <v>2.73</v>
      </c>
      <c r="D370" s="75">
        <v>2.73</v>
      </c>
      <c r="E370" s="75">
        <v>2.73</v>
      </c>
      <c r="F370" s="75">
        <v>2.73</v>
      </c>
      <c r="G370" s="75">
        <v>2.73</v>
      </c>
      <c r="H370" s="75">
        <v>2.73</v>
      </c>
      <c r="I370" s="75">
        <v>2.73</v>
      </c>
      <c r="J370" s="75">
        <v>2.73</v>
      </c>
      <c r="K370" s="75">
        <v>2.73</v>
      </c>
      <c r="L370" s="75">
        <v>2.73</v>
      </c>
      <c r="M370" s="75">
        <v>2.73</v>
      </c>
      <c r="N370" s="75">
        <v>2.73</v>
      </c>
      <c r="O370" s="75">
        <v>2.73</v>
      </c>
      <c r="P370" s="75">
        <v>2.73</v>
      </c>
      <c r="Q370" s="75">
        <v>2.73</v>
      </c>
      <c r="R370" s="75">
        <v>2.73</v>
      </c>
      <c r="S370" s="75">
        <v>2.73</v>
      </c>
      <c r="T370" s="75">
        <v>2.73</v>
      </c>
      <c r="U370" s="75">
        <v>2.73</v>
      </c>
      <c r="V370" s="75">
        <v>2.73</v>
      </c>
      <c r="W370" s="75">
        <v>2.73</v>
      </c>
      <c r="X370" s="75">
        <v>2.73</v>
      </c>
      <c r="Y370" s="82">
        <v>2.73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1601.75</v>
      </c>
      <c r="C371" s="102">
        <f t="shared" si="111"/>
        <v>1550.72</v>
      </c>
      <c r="D371" s="102">
        <f t="shared" si="111"/>
        <v>1554.7</v>
      </c>
      <c r="E371" s="103">
        <f t="shared" si="111"/>
        <v>1583.64</v>
      </c>
      <c r="F371" s="103">
        <f t="shared" si="111"/>
        <v>1582.69</v>
      </c>
      <c r="G371" s="103">
        <f t="shared" si="111"/>
        <v>1590.0300000000002</v>
      </c>
      <c r="H371" s="103">
        <f t="shared" si="111"/>
        <v>1600.7</v>
      </c>
      <c r="I371" s="103">
        <f t="shared" si="111"/>
        <v>1564.71</v>
      </c>
      <c r="J371" s="103">
        <f t="shared" si="111"/>
        <v>1607.58</v>
      </c>
      <c r="K371" s="104">
        <f t="shared" si="111"/>
        <v>1620.68</v>
      </c>
      <c r="L371" s="103">
        <f t="shared" si="111"/>
        <v>1615.5700000000002</v>
      </c>
      <c r="M371" s="105">
        <f t="shared" si="111"/>
        <v>1618.46</v>
      </c>
      <c r="N371" s="104">
        <f t="shared" si="111"/>
        <v>1628.7800000000002</v>
      </c>
      <c r="O371" s="103">
        <f t="shared" si="111"/>
        <v>1575.1100000000001</v>
      </c>
      <c r="P371" s="105">
        <f t="shared" si="111"/>
        <v>1583.52</v>
      </c>
      <c r="Q371" s="106">
        <f t="shared" si="111"/>
        <v>1615.4</v>
      </c>
      <c r="R371" s="103">
        <f t="shared" si="111"/>
        <v>1630.8200000000002</v>
      </c>
      <c r="S371" s="106">
        <f t="shared" si="111"/>
        <v>1638.89</v>
      </c>
      <c r="T371" s="103">
        <f t="shared" si="111"/>
        <v>1656.35</v>
      </c>
      <c r="U371" s="102">
        <f t="shared" si="111"/>
        <v>1607.21</v>
      </c>
      <c r="V371" s="102">
        <f t="shared" si="111"/>
        <v>1630.41</v>
      </c>
      <c r="W371" s="102">
        <f t="shared" si="111"/>
        <v>1630.38</v>
      </c>
      <c r="X371" s="102">
        <f t="shared" si="111"/>
        <v>1630.79</v>
      </c>
      <c r="Y371" s="107">
        <f t="shared" si="111"/>
        <v>1626.48</v>
      </c>
    </row>
    <row r="372" spans="1:25" s="62" customFormat="1" ht="18.75" hidden="1" customHeight="1" outlineLevel="1" x14ac:dyDescent="0.2">
      <c r="A372" s="56" t="s">
        <v>8</v>
      </c>
      <c r="B372" s="70">
        <f>B56</f>
        <v>882.31</v>
      </c>
      <c r="C372" s="70">
        <f t="shared" ref="C372:Y372" si="112">C56</f>
        <v>831.28</v>
      </c>
      <c r="D372" s="70">
        <f t="shared" si="112"/>
        <v>835.26</v>
      </c>
      <c r="E372" s="70">
        <f t="shared" si="112"/>
        <v>864.2</v>
      </c>
      <c r="F372" s="70">
        <f t="shared" si="112"/>
        <v>863.25</v>
      </c>
      <c r="G372" s="70">
        <f t="shared" si="112"/>
        <v>870.59</v>
      </c>
      <c r="H372" s="70">
        <f t="shared" si="112"/>
        <v>881.26</v>
      </c>
      <c r="I372" s="70">
        <f t="shared" si="112"/>
        <v>845.27</v>
      </c>
      <c r="J372" s="70">
        <f t="shared" si="112"/>
        <v>888.14</v>
      </c>
      <c r="K372" s="70">
        <f t="shared" si="112"/>
        <v>901.24</v>
      </c>
      <c r="L372" s="70">
        <f t="shared" si="112"/>
        <v>896.13</v>
      </c>
      <c r="M372" s="70">
        <f t="shared" si="112"/>
        <v>899.02</v>
      </c>
      <c r="N372" s="70">
        <f t="shared" si="112"/>
        <v>909.34</v>
      </c>
      <c r="O372" s="70">
        <f t="shared" si="112"/>
        <v>855.67</v>
      </c>
      <c r="P372" s="70">
        <f t="shared" si="112"/>
        <v>864.08</v>
      </c>
      <c r="Q372" s="70">
        <f t="shared" si="112"/>
        <v>895.96</v>
      </c>
      <c r="R372" s="70">
        <f t="shared" si="112"/>
        <v>911.38</v>
      </c>
      <c r="S372" s="70">
        <f t="shared" si="112"/>
        <v>919.45</v>
      </c>
      <c r="T372" s="70">
        <f t="shared" si="112"/>
        <v>936.91</v>
      </c>
      <c r="U372" s="70">
        <f t="shared" si="112"/>
        <v>887.77</v>
      </c>
      <c r="V372" s="70">
        <f t="shared" si="112"/>
        <v>910.97</v>
      </c>
      <c r="W372" s="70">
        <f t="shared" si="112"/>
        <v>910.94</v>
      </c>
      <c r="X372" s="70">
        <f t="shared" si="112"/>
        <v>911.35</v>
      </c>
      <c r="Y372" s="70">
        <f t="shared" si="112"/>
        <v>907.04</v>
      </c>
    </row>
    <row r="373" spans="1:25" s="62" customFormat="1" ht="18.75" hidden="1" customHeight="1" outlineLevel="1" x14ac:dyDescent="0.2">
      <c r="A373" s="57" t="s">
        <v>9</v>
      </c>
      <c r="B373" s="76">
        <v>716.71</v>
      </c>
      <c r="C373" s="74">
        <v>716.71</v>
      </c>
      <c r="D373" s="74">
        <v>716.71</v>
      </c>
      <c r="E373" s="74">
        <v>716.71</v>
      </c>
      <c r="F373" s="74">
        <v>716.71</v>
      </c>
      <c r="G373" s="74">
        <v>716.71</v>
      </c>
      <c r="H373" s="74">
        <v>716.71</v>
      </c>
      <c r="I373" s="74">
        <v>716.71</v>
      </c>
      <c r="J373" s="74">
        <v>716.71</v>
      </c>
      <c r="K373" s="74">
        <v>716.71</v>
      </c>
      <c r="L373" s="74">
        <v>716.71</v>
      </c>
      <c r="M373" s="74">
        <v>716.71</v>
      </c>
      <c r="N373" s="74">
        <v>716.71</v>
      </c>
      <c r="O373" s="74">
        <v>716.71</v>
      </c>
      <c r="P373" s="74">
        <v>716.71</v>
      </c>
      <c r="Q373" s="74">
        <v>716.71</v>
      </c>
      <c r="R373" s="74">
        <v>716.71</v>
      </c>
      <c r="S373" s="74">
        <v>716.71</v>
      </c>
      <c r="T373" s="74">
        <v>716.71</v>
      </c>
      <c r="U373" s="74">
        <v>716.71</v>
      </c>
      <c r="V373" s="74">
        <v>716.71</v>
      </c>
      <c r="W373" s="74">
        <v>716.71</v>
      </c>
      <c r="X373" s="74">
        <v>716.71</v>
      </c>
      <c r="Y373" s="81">
        <v>716.71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1615.0300000000002</v>
      </c>
      <c r="C376" s="102">
        <f t="shared" si="113"/>
        <v>1563.6100000000001</v>
      </c>
      <c r="D376" s="102">
        <f t="shared" si="113"/>
        <v>1570.35</v>
      </c>
      <c r="E376" s="103">
        <f t="shared" si="113"/>
        <v>1602.99</v>
      </c>
      <c r="F376" s="103">
        <f t="shared" si="113"/>
        <v>1598.19</v>
      </c>
      <c r="G376" s="103">
        <f t="shared" si="113"/>
        <v>1586.44</v>
      </c>
      <c r="H376" s="103">
        <f t="shared" si="113"/>
        <v>1587.96</v>
      </c>
      <c r="I376" s="103">
        <f t="shared" si="113"/>
        <v>1563.38</v>
      </c>
      <c r="J376" s="103">
        <f t="shared" si="113"/>
        <v>1614.08</v>
      </c>
      <c r="K376" s="104">
        <f t="shared" si="113"/>
        <v>1636.62</v>
      </c>
      <c r="L376" s="103">
        <f t="shared" si="113"/>
        <v>1629.2800000000002</v>
      </c>
      <c r="M376" s="105">
        <f t="shared" si="113"/>
        <v>1631.06</v>
      </c>
      <c r="N376" s="104">
        <f t="shared" si="113"/>
        <v>1557.54</v>
      </c>
      <c r="O376" s="103">
        <f t="shared" si="113"/>
        <v>1512.67</v>
      </c>
      <c r="P376" s="105">
        <f t="shared" si="113"/>
        <v>1516.0900000000001</v>
      </c>
      <c r="Q376" s="106">
        <f t="shared" si="113"/>
        <v>1542.43</v>
      </c>
      <c r="R376" s="103">
        <f t="shared" si="113"/>
        <v>1557.75</v>
      </c>
      <c r="S376" s="106">
        <f t="shared" si="113"/>
        <v>1539.69</v>
      </c>
      <c r="T376" s="103">
        <f t="shared" si="113"/>
        <v>1550.95</v>
      </c>
      <c r="U376" s="102">
        <f t="shared" si="113"/>
        <v>1537.5900000000001</v>
      </c>
      <c r="V376" s="102">
        <f t="shared" si="113"/>
        <v>1550.5500000000002</v>
      </c>
      <c r="W376" s="102">
        <f t="shared" si="113"/>
        <v>1544.7600000000002</v>
      </c>
      <c r="X376" s="102">
        <f t="shared" si="113"/>
        <v>1557.9</v>
      </c>
      <c r="Y376" s="107">
        <f t="shared" si="113"/>
        <v>1553.67</v>
      </c>
    </row>
    <row r="377" spans="1:25" s="62" customFormat="1" ht="18.75" hidden="1" customHeight="1" outlineLevel="1" x14ac:dyDescent="0.2">
      <c r="A377" s="56" t="s">
        <v>8</v>
      </c>
      <c r="B377" s="70">
        <f>B61</f>
        <v>895.59</v>
      </c>
      <c r="C377" s="70">
        <f t="shared" ref="C377:Y377" si="114">C61</f>
        <v>844.17</v>
      </c>
      <c r="D377" s="70">
        <f t="shared" si="114"/>
        <v>850.91</v>
      </c>
      <c r="E377" s="70">
        <f t="shared" si="114"/>
        <v>883.55</v>
      </c>
      <c r="F377" s="70">
        <f t="shared" si="114"/>
        <v>878.75</v>
      </c>
      <c r="G377" s="70">
        <f t="shared" si="114"/>
        <v>867</v>
      </c>
      <c r="H377" s="70">
        <f t="shared" si="114"/>
        <v>868.52</v>
      </c>
      <c r="I377" s="70">
        <f t="shared" si="114"/>
        <v>843.94</v>
      </c>
      <c r="J377" s="70">
        <f t="shared" si="114"/>
        <v>894.64</v>
      </c>
      <c r="K377" s="70">
        <f t="shared" si="114"/>
        <v>917.18</v>
      </c>
      <c r="L377" s="70">
        <f t="shared" si="114"/>
        <v>909.84</v>
      </c>
      <c r="M377" s="70">
        <f t="shared" si="114"/>
        <v>911.62</v>
      </c>
      <c r="N377" s="70">
        <f t="shared" si="114"/>
        <v>838.1</v>
      </c>
      <c r="O377" s="70">
        <f t="shared" si="114"/>
        <v>793.23</v>
      </c>
      <c r="P377" s="70">
        <f t="shared" si="114"/>
        <v>796.65</v>
      </c>
      <c r="Q377" s="70">
        <f t="shared" si="114"/>
        <v>822.99</v>
      </c>
      <c r="R377" s="70">
        <f t="shared" si="114"/>
        <v>838.31</v>
      </c>
      <c r="S377" s="70">
        <f t="shared" si="114"/>
        <v>820.25</v>
      </c>
      <c r="T377" s="70">
        <f t="shared" si="114"/>
        <v>831.51</v>
      </c>
      <c r="U377" s="70">
        <f t="shared" si="114"/>
        <v>818.15</v>
      </c>
      <c r="V377" s="70">
        <f t="shared" si="114"/>
        <v>831.11</v>
      </c>
      <c r="W377" s="70">
        <f t="shared" si="114"/>
        <v>825.32</v>
      </c>
      <c r="X377" s="70">
        <f t="shared" si="114"/>
        <v>838.46</v>
      </c>
      <c r="Y377" s="70">
        <f t="shared" si="114"/>
        <v>834.23</v>
      </c>
    </row>
    <row r="378" spans="1:25" s="62" customFormat="1" ht="18.75" hidden="1" customHeight="1" outlineLevel="1" x14ac:dyDescent="0.2">
      <c r="A378" s="57" t="s">
        <v>9</v>
      </c>
      <c r="B378" s="76">
        <v>716.71</v>
      </c>
      <c r="C378" s="74">
        <v>716.71</v>
      </c>
      <c r="D378" s="74">
        <v>716.71</v>
      </c>
      <c r="E378" s="74">
        <v>716.71</v>
      </c>
      <c r="F378" s="74">
        <v>716.71</v>
      </c>
      <c r="G378" s="74">
        <v>716.71</v>
      </c>
      <c r="H378" s="74">
        <v>716.71</v>
      </c>
      <c r="I378" s="74">
        <v>716.71</v>
      </c>
      <c r="J378" s="74">
        <v>716.71</v>
      </c>
      <c r="K378" s="74">
        <v>716.71</v>
      </c>
      <c r="L378" s="74">
        <v>716.71</v>
      </c>
      <c r="M378" s="74">
        <v>716.71</v>
      </c>
      <c r="N378" s="74">
        <v>716.71</v>
      </c>
      <c r="O378" s="74">
        <v>716.71</v>
      </c>
      <c r="P378" s="74">
        <v>716.71</v>
      </c>
      <c r="Q378" s="74">
        <v>716.71</v>
      </c>
      <c r="R378" s="74">
        <v>716.71</v>
      </c>
      <c r="S378" s="74">
        <v>716.71</v>
      </c>
      <c r="T378" s="74">
        <v>716.71</v>
      </c>
      <c r="U378" s="74">
        <v>716.71</v>
      </c>
      <c r="V378" s="74">
        <v>716.71</v>
      </c>
      <c r="W378" s="74">
        <v>716.71</v>
      </c>
      <c r="X378" s="74">
        <v>716.71</v>
      </c>
      <c r="Y378" s="81">
        <v>716.71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2.73</v>
      </c>
      <c r="C380" s="75">
        <v>2.73</v>
      </c>
      <c r="D380" s="75">
        <v>2.73</v>
      </c>
      <c r="E380" s="75">
        <v>2.73</v>
      </c>
      <c r="F380" s="75">
        <v>2.73</v>
      </c>
      <c r="G380" s="75">
        <v>2.73</v>
      </c>
      <c r="H380" s="75">
        <v>2.73</v>
      </c>
      <c r="I380" s="75">
        <v>2.73</v>
      </c>
      <c r="J380" s="75">
        <v>2.73</v>
      </c>
      <c r="K380" s="75">
        <v>2.73</v>
      </c>
      <c r="L380" s="75">
        <v>2.73</v>
      </c>
      <c r="M380" s="75">
        <v>2.73</v>
      </c>
      <c r="N380" s="75">
        <v>2.73</v>
      </c>
      <c r="O380" s="75">
        <v>2.73</v>
      </c>
      <c r="P380" s="75">
        <v>2.73</v>
      </c>
      <c r="Q380" s="75">
        <v>2.73</v>
      </c>
      <c r="R380" s="75">
        <v>2.73</v>
      </c>
      <c r="S380" s="75">
        <v>2.73</v>
      </c>
      <c r="T380" s="75">
        <v>2.73</v>
      </c>
      <c r="U380" s="75">
        <v>2.73</v>
      </c>
      <c r="V380" s="75">
        <v>2.73</v>
      </c>
      <c r="W380" s="75">
        <v>2.73</v>
      </c>
      <c r="X380" s="75">
        <v>2.73</v>
      </c>
      <c r="Y380" s="82">
        <v>2.73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1471.12</v>
      </c>
      <c r="C381" s="102">
        <f t="shared" si="115"/>
        <v>1442.3400000000001</v>
      </c>
      <c r="D381" s="102">
        <f t="shared" si="115"/>
        <v>1453.72</v>
      </c>
      <c r="E381" s="103">
        <f t="shared" si="115"/>
        <v>1484.23</v>
      </c>
      <c r="F381" s="103">
        <f t="shared" si="115"/>
        <v>1479.88</v>
      </c>
      <c r="G381" s="103">
        <f t="shared" si="115"/>
        <v>1488.5900000000001</v>
      </c>
      <c r="H381" s="103">
        <f t="shared" si="115"/>
        <v>1478.54</v>
      </c>
      <c r="I381" s="103">
        <f t="shared" si="115"/>
        <v>1447.5700000000002</v>
      </c>
      <c r="J381" s="103">
        <f t="shared" si="115"/>
        <v>1454.0500000000002</v>
      </c>
      <c r="K381" s="104">
        <f t="shared" si="115"/>
        <v>1449.46</v>
      </c>
      <c r="L381" s="103">
        <f t="shared" si="115"/>
        <v>1436.04</v>
      </c>
      <c r="M381" s="105">
        <f t="shared" si="115"/>
        <v>1459.23</v>
      </c>
      <c r="N381" s="104">
        <f t="shared" si="115"/>
        <v>1466.6100000000001</v>
      </c>
      <c r="O381" s="103">
        <f t="shared" si="115"/>
        <v>1445.5100000000002</v>
      </c>
      <c r="P381" s="105">
        <f t="shared" si="115"/>
        <v>1446.39</v>
      </c>
      <c r="Q381" s="106">
        <f t="shared" si="115"/>
        <v>1474.02</v>
      </c>
      <c r="R381" s="103">
        <f t="shared" si="115"/>
        <v>1460.22</v>
      </c>
      <c r="S381" s="106">
        <f t="shared" si="115"/>
        <v>1459.62</v>
      </c>
      <c r="T381" s="103">
        <f t="shared" si="115"/>
        <v>1456.04</v>
      </c>
      <c r="U381" s="102">
        <f t="shared" si="115"/>
        <v>1448.33</v>
      </c>
      <c r="V381" s="102">
        <f t="shared" si="115"/>
        <v>1455.94</v>
      </c>
      <c r="W381" s="102">
        <f t="shared" si="115"/>
        <v>1443.23</v>
      </c>
      <c r="X381" s="102">
        <f t="shared" si="115"/>
        <v>1446.6</v>
      </c>
      <c r="Y381" s="107">
        <f t="shared" si="115"/>
        <v>1451.0300000000002</v>
      </c>
    </row>
    <row r="382" spans="1:25" s="62" customFormat="1" ht="18.75" hidden="1" customHeight="1" outlineLevel="1" x14ac:dyDescent="0.2">
      <c r="A382" s="56" t="s">
        <v>8</v>
      </c>
      <c r="B382" s="70">
        <f>B66</f>
        <v>751.68</v>
      </c>
      <c r="C382" s="70">
        <f t="shared" ref="C382:Y382" si="116">C66</f>
        <v>722.9</v>
      </c>
      <c r="D382" s="70">
        <f t="shared" si="116"/>
        <v>734.28</v>
      </c>
      <c r="E382" s="70">
        <f t="shared" si="116"/>
        <v>764.79</v>
      </c>
      <c r="F382" s="70">
        <f t="shared" si="116"/>
        <v>760.44</v>
      </c>
      <c r="G382" s="70">
        <f t="shared" si="116"/>
        <v>769.15</v>
      </c>
      <c r="H382" s="70">
        <f t="shared" si="116"/>
        <v>759.1</v>
      </c>
      <c r="I382" s="70">
        <f t="shared" si="116"/>
        <v>728.13</v>
      </c>
      <c r="J382" s="70">
        <f t="shared" si="116"/>
        <v>734.61</v>
      </c>
      <c r="K382" s="70">
        <f t="shared" si="116"/>
        <v>730.02</v>
      </c>
      <c r="L382" s="70">
        <f t="shared" si="116"/>
        <v>716.6</v>
      </c>
      <c r="M382" s="70">
        <f t="shared" si="116"/>
        <v>739.79</v>
      </c>
      <c r="N382" s="70">
        <f t="shared" si="116"/>
        <v>747.17</v>
      </c>
      <c r="O382" s="70">
        <f t="shared" si="116"/>
        <v>726.07</v>
      </c>
      <c r="P382" s="70">
        <f t="shared" si="116"/>
        <v>726.95</v>
      </c>
      <c r="Q382" s="70">
        <f t="shared" si="116"/>
        <v>754.58</v>
      </c>
      <c r="R382" s="70">
        <f t="shared" si="116"/>
        <v>740.78</v>
      </c>
      <c r="S382" s="70">
        <f t="shared" si="116"/>
        <v>740.18</v>
      </c>
      <c r="T382" s="70">
        <f t="shared" si="116"/>
        <v>736.6</v>
      </c>
      <c r="U382" s="70">
        <f t="shared" si="116"/>
        <v>728.89</v>
      </c>
      <c r="V382" s="70">
        <f t="shared" si="116"/>
        <v>736.5</v>
      </c>
      <c r="W382" s="70">
        <f t="shared" si="116"/>
        <v>723.79</v>
      </c>
      <c r="X382" s="70">
        <f t="shared" si="116"/>
        <v>727.16</v>
      </c>
      <c r="Y382" s="70">
        <f t="shared" si="116"/>
        <v>731.59</v>
      </c>
    </row>
    <row r="383" spans="1:25" s="62" customFormat="1" ht="18.75" hidden="1" customHeight="1" outlineLevel="1" x14ac:dyDescent="0.2">
      <c r="A383" s="57" t="s">
        <v>9</v>
      </c>
      <c r="B383" s="76">
        <v>716.71</v>
      </c>
      <c r="C383" s="74">
        <v>716.71</v>
      </c>
      <c r="D383" s="74">
        <v>716.71</v>
      </c>
      <c r="E383" s="74">
        <v>716.71</v>
      </c>
      <c r="F383" s="74">
        <v>716.71</v>
      </c>
      <c r="G383" s="74">
        <v>716.71</v>
      </c>
      <c r="H383" s="74">
        <v>716.71</v>
      </c>
      <c r="I383" s="74">
        <v>716.71</v>
      </c>
      <c r="J383" s="74">
        <v>716.71</v>
      </c>
      <c r="K383" s="74">
        <v>716.71</v>
      </c>
      <c r="L383" s="74">
        <v>716.71</v>
      </c>
      <c r="M383" s="74">
        <v>716.71</v>
      </c>
      <c r="N383" s="74">
        <v>716.71</v>
      </c>
      <c r="O383" s="74">
        <v>716.71</v>
      </c>
      <c r="P383" s="74">
        <v>716.71</v>
      </c>
      <c r="Q383" s="74">
        <v>716.71</v>
      </c>
      <c r="R383" s="74">
        <v>716.71</v>
      </c>
      <c r="S383" s="74">
        <v>716.71</v>
      </c>
      <c r="T383" s="74">
        <v>716.71</v>
      </c>
      <c r="U383" s="74">
        <v>716.71</v>
      </c>
      <c r="V383" s="74">
        <v>716.71</v>
      </c>
      <c r="W383" s="74">
        <v>716.71</v>
      </c>
      <c r="X383" s="74">
        <v>716.71</v>
      </c>
      <c r="Y383" s="81">
        <v>716.71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2.73</v>
      </c>
      <c r="C385" s="75">
        <v>2.73</v>
      </c>
      <c r="D385" s="75">
        <v>2.73</v>
      </c>
      <c r="E385" s="75">
        <v>2.73</v>
      </c>
      <c r="F385" s="75">
        <v>2.73</v>
      </c>
      <c r="G385" s="75">
        <v>2.73</v>
      </c>
      <c r="H385" s="75">
        <v>2.73</v>
      </c>
      <c r="I385" s="75">
        <v>2.73</v>
      </c>
      <c r="J385" s="75">
        <v>2.73</v>
      </c>
      <c r="K385" s="75">
        <v>2.73</v>
      </c>
      <c r="L385" s="75">
        <v>2.73</v>
      </c>
      <c r="M385" s="75">
        <v>2.73</v>
      </c>
      <c r="N385" s="75">
        <v>2.73</v>
      </c>
      <c r="O385" s="75">
        <v>2.73</v>
      </c>
      <c r="P385" s="75">
        <v>2.73</v>
      </c>
      <c r="Q385" s="75">
        <v>2.73</v>
      </c>
      <c r="R385" s="75">
        <v>2.73</v>
      </c>
      <c r="S385" s="75">
        <v>2.73</v>
      </c>
      <c r="T385" s="75">
        <v>2.73</v>
      </c>
      <c r="U385" s="75">
        <v>2.73</v>
      </c>
      <c r="V385" s="75">
        <v>2.73</v>
      </c>
      <c r="W385" s="75">
        <v>2.73</v>
      </c>
      <c r="X385" s="75">
        <v>2.73</v>
      </c>
      <c r="Y385" s="82">
        <v>2.73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1454.0900000000001</v>
      </c>
      <c r="C386" s="102">
        <f t="shared" si="117"/>
        <v>1418.7600000000002</v>
      </c>
      <c r="D386" s="102">
        <f t="shared" si="117"/>
        <v>1439.83</v>
      </c>
      <c r="E386" s="103">
        <f t="shared" si="117"/>
        <v>1450.42</v>
      </c>
      <c r="F386" s="103">
        <f t="shared" si="117"/>
        <v>1445.35</v>
      </c>
      <c r="G386" s="103">
        <f t="shared" si="117"/>
        <v>1452.99</v>
      </c>
      <c r="H386" s="103">
        <f t="shared" si="117"/>
        <v>1455.5700000000002</v>
      </c>
      <c r="I386" s="103">
        <f t="shared" si="117"/>
        <v>1446.48</v>
      </c>
      <c r="J386" s="103">
        <f t="shared" si="117"/>
        <v>1456.89</v>
      </c>
      <c r="K386" s="104">
        <f t="shared" si="117"/>
        <v>1462.9</v>
      </c>
      <c r="L386" s="103">
        <f t="shared" si="117"/>
        <v>1462.67</v>
      </c>
      <c r="M386" s="105">
        <f t="shared" si="117"/>
        <v>1461.0100000000002</v>
      </c>
      <c r="N386" s="104">
        <f t="shared" si="117"/>
        <v>1462.33</v>
      </c>
      <c r="O386" s="103">
        <f t="shared" si="117"/>
        <v>1447.62</v>
      </c>
      <c r="P386" s="105">
        <f t="shared" si="117"/>
        <v>1445.3600000000001</v>
      </c>
      <c r="Q386" s="106">
        <f t="shared" si="117"/>
        <v>1458.24</v>
      </c>
      <c r="R386" s="103">
        <f t="shared" si="117"/>
        <v>1461.04</v>
      </c>
      <c r="S386" s="106">
        <f t="shared" si="117"/>
        <v>1466.87</v>
      </c>
      <c r="T386" s="103">
        <f t="shared" si="117"/>
        <v>1474.45</v>
      </c>
      <c r="U386" s="102">
        <f t="shared" si="117"/>
        <v>1459.73</v>
      </c>
      <c r="V386" s="102">
        <f t="shared" si="117"/>
        <v>1448</v>
      </c>
      <c r="W386" s="102">
        <f t="shared" si="117"/>
        <v>1450.24</v>
      </c>
      <c r="X386" s="102">
        <f t="shared" si="117"/>
        <v>1451.24</v>
      </c>
      <c r="Y386" s="107">
        <f t="shared" si="117"/>
        <v>1472.1</v>
      </c>
    </row>
    <row r="387" spans="1:25" s="62" customFormat="1" ht="18.75" hidden="1" customHeight="1" outlineLevel="1" x14ac:dyDescent="0.2">
      <c r="A387" s="56" t="s">
        <v>8</v>
      </c>
      <c r="B387" s="70">
        <f>B71</f>
        <v>734.65</v>
      </c>
      <c r="C387" s="70">
        <f t="shared" ref="C387:Y387" si="118">C71</f>
        <v>699.32</v>
      </c>
      <c r="D387" s="70">
        <f t="shared" si="118"/>
        <v>720.39</v>
      </c>
      <c r="E387" s="70">
        <f t="shared" si="118"/>
        <v>730.98</v>
      </c>
      <c r="F387" s="70">
        <f t="shared" si="118"/>
        <v>725.91</v>
      </c>
      <c r="G387" s="70">
        <f t="shared" si="118"/>
        <v>733.55</v>
      </c>
      <c r="H387" s="70">
        <f t="shared" si="118"/>
        <v>736.13</v>
      </c>
      <c r="I387" s="70">
        <f t="shared" si="118"/>
        <v>727.04</v>
      </c>
      <c r="J387" s="70">
        <f t="shared" si="118"/>
        <v>737.45</v>
      </c>
      <c r="K387" s="70">
        <f t="shared" si="118"/>
        <v>743.46</v>
      </c>
      <c r="L387" s="70">
        <f t="shared" si="118"/>
        <v>743.23</v>
      </c>
      <c r="M387" s="70">
        <f t="shared" si="118"/>
        <v>741.57</v>
      </c>
      <c r="N387" s="70">
        <f t="shared" si="118"/>
        <v>742.89</v>
      </c>
      <c r="O387" s="70">
        <f t="shared" si="118"/>
        <v>728.18</v>
      </c>
      <c r="P387" s="70">
        <f t="shared" si="118"/>
        <v>725.92</v>
      </c>
      <c r="Q387" s="70">
        <f t="shared" si="118"/>
        <v>738.8</v>
      </c>
      <c r="R387" s="70">
        <f t="shared" si="118"/>
        <v>741.6</v>
      </c>
      <c r="S387" s="70">
        <f t="shared" si="118"/>
        <v>747.43</v>
      </c>
      <c r="T387" s="70">
        <f t="shared" si="118"/>
        <v>755.01</v>
      </c>
      <c r="U387" s="70">
        <f t="shared" si="118"/>
        <v>740.29</v>
      </c>
      <c r="V387" s="70">
        <f t="shared" si="118"/>
        <v>728.56</v>
      </c>
      <c r="W387" s="70">
        <f t="shared" si="118"/>
        <v>730.8</v>
      </c>
      <c r="X387" s="70">
        <f t="shared" si="118"/>
        <v>731.8</v>
      </c>
      <c r="Y387" s="70">
        <f t="shared" si="118"/>
        <v>752.66</v>
      </c>
    </row>
    <row r="388" spans="1:25" s="62" customFormat="1" ht="18.75" hidden="1" customHeight="1" outlineLevel="1" x14ac:dyDescent="0.2">
      <c r="A388" s="57" t="s">
        <v>9</v>
      </c>
      <c r="B388" s="76">
        <v>716.71</v>
      </c>
      <c r="C388" s="74">
        <v>716.71</v>
      </c>
      <c r="D388" s="74">
        <v>716.71</v>
      </c>
      <c r="E388" s="74">
        <v>716.71</v>
      </c>
      <c r="F388" s="74">
        <v>716.71</v>
      </c>
      <c r="G388" s="74">
        <v>716.71</v>
      </c>
      <c r="H388" s="74">
        <v>716.71</v>
      </c>
      <c r="I388" s="74">
        <v>716.71</v>
      </c>
      <c r="J388" s="74">
        <v>716.71</v>
      </c>
      <c r="K388" s="74">
        <v>716.71</v>
      </c>
      <c r="L388" s="74">
        <v>716.71</v>
      </c>
      <c r="M388" s="74">
        <v>716.71</v>
      </c>
      <c r="N388" s="74">
        <v>716.71</v>
      </c>
      <c r="O388" s="74">
        <v>716.71</v>
      </c>
      <c r="P388" s="74">
        <v>716.71</v>
      </c>
      <c r="Q388" s="74">
        <v>716.71</v>
      </c>
      <c r="R388" s="74">
        <v>716.71</v>
      </c>
      <c r="S388" s="74">
        <v>716.71</v>
      </c>
      <c r="T388" s="74">
        <v>716.71</v>
      </c>
      <c r="U388" s="74">
        <v>716.71</v>
      </c>
      <c r="V388" s="74">
        <v>716.71</v>
      </c>
      <c r="W388" s="74">
        <v>716.71</v>
      </c>
      <c r="X388" s="74">
        <v>716.71</v>
      </c>
      <c r="Y388" s="81">
        <v>716.71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2.73</v>
      </c>
      <c r="C390" s="75">
        <v>2.73</v>
      </c>
      <c r="D390" s="75">
        <v>2.73</v>
      </c>
      <c r="E390" s="75">
        <v>2.73</v>
      </c>
      <c r="F390" s="75">
        <v>2.73</v>
      </c>
      <c r="G390" s="75">
        <v>2.73</v>
      </c>
      <c r="H390" s="75">
        <v>2.73</v>
      </c>
      <c r="I390" s="75">
        <v>2.73</v>
      </c>
      <c r="J390" s="75">
        <v>2.73</v>
      </c>
      <c r="K390" s="75">
        <v>2.73</v>
      </c>
      <c r="L390" s="75">
        <v>2.73</v>
      </c>
      <c r="M390" s="75">
        <v>2.73</v>
      </c>
      <c r="N390" s="75">
        <v>2.73</v>
      </c>
      <c r="O390" s="75">
        <v>2.73</v>
      </c>
      <c r="P390" s="75">
        <v>2.73</v>
      </c>
      <c r="Q390" s="75">
        <v>2.73</v>
      </c>
      <c r="R390" s="75">
        <v>2.73</v>
      </c>
      <c r="S390" s="75">
        <v>2.73</v>
      </c>
      <c r="T390" s="75">
        <v>2.73</v>
      </c>
      <c r="U390" s="75">
        <v>2.73</v>
      </c>
      <c r="V390" s="75">
        <v>2.73</v>
      </c>
      <c r="W390" s="75">
        <v>2.73</v>
      </c>
      <c r="X390" s="75">
        <v>2.73</v>
      </c>
      <c r="Y390" s="82">
        <v>2.73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1435.46</v>
      </c>
      <c r="C391" s="102">
        <f t="shared" si="119"/>
        <v>1391.37</v>
      </c>
      <c r="D391" s="102">
        <f t="shared" si="119"/>
        <v>1406.63</v>
      </c>
      <c r="E391" s="103">
        <f t="shared" si="119"/>
        <v>1412.13</v>
      </c>
      <c r="F391" s="103">
        <f t="shared" si="119"/>
        <v>1428.71</v>
      </c>
      <c r="G391" s="103">
        <f t="shared" si="119"/>
        <v>1426.8000000000002</v>
      </c>
      <c r="H391" s="103">
        <f t="shared" si="119"/>
        <v>1423.92</v>
      </c>
      <c r="I391" s="103">
        <f t="shared" si="119"/>
        <v>1412.24</v>
      </c>
      <c r="J391" s="103">
        <f t="shared" si="119"/>
        <v>1425.42</v>
      </c>
      <c r="K391" s="104">
        <f t="shared" si="119"/>
        <v>1435.35</v>
      </c>
      <c r="L391" s="103">
        <f t="shared" si="119"/>
        <v>1429.06</v>
      </c>
      <c r="M391" s="105">
        <f t="shared" si="119"/>
        <v>1431.39</v>
      </c>
      <c r="N391" s="104">
        <f t="shared" si="119"/>
        <v>1432.69</v>
      </c>
      <c r="O391" s="103">
        <f t="shared" si="119"/>
        <v>1412.23</v>
      </c>
      <c r="P391" s="105">
        <f t="shared" si="119"/>
        <v>1417.42</v>
      </c>
      <c r="Q391" s="106">
        <f t="shared" si="119"/>
        <v>1434.43</v>
      </c>
      <c r="R391" s="103">
        <f t="shared" si="119"/>
        <v>1442.62</v>
      </c>
      <c r="S391" s="106">
        <f t="shared" si="119"/>
        <v>1437.5</v>
      </c>
      <c r="T391" s="103">
        <f t="shared" si="119"/>
        <v>1445.93</v>
      </c>
      <c r="U391" s="102">
        <f t="shared" si="119"/>
        <v>1426.48</v>
      </c>
      <c r="V391" s="102">
        <f t="shared" si="119"/>
        <v>1433.27</v>
      </c>
      <c r="W391" s="102">
        <f t="shared" si="119"/>
        <v>1428.47</v>
      </c>
      <c r="X391" s="102">
        <f t="shared" si="119"/>
        <v>1436.69</v>
      </c>
      <c r="Y391" s="107">
        <f t="shared" si="119"/>
        <v>1442.1100000000001</v>
      </c>
    </row>
    <row r="392" spans="1:25" s="62" customFormat="1" ht="18.75" hidden="1" customHeight="1" outlineLevel="1" x14ac:dyDescent="0.2">
      <c r="A392" s="56" t="s">
        <v>8</v>
      </c>
      <c r="B392" s="70">
        <f>B76</f>
        <v>716.02</v>
      </c>
      <c r="C392" s="70">
        <f t="shared" ref="C392:Y392" si="120">C76</f>
        <v>671.93</v>
      </c>
      <c r="D392" s="70">
        <f t="shared" si="120"/>
        <v>687.19</v>
      </c>
      <c r="E392" s="70">
        <f t="shared" si="120"/>
        <v>692.69</v>
      </c>
      <c r="F392" s="70">
        <f t="shared" si="120"/>
        <v>709.27</v>
      </c>
      <c r="G392" s="70">
        <f t="shared" si="120"/>
        <v>707.36</v>
      </c>
      <c r="H392" s="70">
        <f t="shared" si="120"/>
        <v>704.48</v>
      </c>
      <c r="I392" s="70">
        <f t="shared" si="120"/>
        <v>692.8</v>
      </c>
      <c r="J392" s="70">
        <f t="shared" si="120"/>
        <v>705.98</v>
      </c>
      <c r="K392" s="70">
        <f t="shared" si="120"/>
        <v>715.91</v>
      </c>
      <c r="L392" s="70">
        <f t="shared" si="120"/>
        <v>709.62</v>
      </c>
      <c r="M392" s="70">
        <f t="shared" si="120"/>
        <v>711.95</v>
      </c>
      <c r="N392" s="70">
        <f t="shared" si="120"/>
        <v>713.25</v>
      </c>
      <c r="O392" s="70">
        <f t="shared" si="120"/>
        <v>692.79</v>
      </c>
      <c r="P392" s="70">
        <f t="shared" si="120"/>
        <v>697.98</v>
      </c>
      <c r="Q392" s="70">
        <f t="shared" si="120"/>
        <v>714.99</v>
      </c>
      <c r="R392" s="70">
        <f t="shared" si="120"/>
        <v>723.18</v>
      </c>
      <c r="S392" s="70">
        <f t="shared" si="120"/>
        <v>718.06</v>
      </c>
      <c r="T392" s="70">
        <f t="shared" si="120"/>
        <v>726.49</v>
      </c>
      <c r="U392" s="70">
        <f t="shared" si="120"/>
        <v>707.04</v>
      </c>
      <c r="V392" s="70">
        <f t="shared" si="120"/>
        <v>713.83</v>
      </c>
      <c r="W392" s="70">
        <f t="shared" si="120"/>
        <v>709.03</v>
      </c>
      <c r="X392" s="70">
        <f t="shared" si="120"/>
        <v>717.25</v>
      </c>
      <c r="Y392" s="70">
        <f t="shared" si="120"/>
        <v>722.67</v>
      </c>
    </row>
    <row r="393" spans="1:25" s="62" customFormat="1" ht="18.75" hidden="1" customHeight="1" outlineLevel="1" x14ac:dyDescent="0.2">
      <c r="A393" s="57" t="s">
        <v>9</v>
      </c>
      <c r="B393" s="76">
        <v>716.71</v>
      </c>
      <c r="C393" s="74">
        <v>716.71</v>
      </c>
      <c r="D393" s="74">
        <v>716.71</v>
      </c>
      <c r="E393" s="74">
        <v>716.71</v>
      </c>
      <c r="F393" s="74">
        <v>716.71</v>
      </c>
      <c r="G393" s="74">
        <v>716.71</v>
      </c>
      <c r="H393" s="74">
        <v>716.71</v>
      </c>
      <c r="I393" s="74">
        <v>716.71</v>
      </c>
      <c r="J393" s="74">
        <v>716.71</v>
      </c>
      <c r="K393" s="74">
        <v>716.71</v>
      </c>
      <c r="L393" s="74">
        <v>716.71</v>
      </c>
      <c r="M393" s="74">
        <v>716.71</v>
      </c>
      <c r="N393" s="74">
        <v>716.71</v>
      </c>
      <c r="O393" s="74">
        <v>716.71</v>
      </c>
      <c r="P393" s="74">
        <v>716.71</v>
      </c>
      <c r="Q393" s="74">
        <v>716.71</v>
      </c>
      <c r="R393" s="74">
        <v>716.71</v>
      </c>
      <c r="S393" s="74">
        <v>716.71</v>
      </c>
      <c r="T393" s="74">
        <v>716.71</v>
      </c>
      <c r="U393" s="74">
        <v>716.71</v>
      </c>
      <c r="V393" s="74">
        <v>716.71</v>
      </c>
      <c r="W393" s="74">
        <v>716.71</v>
      </c>
      <c r="X393" s="74">
        <v>716.71</v>
      </c>
      <c r="Y393" s="81">
        <v>716.71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2.73</v>
      </c>
      <c r="C395" s="75">
        <v>2.73</v>
      </c>
      <c r="D395" s="75">
        <v>2.73</v>
      </c>
      <c r="E395" s="75">
        <v>2.73</v>
      </c>
      <c r="F395" s="75">
        <v>2.73</v>
      </c>
      <c r="G395" s="75">
        <v>2.73</v>
      </c>
      <c r="H395" s="75">
        <v>2.73</v>
      </c>
      <c r="I395" s="75">
        <v>2.73</v>
      </c>
      <c r="J395" s="75">
        <v>2.73</v>
      </c>
      <c r="K395" s="75">
        <v>2.73</v>
      </c>
      <c r="L395" s="75">
        <v>2.73</v>
      </c>
      <c r="M395" s="75">
        <v>2.73</v>
      </c>
      <c r="N395" s="75">
        <v>2.73</v>
      </c>
      <c r="O395" s="75">
        <v>2.73</v>
      </c>
      <c r="P395" s="75">
        <v>2.73</v>
      </c>
      <c r="Q395" s="75">
        <v>2.73</v>
      </c>
      <c r="R395" s="75">
        <v>2.73</v>
      </c>
      <c r="S395" s="75">
        <v>2.73</v>
      </c>
      <c r="T395" s="75">
        <v>2.73</v>
      </c>
      <c r="U395" s="75">
        <v>2.73</v>
      </c>
      <c r="V395" s="75">
        <v>2.73</v>
      </c>
      <c r="W395" s="75">
        <v>2.73</v>
      </c>
      <c r="X395" s="75">
        <v>2.73</v>
      </c>
      <c r="Y395" s="82">
        <v>2.73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1470.54</v>
      </c>
      <c r="C396" s="102">
        <f t="shared" si="121"/>
        <v>1440.29</v>
      </c>
      <c r="D396" s="102">
        <f t="shared" si="121"/>
        <v>1426.15</v>
      </c>
      <c r="E396" s="103">
        <f t="shared" si="121"/>
        <v>1455.8200000000002</v>
      </c>
      <c r="F396" s="103">
        <f t="shared" si="121"/>
        <v>1457.88</v>
      </c>
      <c r="G396" s="103">
        <f t="shared" si="121"/>
        <v>1470.1</v>
      </c>
      <c r="H396" s="103">
        <f t="shared" si="121"/>
        <v>1491.94</v>
      </c>
      <c r="I396" s="103">
        <f t="shared" si="121"/>
        <v>1537.31</v>
      </c>
      <c r="J396" s="103">
        <f t="shared" si="121"/>
        <v>1532.69</v>
      </c>
      <c r="K396" s="104">
        <f t="shared" si="121"/>
        <v>1556.47</v>
      </c>
      <c r="L396" s="103">
        <f t="shared" si="121"/>
        <v>1563.99</v>
      </c>
      <c r="M396" s="105">
        <f t="shared" si="121"/>
        <v>1552.5500000000002</v>
      </c>
      <c r="N396" s="104">
        <f t="shared" si="121"/>
        <v>1558.97</v>
      </c>
      <c r="O396" s="103">
        <f t="shared" si="121"/>
        <v>1499.5</v>
      </c>
      <c r="P396" s="105">
        <f t="shared" si="121"/>
        <v>1507.0500000000002</v>
      </c>
      <c r="Q396" s="106">
        <f t="shared" si="121"/>
        <v>1530.58</v>
      </c>
      <c r="R396" s="103">
        <f t="shared" si="121"/>
        <v>1543.14</v>
      </c>
      <c r="S396" s="106">
        <f t="shared" si="121"/>
        <v>1480.37</v>
      </c>
      <c r="T396" s="103">
        <f t="shared" si="121"/>
        <v>1498.44</v>
      </c>
      <c r="U396" s="102">
        <f t="shared" si="121"/>
        <v>1482.46</v>
      </c>
      <c r="V396" s="102">
        <f t="shared" si="121"/>
        <v>1479.2</v>
      </c>
      <c r="W396" s="102">
        <f t="shared" si="121"/>
        <v>1483.14</v>
      </c>
      <c r="X396" s="102">
        <f t="shared" si="121"/>
        <v>1490.2600000000002</v>
      </c>
      <c r="Y396" s="107">
        <f t="shared" si="121"/>
        <v>1475.3400000000001</v>
      </c>
    </row>
    <row r="397" spans="1:25" s="62" customFormat="1" ht="18.75" hidden="1" customHeight="1" outlineLevel="1" x14ac:dyDescent="0.2">
      <c r="A397" s="56" t="s">
        <v>8</v>
      </c>
      <c r="B397" s="70">
        <f>B81</f>
        <v>751.1</v>
      </c>
      <c r="C397" s="70">
        <f t="shared" ref="C397:Y397" si="122">C81</f>
        <v>720.85</v>
      </c>
      <c r="D397" s="70">
        <f t="shared" si="122"/>
        <v>706.71</v>
      </c>
      <c r="E397" s="70">
        <f t="shared" si="122"/>
        <v>736.38</v>
      </c>
      <c r="F397" s="70">
        <f t="shared" si="122"/>
        <v>738.44</v>
      </c>
      <c r="G397" s="70">
        <f t="shared" si="122"/>
        <v>750.66</v>
      </c>
      <c r="H397" s="70">
        <f t="shared" si="122"/>
        <v>772.5</v>
      </c>
      <c r="I397" s="70">
        <f t="shared" si="122"/>
        <v>817.87</v>
      </c>
      <c r="J397" s="70">
        <f t="shared" si="122"/>
        <v>813.25</v>
      </c>
      <c r="K397" s="70">
        <f t="shared" si="122"/>
        <v>837.03</v>
      </c>
      <c r="L397" s="70">
        <f t="shared" si="122"/>
        <v>844.55</v>
      </c>
      <c r="M397" s="70">
        <f t="shared" si="122"/>
        <v>833.11</v>
      </c>
      <c r="N397" s="70">
        <f t="shared" si="122"/>
        <v>839.53</v>
      </c>
      <c r="O397" s="70">
        <f t="shared" si="122"/>
        <v>780.06</v>
      </c>
      <c r="P397" s="70">
        <f t="shared" si="122"/>
        <v>787.61</v>
      </c>
      <c r="Q397" s="70">
        <f t="shared" si="122"/>
        <v>811.14</v>
      </c>
      <c r="R397" s="70">
        <f t="shared" si="122"/>
        <v>823.7</v>
      </c>
      <c r="S397" s="70">
        <f t="shared" si="122"/>
        <v>760.93</v>
      </c>
      <c r="T397" s="70">
        <f t="shared" si="122"/>
        <v>779</v>
      </c>
      <c r="U397" s="70">
        <f t="shared" si="122"/>
        <v>763.02</v>
      </c>
      <c r="V397" s="70">
        <f t="shared" si="122"/>
        <v>759.76</v>
      </c>
      <c r="W397" s="70">
        <f t="shared" si="122"/>
        <v>763.7</v>
      </c>
      <c r="X397" s="70">
        <f t="shared" si="122"/>
        <v>770.82</v>
      </c>
      <c r="Y397" s="70">
        <f t="shared" si="122"/>
        <v>755.9</v>
      </c>
    </row>
    <row r="398" spans="1:25" s="62" customFormat="1" ht="18.75" hidden="1" customHeight="1" outlineLevel="1" x14ac:dyDescent="0.2">
      <c r="A398" s="57" t="s">
        <v>9</v>
      </c>
      <c r="B398" s="76">
        <v>716.71</v>
      </c>
      <c r="C398" s="74">
        <v>716.71</v>
      </c>
      <c r="D398" s="74">
        <v>716.71</v>
      </c>
      <c r="E398" s="74">
        <v>716.71</v>
      </c>
      <c r="F398" s="74">
        <v>716.71</v>
      </c>
      <c r="G398" s="74">
        <v>716.71</v>
      </c>
      <c r="H398" s="74">
        <v>716.71</v>
      </c>
      <c r="I398" s="74">
        <v>716.71</v>
      </c>
      <c r="J398" s="74">
        <v>716.71</v>
      </c>
      <c r="K398" s="74">
        <v>716.71</v>
      </c>
      <c r="L398" s="74">
        <v>716.71</v>
      </c>
      <c r="M398" s="74">
        <v>716.71</v>
      </c>
      <c r="N398" s="74">
        <v>716.71</v>
      </c>
      <c r="O398" s="74">
        <v>716.71</v>
      </c>
      <c r="P398" s="74">
        <v>716.71</v>
      </c>
      <c r="Q398" s="74">
        <v>716.71</v>
      </c>
      <c r="R398" s="74">
        <v>716.71</v>
      </c>
      <c r="S398" s="74">
        <v>716.71</v>
      </c>
      <c r="T398" s="74">
        <v>716.71</v>
      </c>
      <c r="U398" s="74">
        <v>716.71</v>
      </c>
      <c r="V398" s="74">
        <v>716.71</v>
      </c>
      <c r="W398" s="74">
        <v>716.71</v>
      </c>
      <c r="X398" s="74">
        <v>716.71</v>
      </c>
      <c r="Y398" s="81">
        <v>716.71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2.73</v>
      </c>
      <c r="C400" s="75">
        <v>2.73</v>
      </c>
      <c r="D400" s="75">
        <v>2.73</v>
      </c>
      <c r="E400" s="75">
        <v>2.73</v>
      </c>
      <c r="F400" s="75">
        <v>2.73</v>
      </c>
      <c r="G400" s="75">
        <v>2.73</v>
      </c>
      <c r="H400" s="75">
        <v>2.73</v>
      </c>
      <c r="I400" s="75">
        <v>2.73</v>
      </c>
      <c r="J400" s="75">
        <v>2.73</v>
      </c>
      <c r="K400" s="75">
        <v>2.73</v>
      </c>
      <c r="L400" s="75">
        <v>2.73</v>
      </c>
      <c r="M400" s="75">
        <v>2.73</v>
      </c>
      <c r="N400" s="75">
        <v>2.73</v>
      </c>
      <c r="O400" s="75">
        <v>2.73</v>
      </c>
      <c r="P400" s="75">
        <v>2.73</v>
      </c>
      <c r="Q400" s="75">
        <v>2.73</v>
      </c>
      <c r="R400" s="75">
        <v>2.73</v>
      </c>
      <c r="S400" s="75">
        <v>2.73</v>
      </c>
      <c r="T400" s="75">
        <v>2.73</v>
      </c>
      <c r="U400" s="75">
        <v>2.73</v>
      </c>
      <c r="V400" s="75">
        <v>2.73</v>
      </c>
      <c r="W400" s="75">
        <v>2.73</v>
      </c>
      <c r="X400" s="75">
        <v>2.73</v>
      </c>
      <c r="Y400" s="82">
        <v>2.73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1498.24</v>
      </c>
      <c r="C401" s="102">
        <f t="shared" si="123"/>
        <v>1483.29</v>
      </c>
      <c r="D401" s="102">
        <f t="shared" si="123"/>
        <v>1464.41</v>
      </c>
      <c r="E401" s="103">
        <f t="shared" si="123"/>
        <v>1489.97</v>
      </c>
      <c r="F401" s="103">
        <f t="shared" si="123"/>
        <v>1558.3400000000001</v>
      </c>
      <c r="G401" s="103">
        <f t="shared" si="123"/>
        <v>1557.75</v>
      </c>
      <c r="H401" s="103">
        <f t="shared" si="123"/>
        <v>1556.47</v>
      </c>
      <c r="I401" s="103">
        <f t="shared" si="123"/>
        <v>1529.13</v>
      </c>
      <c r="J401" s="103">
        <f t="shared" si="123"/>
        <v>1532.9</v>
      </c>
      <c r="K401" s="104">
        <f t="shared" si="123"/>
        <v>1553.96</v>
      </c>
      <c r="L401" s="103">
        <f t="shared" si="123"/>
        <v>1558.08</v>
      </c>
      <c r="M401" s="105">
        <f t="shared" si="123"/>
        <v>1565.12</v>
      </c>
      <c r="N401" s="104">
        <f t="shared" si="123"/>
        <v>1526.3000000000002</v>
      </c>
      <c r="O401" s="103">
        <f t="shared" si="123"/>
        <v>1496.13</v>
      </c>
      <c r="P401" s="105">
        <f t="shared" si="123"/>
        <v>1495.06</v>
      </c>
      <c r="Q401" s="106">
        <f t="shared" si="123"/>
        <v>1521.44</v>
      </c>
      <c r="R401" s="103">
        <f t="shared" si="123"/>
        <v>1543.72</v>
      </c>
      <c r="S401" s="106">
        <f t="shared" si="123"/>
        <v>1533.92</v>
      </c>
      <c r="T401" s="103">
        <f t="shared" si="123"/>
        <v>1536.12</v>
      </c>
      <c r="U401" s="102">
        <f t="shared" si="123"/>
        <v>1509.3600000000001</v>
      </c>
      <c r="V401" s="102">
        <f t="shared" si="123"/>
        <v>1529.31</v>
      </c>
      <c r="W401" s="102">
        <f t="shared" si="123"/>
        <v>1523.4</v>
      </c>
      <c r="X401" s="102">
        <f t="shared" si="123"/>
        <v>1527.5300000000002</v>
      </c>
      <c r="Y401" s="107">
        <f t="shared" si="123"/>
        <v>1523.69</v>
      </c>
    </row>
    <row r="402" spans="1:25" s="62" customFormat="1" ht="18.75" hidden="1" customHeight="1" outlineLevel="1" x14ac:dyDescent="0.2">
      <c r="A402" s="160" t="s">
        <v>8</v>
      </c>
      <c r="B402" s="70">
        <f>B86</f>
        <v>778.8</v>
      </c>
      <c r="C402" s="70">
        <f t="shared" ref="C402:Y402" si="124">C86</f>
        <v>763.85</v>
      </c>
      <c r="D402" s="70">
        <f t="shared" si="124"/>
        <v>744.97</v>
      </c>
      <c r="E402" s="70">
        <f t="shared" si="124"/>
        <v>770.53</v>
      </c>
      <c r="F402" s="70">
        <f t="shared" si="124"/>
        <v>838.9</v>
      </c>
      <c r="G402" s="70">
        <f t="shared" si="124"/>
        <v>838.31</v>
      </c>
      <c r="H402" s="70">
        <f t="shared" si="124"/>
        <v>837.03</v>
      </c>
      <c r="I402" s="70">
        <f t="shared" si="124"/>
        <v>809.69</v>
      </c>
      <c r="J402" s="70">
        <f t="shared" si="124"/>
        <v>813.46</v>
      </c>
      <c r="K402" s="70">
        <f t="shared" si="124"/>
        <v>834.52</v>
      </c>
      <c r="L402" s="70">
        <f t="shared" si="124"/>
        <v>838.64</v>
      </c>
      <c r="M402" s="70">
        <f t="shared" si="124"/>
        <v>845.68</v>
      </c>
      <c r="N402" s="70">
        <f t="shared" si="124"/>
        <v>806.86</v>
      </c>
      <c r="O402" s="70">
        <f t="shared" si="124"/>
        <v>776.69</v>
      </c>
      <c r="P402" s="70">
        <f t="shared" si="124"/>
        <v>775.62</v>
      </c>
      <c r="Q402" s="70">
        <f t="shared" si="124"/>
        <v>802</v>
      </c>
      <c r="R402" s="70">
        <f t="shared" si="124"/>
        <v>824.28</v>
      </c>
      <c r="S402" s="70">
        <f t="shared" si="124"/>
        <v>814.48</v>
      </c>
      <c r="T402" s="70">
        <f t="shared" si="124"/>
        <v>816.68</v>
      </c>
      <c r="U402" s="70">
        <f t="shared" si="124"/>
        <v>789.92</v>
      </c>
      <c r="V402" s="70">
        <f t="shared" si="124"/>
        <v>809.87</v>
      </c>
      <c r="W402" s="70">
        <f t="shared" si="124"/>
        <v>803.96</v>
      </c>
      <c r="X402" s="70">
        <f t="shared" si="124"/>
        <v>808.09</v>
      </c>
      <c r="Y402" s="70">
        <f t="shared" si="124"/>
        <v>804.25</v>
      </c>
    </row>
    <row r="403" spans="1:25" s="62" customFormat="1" ht="18.75" hidden="1" customHeight="1" outlineLevel="1" x14ac:dyDescent="0.2">
      <c r="A403" s="53" t="s">
        <v>9</v>
      </c>
      <c r="B403" s="76">
        <v>716.71</v>
      </c>
      <c r="C403" s="74">
        <v>716.71</v>
      </c>
      <c r="D403" s="74">
        <v>716.71</v>
      </c>
      <c r="E403" s="74">
        <v>716.71</v>
      </c>
      <c r="F403" s="74">
        <v>716.71</v>
      </c>
      <c r="G403" s="74">
        <v>716.71</v>
      </c>
      <c r="H403" s="74">
        <v>716.71</v>
      </c>
      <c r="I403" s="74">
        <v>716.71</v>
      </c>
      <c r="J403" s="74">
        <v>716.71</v>
      </c>
      <c r="K403" s="74">
        <v>716.71</v>
      </c>
      <c r="L403" s="74">
        <v>716.71</v>
      </c>
      <c r="M403" s="74">
        <v>716.71</v>
      </c>
      <c r="N403" s="74">
        <v>716.71</v>
      </c>
      <c r="O403" s="74">
        <v>716.71</v>
      </c>
      <c r="P403" s="74">
        <v>716.71</v>
      </c>
      <c r="Q403" s="74">
        <v>716.71</v>
      </c>
      <c r="R403" s="74">
        <v>716.71</v>
      </c>
      <c r="S403" s="74">
        <v>716.71</v>
      </c>
      <c r="T403" s="74">
        <v>716.71</v>
      </c>
      <c r="U403" s="74">
        <v>716.71</v>
      </c>
      <c r="V403" s="74">
        <v>716.71</v>
      </c>
      <c r="W403" s="74">
        <v>716.71</v>
      </c>
      <c r="X403" s="74">
        <v>716.71</v>
      </c>
      <c r="Y403" s="81">
        <v>716.71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2.73</v>
      </c>
      <c r="C405" s="75">
        <v>2.73</v>
      </c>
      <c r="D405" s="75">
        <v>2.73</v>
      </c>
      <c r="E405" s="75">
        <v>2.73</v>
      </c>
      <c r="F405" s="75">
        <v>2.73</v>
      </c>
      <c r="G405" s="75">
        <v>2.73</v>
      </c>
      <c r="H405" s="75">
        <v>2.73</v>
      </c>
      <c r="I405" s="75">
        <v>2.73</v>
      </c>
      <c r="J405" s="75">
        <v>2.73</v>
      </c>
      <c r="K405" s="75">
        <v>2.73</v>
      </c>
      <c r="L405" s="75">
        <v>2.73</v>
      </c>
      <c r="M405" s="75">
        <v>2.73</v>
      </c>
      <c r="N405" s="75">
        <v>2.73</v>
      </c>
      <c r="O405" s="75">
        <v>2.73</v>
      </c>
      <c r="P405" s="75">
        <v>2.73</v>
      </c>
      <c r="Q405" s="75">
        <v>2.73</v>
      </c>
      <c r="R405" s="75">
        <v>2.73</v>
      </c>
      <c r="S405" s="75">
        <v>2.73</v>
      </c>
      <c r="T405" s="75">
        <v>2.73</v>
      </c>
      <c r="U405" s="75">
        <v>2.73</v>
      </c>
      <c r="V405" s="75">
        <v>2.73</v>
      </c>
      <c r="W405" s="75">
        <v>2.73</v>
      </c>
      <c r="X405" s="75">
        <v>2.73</v>
      </c>
      <c r="Y405" s="82">
        <v>2.73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1512.31</v>
      </c>
      <c r="C406" s="102">
        <f t="shared" si="125"/>
        <v>1478.31</v>
      </c>
      <c r="D406" s="102">
        <f t="shared" si="125"/>
        <v>1495.0300000000002</v>
      </c>
      <c r="E406" s="103">
        <f t="shared" si="125"/>
        <v>1513.0700000000002</v>
      </c>
      <c r="F406" s="103">
        <f t="shared" si="125"/>
        <v>1566.44</v>
      </c>
      <c r="G406" s="103">
        <f t="shared" si="125"/>
        <v>1574.8200000000002</v>
      </c>
      <c r="H406" s="103">
        <f t="shared" si="125"/>
        <v>1573</v>
      </c>
      <c r="I406" s="103">
        <f t="shared" si="125"/>
        <v>1565.62</v>
      </c>
      <c r="J406" s="103">
        <f t="shared" si="125"/>
        <v>1556.58</v>
      </c>
      <c r="K406" s="104">
        <f t="shared" si="125"/>
        <v>1572.98</v>
      </c>
      <c r="L406" s="103">
        <f t="shared" si="125"/>
        <v>1529.63</v>
      </c>
      <c r="M406" s="105">
        <f t="shared" si="125"/>
        <v>1530.18</v>
      </c>
      <c r="N406" s="104">
        <f t="shared" si="125"/>
        <v>1536.2600000000002</v>
      </c>
      <c r="O406" s="103">
        <f t="shared" si="125"/>
        <v>1490.42</v>
      </c>
      <c r="P406" s="105">
        <f t="shared" si="125"/>
        <v>1495.48</v>
      </c>
      <c r="Q406" s="106">
        <f t="shared" si="125"/>
        <v>1514.7</v>
      </c>
      <c r="R406" s="103">
        <f t="shared" si="125"/>
        <v>1548.35</v>
      </c>
      <c r="S406" s="106">
        <f t="shared" si="125"/>
        <v>1550.7600000000002</v>
      </c>
      <c r="T406" s="103">
        <f t="shared" si="125"/>
        <v>1553.16</v>
      </c>
      <c r="U406" s="102">
        <f t="shared" si="125"/>
        <v>1527.56</v>
      </c>
      <c r="V406" s="102">
        <f t="shared" si="125"/>
        <v>1537.38</v>
      </c>
      <c r="W406" s="102">
        <f t="shared" si="125"/>
        <v>1541.27</v>
      </c>
      <c r="X406" s="102">
        <f t="shared" si="125"/>
        <v>1528.37</v>
      </c>
      <c r="Y406" s="107">
        <f t="shared" si="125"/>
        <v>1523.92</v>
      </c>
    </row>
    <row r="407" spans="1:25" s="62" customFormat="1" ht="18.75" hidden="1" customHeight="1" outlineLevel="1" x14ac:dyDescent="0.2">
      <c r="A407" s="160" t="s">
        <v>8</v>
      </c>
      <c r="B407" s="70">
        <f>B91</f>
        <v>792.87</v>
      </c>
      <c r="C407" s="70">
        <f t="shared" ref="C407:Y407" si="126">C91</f>
        <v>758.87</v>
      </c>
      <c r="D407" s="70">
        <f t="shared" si="126"/>
        <v>775.59</v>
      </c>
      <c r="E407" s="70">
        <f t="shared" si="126"/>
        <v>793.63</v>
      </c>
      <c r="F407" s="70">
        <f t="shared" si="126"/>
        <v>847</v>
      </c>
      <c r="G407" s="70">
        <f t="shared" si="126"/>
        <v>855.38</v>
      </c>
      <c r="H407" s="70">
        <f t="shared" si="126"/>
        <v>853.56</v>
      </c>
      <c r="I407" s="70">
        <f t="shared" si="126"/>
        <v>846.18</v>
      </c>
      <c r="J407" s="70">
        <f t="shared" si="126"/>
        <v>837.14</v>
      </c>
      <c r="K407" s="70">
        <f t="shared" si="126"/>
        <v>853.54</v>
      </c>
      <c r="L407" s="70">
        <f t="shared" si="126"/>
        <v>810.19</v>
      </c>
      <c r="M407" s="70">
        <f t="shared" si="126"/>
        <v>810.74</v>
      </c>
      <c r="N407" s="70">
        <f t="shared" si="126"/>
        <v>816.82</v>
      </c>
      <c r="O407" s="70">
        <f t="shared" si="126"/>
        <v>770.98</v>
      </c>
      <c r="P407" s="70">
        <f t="shared" si="126"/>
        <v>776.04</v>
      </c>
      <c r="Q407" s="70">
        <f t="shared" si="126"/>
        <v>795.26</v>
      </c>
      <c r="R407" s="70">
        <f t="shared" si="126"/>
        <v>828.91</v>
      </c>
      <c r="S407" s="70">
        <f t="shared" si="126"/>
        <v>831.32</v>
      </c>
      <c r="T407" s="70">
        <f t="shared" si="126"/>
        <v>833.72</v>
      </c>
      <c r="U407" s="70">
        <f t="shared" si="126"/>
        <v>808.12</v>
      </c>
      <c r="V407" s="70">
        <f t="shared" si="126"/>
        <v>817.94</v>
      </c>
      <c r="W407" s="70">
        <f t="shared" si="126"/>
        <v>821.83</v>
      </c>
      <c r="X407" s="70">
        <f t="shared" si="126"/>
        <v>808.93</v>
      </c>
      <c r="Y407" s="70">
        <f t="shared" si="126"/>
        <v>804.48</v>
      </c>
    </row>
    <row r="408" spans="1:25" s="62" customFormat="1" ht="18.75" hidden="1" customHeight="1" outlineLevel="1" x14ac:dyDescent="0.2">
      <c r="A408" s="53" t="s">
        <v>9</v>
      </c>
      <c r="B408" s="76">
        <v>716.71</v>
      </c>
      <c r="C408" s="74">
        <v>716.71</v>
      </c>
      <c r="D408" s="74">
        <v>716.71</v>
      </c>
      <c r="E408" s="74">
        <v>716.71</v>
      </c>
      <c r="F408" s="74">
        <v>716.71</v>
      </c>
      <c r="G408" s="74">
        <v>716.71</v>
      </c>
      <c r="H408" s="74">
        <v>716.71</v>
      </c>
      <c r="I408" s="74">
        <v>716.71</v>
      </c>
      <c r="J408" s="74">
        <v>716.71</v>
      </c>
      <c r="K408" s="74">
        <v>716.71</v>
      </c>
      <c r="L408" s="74">
        <v>716.71</v>
      </c>
      <c r="M408" s="74">
        <v>716.71</v>
      </c>
      <c r="N408" s="74">
        <v>716.71</v>
      </c>
      <c r="O408" s="74">
        <v>716.71</v>
      </c>
      <c r="P408" s="74">
        <v>716.71</v>
      </c>
      <c r="Q408" s="74">
        <v>716.71</v>
      </c>
      <c r="R408" s="74">
        <v>716.71</v>
      </c>
      <c r="S408" s="74">
        <v>716.71</v>
      </c>
      <c r="T408" s="74">
        <v>716.71</v>
      </c>
      <c r="U408" s="74">
        <v>716.71</v>
      </c>
      <c r="V408" s="74">
        <v>716.71</v>
      </c>
      <c r="W408" s="74">
        <v>716.71</v>
      </c>
      <c r="X408" s="74">
        <v>716.71</v>
      </c>
      <c r="Y408" s="81">
        <v>716.71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1554.65</v>
      </c>
      <c r="C411" s="102">
        <f t="shared" si="127"/>
        <v>1512.41</v>
      </c>
      <c r="D411" s="102">
        <f t="shared" si="127"/>
        <v>1520.79</v>
      </c>
      <c r="E411" s="103">
        <f t="shared" si="127"/>
        <v>1561.72</v>
      </c>
      <c r="F411" s="103">
        <f t="shared" si="127"/>
        <v>1567.7800000000002</v>
      </c>
      <c r="G411" s="103">
        <f t="shared" si="127"/>
        <v>1589.19</v>
      </c>
      <c r="H411" s="103">
        <f t="shared" si="127"/>
        <v>1589.99</v>
      </c>
      <c r="I411" s="103">
        <f t="shared" si="127"/>
        <v>1556.25</v>
      </c>
      <c r="J411" s="103">
        <f t="shared" si="127"/>
        <v>1571.23</v>
      </c>
      <c r="K411" s="104">
        <f t="shared" si="127"/>
        <v>1587.65</v>
      </c>
      <c r="L411" s="103">
        <f t="shared" si="127"/>
        <v>1602.2800000000002</v>
      </c>
      <c r="M411" s="105">
        <f t="shared" si="127"/>
        <v>1599.62</v>
      </c>
      <c r="N411" s="104">
        <f t="shared" si="127"/>
        <v>1523.94</v>
      </c>
      <c r="O411" s="103">
        <f t="shared" si="127"/>
        <v>1475.85</v>
      </c>
      <c r="P411" s="105">
        <f t="shared" si="127"/>
        <v>1477.35</v>
      </c>
      <c r="Q411" s="106">
        <f t="shared" si="127"/>
        <v>1515</v>
      </c>
      <c r="R411" s="103">
        <f t="shared" si="127"/>
        <v>1536.21</v>
      </c>
      <c r="S411" s="106">
        <f t="shared" si="127"/>
        <v>1538.5300000000002</v>
      </c>
      <c r="T411" s="103">
        <f t="shared" si="127"/>
        <v>1529.72</v>
      </c>
      <c r="U411" s="102">
        <f t="shared" si="127"/>
        <v>1497.89</v>
      </c>
      <c r="V411" s="102">
        <f t="shared" si="127"/>
        <v>1502.0700000000002</v>
      </c>
      <c r="W411" s="102">
        <f t="shared" si="127"/>
        <v>1516.02</v>
      </c>
      <c r="X411" s="102">
        <f t="shared" si="127"/>
        <v>1514.63</v>
      </c>
      <c r="Y411" s="107">
        <f t="shared" si="127"/>
        <v>1502.83</v>
      </c>
    </row>
    <row r="412" spans="1:25" s="62" customFormat="1" ht="18.75" hidden="1" customHeight="1" outlineLevel="1" x14ac:dyDescent="0.2">
      <c r="A412" s="56" t="s">
        <v>8</v>
      </c>
      <c r="B412" s="70">
        <f>B96</f>
        <v>835.21</v>
      </c>
      <c r="C412" s="70">
        <f t="shared" ref="C412:Y412" si="128">C96</f>
        <v>792.97</v>
      </c>
      <c r="D412" s="70">
        <f t="shared" si="128"/>
        <v>801.35</v>
      </c>
      <c r="E412" s="70">
        <f t="shared" si="128"/>
        <v>842.28</v>
      </c>
      <c r="F412" s="70">
        <f t="shared" si="128"/>
        <v>848.34</v>
      </c>
      <c r="G412" s="70">
        <f t="shared" si="128"/>
        <v>869.75</v>
      </c>
      <c r="H412" s="70">
        <f t="shared" si="128"/>
        <v>870.55</v>
      </c>
      <c r="I412" s="70">
        <f t="shared" si="128"/>
        <v>836.81</v>
      </c>
      <c r="J412" s="70">
        <f t="shared" si="128"/>
        <v>851.79</v>
      </c>
      <c r="K412" s="70">
        <f t="shared" si="128"/>
        <v>868.21</v>
      </c>
      <c r="L412" s="70">
        <f t="shared" si="128"/>
        <v>882.84</v>
      </c>
      <c r="M412" s="70">
        <f t="shared" si="128"/>
        <v>880.18</v>
      </c>
      <c r="N412" s="70">
        <f t="shared" si="128"/>
        <v>804.5</v>
      </c>
      <c r="O412" s="70">
        <f t="shared" si="128"/>
        <v>756.41</v>
      </c>
      <c r="P412" s="70">
        <f t="shared" si="128"/>
        <v>757.91</v>
      </c>
      <c r="Q412" s="70">
        <f t="shared" si="128"/>
        <v>795.56</v>
      </c>
      <c r="R412" s="70">
        <f t="shared" si="128"/>
        <v>816.77</v>
      </c>
      <c r="S412" s="70">
        <f t="shared" si="128"/>
        <v>819.09</v>
      </c>
      <c r="T412" s="70">
        <f t="shared" si="128"/>
        <v>810.28</v>
      </c>
      <c r="U412" s="70">
        <f t="shared" si="128"/>
        <v>778.45</v>
      </c>
      <c r="V412" s="70">
        <f t="shared" si="128"/>
        <v>782.63</v>
      </c>
      <c r="W412" s="70">
        <f t="shared" si="128"/>
        <v>796.58</v>
      </c>
      <c r="X412" s="70">
        <f t="shared" si="128"/>
        <v>795.19</v>
      </c>
      <c r="Y412" s="70">
        <f t="shared" si="128"/>
        <v>783.39</v>
      </c>
    </row>
    <row r="413" spans="1:25" s="62" customFormat="1" ht="18.75" hidden="1" customHeight="1" outlineLevel="1" x14ac:dyDescent="0.2">
      <c r="A413" s="57" t="s">
        <v>9</v>
      </c>
      <c r="B413" s="76">
        <v>716.71</v>
      </c>
      <c r="C413" s="74">
        <v>716.71</v>
      </c>
      <c r="D413" s="74">
        <v>716.71</v>
      </c>
      <c r="E413" s="74">
        <v>716.71</v>
      </c>
      <c r="F413" s="74">
        <v>716.71</v>
      </c>
      <c r="G413" s="74">
        <v>716.71</v>
      </c>
      <c r="H413" s="74">
        <v>716.71</v>
      </c>
      <c r="I413" s="74">
        <v>716.71</v>
      </c>
      <c r="J413" s="74">
        <v>716.71</v>
      </c>
      <c r="K413" s="74">
        <v>716.71</v>
      </c>
      <c r="L413" s="74">
        <v>716.71</v>
      </c>
      <c r="M413" s="74">
        <v>716.71</v>
      </c>
      <c r="N413" s="74">
        <v>716.71</v>
      </c>
      <c r="O413" s="74">
        <v>716.71</v>
      </c>
      <c r="P413" s="74">
        <v>716.71</v>
      </c>
      <c r="Q413" s="74">
        <v>716.71</v>
      </c>
      <c r="R413" s="74">
        <v>716.71</v>
      </c>
      <c r="S413" s="74">
        <v>716.71</v>
      </c>
      <c r="T413" s="74">
        <v>716.71</v>
      </c>
      <c r="U413" s="74">
        <v>716.71</v>
      </c>
      <c r="V413" s="74">
        <v>716.71</v>
      </c>
      <c r="W413" s="74">
        <v>716.71</v>
      </c>
      <c r="X413" s="74">
        <v>716.71</v>
      </c>
      <c r="Y413" s="81">
        <v>716.71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2.73</v>
      </c>
      <c r="C415" s="75">
        <v>2.73</v>
      </c>
      <c r="D415" s="75">
        <v>2.73</v>
      </c>
      <c r="E415" s="75">
        <v>2.73</v>
      </c>
      <c r="F415" s="75">
        <v>2.73</v>
      </c>
      <c r="G415" s="75">
        <v>2.73</v>
      </c>
      <c r="H415" s="75">
        <v>2.73</v>
      </c>
      <c r="I415" s="75">
        <v>2.73</v>
      </c>
      <c r="J415" s="75">
        <v>2.73</v>
      </c>
      <c r="K415" s="75">
        <v>2.73</v>
      </c>
      <c r="L415" s="75">
        <v>2.73</v>
      </c>
      <c r="M415" s="75">
        <v>2.73</v>
      </c>
      <c r="N415" s="75">
        <v>2.73</v>
      </c>
      <c r="O415" s="75">
        <v>2.73</v>
      </c>
      <c r="P415" s="75">
        <v>2.73</v>
      </c>
      <c r="Q415" s="75">
        <v>2.73</v>
      </c>
      <c r="R415" s="75">
        <v>2.73</v>
      </c>
      <c r="S415" s="75">
        <v>2.73</v>
      </c>
      <c r="T415" s="75">
        <v>2.73</v>
      </c>
      <c r="U415" s="75">
        <v>2.73</v>
      </c>
      <c r="V415" s="75">
        <v>2.73</v>
      </c>
      <c r="W415" s="75">
        <v>2.73</v>
      </c>
      <c r="X415" s="75">
        <v>2.73</v>
      </c>
      <c r="Y415" s="82">
        <v>2.73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1465.71</v>
      </c>
      <c r="C416" s="102">
        <f t="shared" si="129"/>
        <v>1439.0100000000002</v>
      </c>
      <c r="D416" s="102">
        <f t="shared" si="129"/>
        <v>1443.13</v>
      </c>
      <c r="E416" s="103">
        <f t="shared" si="129"/>
        <v>1453.95</v>
      </c>
      <c r="F416" s="103">
        <f t="shared" si="129"/>
        <v>1453.1</v>
      </c>
      <c r="G416" s="103">
        <f t="shared" si="129"/>
        <v>1468.79</v>
      </c>
      <c r="H416" s="103">
        <f t="shared" si="129"/>
        <v>1470.85</v>
      </c>
      <c r="I416" s="103">
        <f t="shared" si="129"/>
        <v>1454.0300000000002</v>
      </c>
      <c r="J416" s="103">
        <f t="shared" si="129"/>
        <v>1457.72</v>
      </c>
      <c r="K416" s="104">
        <f t="shared" si="129"/>
        <v>1470.77</v>
      </c>
      <c r="L416" s="103">
        <f t="shared" si="129"/>
        <v>1467.33</v>
      </c>
      <c r="M416" s="105">
        <f t="shared" si="129"/>
        <v>1473.0300000000002</v>
      </c>
      <c r="N416" s="104">
        <f t="shared" si="129"/>
        <v>1470.0700000000002</v>
      </c>
      <c r="O416" s="103">
        <f t="shared" si="129"/>
        <v>1448.29</v>
      </c>
      <c r="P416" s="105">
        <f t="shared" si="129"/>
        <v>1435.12</v>
      </c>
      <c r="Q416" s="106">
        <f t="shared" si="129"/>
        <v>1455.94</v>
      </c>
      <c r="R416" s="103">
        <f t="shared" si="129"/>
        <v>1471.64</v>
      </c>
      <c r="S416" s="106">
        <f t="shared" si="129"/>
        <v>1473</v>
      </c>
      <c r="T416" s="103">
        <f t="shared" si="129"/>
        <v>1459.04</v>
      </c>
      <c r="U416" s="102">
        <f t="shared" si="129"/>
        <v>1443.12</v>
      </c>
      <c r="V416" s="102">
        <f t="shared" si="129"/>
        <v>1450.69</v>
      </c>
      <c r="W416" s="102">
        <f t="shared" si="129"/>
        <v>1447.73</v>
      </c>
      <c r="X416" s="102">
        <f t="shared" si="129"/>
        <v>1456.12</v>
      </c>
      <c r="Y416" s="107">
        <f t="shared" si="129"/>
        <v>1455.46</v>
      </c>
    </row>
    <row r="417" spans="1:25" s="62" customFormat="1" ht="18.75" hidden="1" customHeight="1" outlineLevel="1" x14ac:dyDescent="0.2">
      <c r="A417" s="160" t="s">
        <v>8</v>
      </c>
      <c r="B417" s="70">
        <f>B101</f>
        <v>746.27</v>
      </c>
      <c r="C417" s="70">
        <f t="shared" ref="C417:Y417" si="130">C101</f>
        <v>719.57</v>
      </c>
      <c r="D417" s="70">
        <f t="shared" si="130"/>
        <v>723.69</v>
      </c>
      <c r="E417" s="70">
        <f t="shared" si="130"/>
        <v>734.51</v>
      </c>
      <c r="F417" s="70">
        <f t="shared" si="130"/>
        <v>733.66</v>
      </c>
      <c r="G417" s="70">
        <f t="shared" si="130"/>
        <v>749.35</v>
      </c>
      <c r="H417" s="70">
        <f t="shared" si="130"/>
        <v>751.41</v>
      </c>
      <c r="I417" s="70">
        <f t="shared" si="130"/>
        <v>734.59</v>
      </c>
      <c r="J417" s="70">
        <f t="shared" si="130"/>
        <v>738.28</v>
      </c>
      <c r="K417" s="70">
        <f t="shared" si="130"/>
        <v>751.33</v>
      </c>
      <c r="L417" s="70">
        <f t="shared" si="130"/>
        <v>747.89</v>
      </c>
      <c r="M417" s="70">
        <f t="shared" si="130"/>
        <v>753.59</v>
      </c>
      <c r="N417" s="70">
        <f t="shared" si="130"/>
        <v>750.63</v>
      </c>
      <c r="O417" s="70">
        <f t="shared" si="130"/>
        <v>728.85</v>
      </c>
      <c r="P417" s="70">
        <f t="shared" si="130"/>
        <v>715.68</v>
      </c>
      <c r="Q417" s="70">
        <f t="shared" si="130"/>
        <v>736.5</v>
      </c>
      <c r="R417" s="70">
        <f t="shared" si="130"/>
        <v>752.2</v>
      </c>
      <c r="S417" s="70">
        <f t="shared" si="130"/>
        <v>753.56</v>
      </c>
      <c r="T417" s="70">
        <f t="shared" si="130"/>
        <v>739.6</v>
      </c>
      <c r="U417" s="70">
        <f t="shared" si="130"/>
        <v>723.68</v>
      </c>
      <c r="V417" s="70">
        <f t="shared" si="130"/>
        <v>731.25</v>
      </c>
      <c r="W417" s="70">
        <f t="shared" si="130"/>
        <v>728.29</v>
      </c>
      <c r="X417" s="70">
        <f t="shared" si="130"/>
        <v>736.68</v>
      </c>
      <c r="Y417" s="70">
        <f t="shared" si="130"/>
        <v>736.02</v>
      </c>
    </row>
    <row r="418" spans="1:25" s="62" customFormat="1" ht="18.75" hidden="1" customHeight="1" outlineLevel="1" x14ac:dyDescent="0.2">
      <c r="A418" s="53" t="s">
        <v>9</v>
      </c>
      <c r="B418" s="76">
        <v>716.71</v>
      </c>
      <c r="C418" s="74">
        <v>716.71</v>
      </c>
      <c r="D418" s="74">
        <v>716.71</v>
      </c>
      <c r="E418" s="74">
        <v>716.71</v>
      </c>
      <c r="F418" s="74">
        <v>716.71</v>
      </c>
      <c r="G418" s="74">
        <v>716.71</v>
      </c>
      <c r="H418" s="74">
        <v>716.71</v>
      </c>
      <c r="I418" s="74">
        <v>716.71</v>
      </c>
      <c r="J418" s="74">
        <v>716.71</v>
      </c>
      <c r="K418" s="74">
        <v>716.71</v>
      </c>
      <c r="L418" s="74">
        <v>716.71</v>
      </c>
      <c r="M418" s="74">
        <v>716.71</v>
      </c>
      <c r="N418" s="74">
        <v>716.71</v>
      </c>
      <c r="O418" s="74">
        <v>716.71</v>
      </c>
      <c r="P418" s="74">
        <v>716.71</v>
      </c>
      <c r="Q418" s="74">
        <v>716.71</v>
      </c>
      <c r="R418" s="74">
        <v>716.71</v>
      </c>
      <c r="S418" s="74">
        <v>716.71</v>
      </c>
      <c r="T418" s="74">
        <v>716.71</v>
      </c>
      <c r="U418" s="74">
        <v>716.71</v>
      </c>
      <c r="V418" s="74">
        <v>716.71</v>
      </c>
      <c r="W418" s="74">
        <v>716.71</v>
      </c>
      <c r="X418" s="74">
        <v>716.71</v>
      </c>
      <c r="Y418" s="81">
        <v>716.71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2.73</v>
      </c>
      <c r="C420" s="75">
        <v>2.73</v>
      </c>
      <c r="D420" s="75">
        <v>2.73</v>
      </c>
      <c r="E420" s="75">
        <v>2.73</v>
      </c>
      <c r="F420" s="75">
        <v>2.73</v>
      </c>
      <c r="G420" s="75">
        <v>2.73</v>
      </c>
      <c r="H420" s="75">
        <v>2.73</v>
      </c>
      <c r="I420" s="75">
        <v>2.73</v>
      </c>
      <c r="J420" s="75">
        <v>2.73</v>
      </c>
      <c r="K420" s="75">
        <v>2.73</v>
      </c>
      <c r="L420" s="75">
        <v>2.73</v>
      </c>
      <c r="M420" s="75">
        <v>2.73</v>
      </c>
      <c r="N420" s="75">
        <v>2.73</v>
      </c>
      <c r="O420" s="75">
        <v>2.73</v>
      </c>
      <c r="P420" s="75">
        <v>2.73</v>
      </c>
      <c r="Q420" s="75">
        <v>2.73</v>
      </c>
      <c r="R420" s="75">
        <v>2.73</v>
      </c>
      <c r="S420" s="75">
        <v>2.73</v>
      </c>
      <c r="T420" s="75">
        <v>2.73</v>
      </c>
      <c r="U420" s="75">
        <v>2.73</v>
      </c>
      <c r="V420" s="75">
        <v>2.73</v>
      </c>
      <c r="W420" s="75">
        <v>2.73</v>
      </c>
      <c r="X420" s="75">
        <v>2.73</v>
      </c>
      <c r="Y420" s="82">
        <v>2.73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1355.85</v>
      </c>
      <c r="C421" s="102">
        <f t="shared" si="131"/>
        <v>1328.54</v>
      </c>
      <c r="D421" s="102">
        <f t="shared" si="131"/>
        <v>1326.81</v>
      </c>
      <c r="E421" s="103">
        <f t="shared" si="131"/>
        <v>1335.43</v>
      </c>
      <c r="F421" s="103">
        <f t="shared" si="131"/>
        <v>1340.23</v>
      </c>
      <c r="G421" s="103">
        <f t="shared" si="131"/>
        <v>1341.2600000000002</v>
      </c>
      <c r="H421" s="103">
        <f t="shared" si="131"/>
        <v>1339.08</v>
      </c>
      <c r="I421" s="103">
        <f t="shared" si="131"/>
        <v>1329.66</v>
      </c>
      <c r="J421" s="103">
        <f t="shared" si="131"/>
        <v>1330.42</v>
      </c>
      <c r="K421" s="104">
        <f t="shared" si="131"/>
        <v>1336.5</v>
      </c>
      <c r="L421" s="103">
        <f t="shared" si="131"/>
        <v>1336.46</v>
      </c>
      <c r="M421" s="105">
        <f t="shared" si="131"/>
        <v>1338.21</v>
      </c>
      <c r="N421" s="104">
        <f t="shared" si="131"/>
        <v>1340.0300000000002</v>
      </c>
      <c r="O421" s="103">
        <f t="shared" si="131"/>
        <v>1325.23</v>
      </c>
      <c r="P421" s="105">
        <f t="shared" si="131"/>
        <v>1325.43</v>
      </c>
      <c r="Q421" s="106">
        <f t="shared" si="131"/>
        <v>1343.08</v>
      </c>
      <c r="R421" s="103">
        <f t="shared" si="131"/>
        <v>1355.64</v>
      </c>
      <c r="S421" s="106">
        <f t="shared" si="131"/>
        <v>1352.64</v>
      </c>
      <c r="T421" s="103">
        <f t="shared" si="131"/>
        <v>1352.3200000000002</v>
      </c>
      <c r="U421" s="102">
        <f t="shared" si="131"/>
        <v>1341.5900000000001</v>
      </c>
      <c r="V421" s="102">
        <f t="shared" si="131"/>
        <v>1341.5500000000002</v>
      </c>
      <c r="W421" s="102">
        <f t="shared" si="131"/>
        <v>1347.69</v>
      </c>
      <c r="X421" s="102">
        <f t="shared" si="131"/>
        <v>1352.49</v>
      </c>
      <c r="Y421" s="107">
        <f t="shared" si="131"/>
        <v>1352.91</v>
      </c>
    </row>
    <row r="422" spans="1:25" s="62" customFormat="1" ht="18.75" hidden="1" customHeight="1" outlineLevel="1" x14ac:dyDescent="0.2">
      <c r="A422" s="160" t="s">
        <v>8</v>
      </c>
      <c r="B422" s="70">
        <f>B106</f>
        <v>636.41</v>
      </c>
      <c r="C422" s="70">
        <f t="shared" ref="C422:Y422" si="132">C106</f>
        <v>609.1</v>
      </c>
      <c r="D422" s="70">
        <f t="shared" si="132"/>
        <v>607.37</v>
      </c>
      <c r="E422" s="70">
        <f t="shared" si="132"/>
        <v>615.99</v>
      </c>
      <c r="F422" s="70">
        <f t="shared" si="132"/>
        <v>620.79</v>
      </c>
      <c r="G422" s="70">
        <f t="shared" si="132"/>
        <v>621.82000000000005</v>
      </c>
      <c r="H422" s="70">
        <f t="shared" si="132"/>
        <v>619.64</v>
      </c>
      <c r="I422" s="70">
        <f t="shared" si="132"/>
        <v>610.22</v>
      </c>
      <c r="J422" s="70">
        <f t="shared" si="132"/>
        <v>610.98</v>
      </c>
      <c r="K422" s="70">
        <f t="shared" si="132"/>
        <v>617.05999999999995</v>
      </c>
      <c r="L422" s="70">
        <f t="shared" si="132"/>
        <v>617.02</v>
      </c>
      <c r="M422" s="70">
        <f t="shared" si="132"/>
        <v>618.77</v>
      </c>
      <c r="N422" s="70">
        <f t="shared" si="132"/>
        <v>620.59</v>
      </c>
      <c r="O422" s="70">
        <f t="shared" si="132"/>
        <v>605.79</v>
      </c>
      <c r="P422" s="70">
        <f t="shared" si="132"/>
        <v>605.99</v>
      </c>
      <c r="Q422" s="70">
        <f t="shared" si="132"/>
        <v>623.64</v>
      </c>
      <c r="R422" s="70">
        <f t="shared" si="132"/>
        <v>636.20000000000005</v>
      </c>
      <c r="S422" s="70">
        <f t="shared" si="132"/>
        <v>633.20000000000005</v>
      </c>
      <c r="T422" s="70">
        <f t="shared" si="132"/>
        <v>632.88</v>
      </c>
      <c r="U422" s="70">
        <f t="shared" si="132"/>
        <v>622.15</v>
      </c>
      <c r="V422" s="70">
        <f t="shared" si="132"/>
        <v>622.11</v>
      </c>
      <c r="W422" s="70">
        <f t="shared" si="132"/>
        <v>628.25</v>
      </c>
      <c r="X422" s="70">
        <f t="shared" si="132"/>
        <v>633.04999999999995</v>
      </c>
      <c r="Y422" s="70">
        <f t="shared" si="132"/>
        <v>633.47</v>
      </c>
    </row>
    <row r="423" spans="1:25" s="62" customFormat="1" ht="18.75" hidden="1" customHeight="1" outlineLevel="1" x14ac:dyDescent="0.2">
      <c r="A423" s="53" t="s">
        <v>9</v>
      </c>
      <c r="B423" s="76">
        <v>716.71</v>
      </c>
      <c r="C423" s="74">
        <v>716.71</v>
      </c>
      <c r="D423" s="74">
        <v>716.71</v>
      </c>
      <c r="E423" s="74">
        <v>716.71</v>
      </c>
      <c r="F423" s="74">
        <v>716.71</v>
      </c>
      <c r="G423" s="74">
        <v>716.71</v>
      </c>
      <c r="H423" s="74">
        <v>716.71</v>
      </c>
      <c r="I423" s="74">
        <v>716.71</v>
      </c>
      <c r="J423" s="74">
        <v>716.71</v>
      </c>
      <c r="K423" s="74">
        <v>716.71</v>
      </c>
      <c r="L423" s="74">
        <v>716.71</v>
      </c>
      <c r="M423" s="74">
        <v>716.71</v>
      </c>
      <c r="N423" s="74">
        <v>716.71</v>
      </c>
      <c r="O423" s="74">
        <v>716.71</v>
      </c>
      <c r="P423" s="74">
        <v>716.71</v>
      </c>
      <c r="Q423" s="74">
        <v>716.71</v>
      </c>
      <c r="R423" s="74">
        <v>716.71</v>
      </c>
      <c r="S423" s="74">
        <v>716.71</v>
      </c>
      <c r="T423" s="74">
        <v>716.71</v>
      </c>
      <c r="U423" s="74">
        <v>716.71</v>
      </c>
      <c r="V423" s="74">
        <v>716.71</v>
      </c>
      <c r="W423" s="74">
        <v>716.71</v>
      </c>
      <c r="X423" s="74">
        <v>716.71</v>
      </c>
      <c r="Y423" s="81">
        <v>716.71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2.73</v>
      </c>
      <c r="C425" s="75">
        <v>2.73</v>
      </c>
      <c r="D425" s="75">
        <v>2.73</v>
      </c>
      <c r="E425" s="75">
        <v>2.73</v>
      </c>
      <c r="F425" s="75">
        <v>2.73</v>
      </c>
      <c r="G425" s="75">
        <v>2.73</v>
      </c>
      <c r="H425" s="75">
        <v>2.73</v>
      </c>
      <c r="I425" s="75">
        <v>2.73</v>
      </c>
      <c r="J425" s="75">
        <v>2.73</v>
      </c>
      <c r="K425" s="75">
        <v>2.73</v>
      </c>
      <c r="L425" s="75">
        <v>2.73</v>
      </c>
      <c r="M425" s="75">
        <v>2.73</v>
      </c>
      <c r="N425" s="75">
        <v>2.73</v>
      </c>
      <c r="O425" s="75">
        <v>2.73</v>
      </c>
      <c r="P425" s="75">
        <v>2.73</v>
      </c>
      <c r="Q425" s="75">
        <v>2.73</v>
      </c>
      <c r="R425" s="75">
        <v>2.73</v>
      </c>
      <c r="S425" s="75">
        <v>2.73</v>
      </c>
      <c r="T425" s="75">
        <v>2.73</v>
      </c>
      <c r="U425" s="75">
        <v>2.73</v>
      </c>
      <c r="V425" s="75">
        <v>2.73</v>
      </c>
      <c r="W425" s="75">
        <v>2.73</v>
      </c>
      <c r="X425" s="75">
        <v>2.73</v>
      </c>
      <c r="Y425" s="82">
        <v>2.73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1379.52</v>
      </c>
      <c r="C426" s="102">
        <f t="shared" si="133"/>
        <v>1352.44</v>
      </c>
      <c r="D426" s="102">
        <f t="shared" si="133"/>
        <v>1351.2</v>
      </c>
      <c r="E426" s="103">
        <f t="shared" si="133"/>
        <v>1358.37</v>
      </c>
      <c r="F426" s="103">
        <f t="shared" si="133"/>
        <v>1365.56</v>
      </c>
      <c r="G426" s="103">
        <f t="shared" si="133"/>
        <v>1365.39</v>
      </c>
      <c r="H426" s="103">
        <f t="shared" si="133"/>
        <v>1368.23</v>
      </c>
      <c r="I426" s="103">
        <f t="shared" si="133"/>
        <v>1358.83</v>
      </c>
      <c r="J426" s="103">
        <f t="shared" si="133"/>
        <v>1361.19</v>
      </c>
      <c r="K426" s="104">
        <f t="shared" si="133"/>
        <v>1365.73</v>
      </c>
      <c r="L426" s="103">
        <f t="shared" si="133"/>
        <v>1367.25</v>
      </c>
      <c r="M426" s="105">
        <f t="shared" si="133"/>
        <v>1362.93</v>
      </c>
      <c r="N426" s="104">
        <f t="shared" si="133"/>
        <v>1361.12</v>
      </c>
      <c r="O426" s="103">
        <f t="shared" si="133"/>
        <v>1345.24</v>
      </c>
      <c r="P426" s="105">
        <f t="shared" si="133"/>
        <v>1349.02</v>
      </c>
      <c r="Q426" s="106">
        <f t="shared" si="133"/>
        <v>1364.41</v>
      </c>
      <c r="R426" s="103">
        <f t="shared" si="133"/>
        <v>1376.15</v>
      </c>
      <c r="S426" s="106">
        <f t="shared" si="133"/>
        <v>1378.2800000000002</v>
      </c>
      <c r="T426" s="103">
        <f t="shared" si="133"/>
        <v>1366.5100000000002</v>
      </c>
      <c r="U426" s="102">
        <f t="shared" si="133"/>
        <v>1359.2800000000002</v>
      </c>
      <c r="V426" s="102">
        <f t="shared" si="133"/>
        <v>1365.02</v>
      </c>
      <c r="W426" s="102">
        <f t="shared" si="133"/>
        <v>1366.99</v>
      </c>
      <c r="X426" s="102">
        <f t="shared" si="133"/>
        <v>1374.5</v>
      </c>
      <c r="Y426" s="107">
        <f t="shared" si="133"/>
        <v>1371.37</v>
      </c>
    </row>
    <row r="427" spans="1:25" s="62" customFormat="1" ht="18.75" hidden="1" customHeight="1" outlineLevel="1" x14ac:dyDescent="0.2">
      <c r="A427" s="160" t="s">
        <v>8</v>
      </c>
      <c r="B427" s="70">
        <f>B111</f>
        <v>660.08</v>
      </c>
      <c r="C427" s="70">
        <f t="shared" ref="C427:Y427" si="134">C111</f>
        <v>633</v>
      </c>
      <c r="D427" s="70">
        <f t="shared" si="134"/>
        <v>631.76</v>
      </c>
      <c r="E427" s="70">
        <f t="shared" si="134"/>
        <v>638.92999999999995</v>
      </c>
      <c r="F427" s="70">
        <f t="shared" si="134"/>
        <v>646.12</v>
      </c>
      <c r="G427" s="70">
        <f t="shared" si="134"/>
        <v>645.95000000000005</v>
      </c>
      <c r="H427" s="70">
        <f t="shared" si="134"/>
        <v>648.79</v>
      </c>
      <c r="I427" s="70">
        <f t="shared" si="134"/>
        <v>639.39</v>
      </c>
      <c r="J427" s="70">
        <f t="shared" si="134"/>
        <v>641.75</v>
      </c>
      <c r="K427" s="70">
        <f t="shared" si="134"/>
        <v>646.29</v>
      </c>
      <c r="L427" s="70">
        <f t="shared" si="134"/>
        <v>647.80999999999995</v>
      </c>
      <c r="M427" s="70">
        <f t="shared" si="134"/>
        <v>643.49</v>
      </c>
      <c r="N427" s="70">
        <f t="shared" si="134"/>
        <v>641.67999999999995</v>
      </c>
      <c r="O427" s="70">
        <f t="shared" si="134"/>
        <v>625.79999999999995</v>
      </c>
      <c r="P427" s="70">
        <f t="shared" si="134"/>
        <v>629.58000000000004</v>
      </c>
      <c r="Q427" s="70">
        <f t="shared" si="134"/>
        <v>644.97</v>
      </c>
      <c r="R427" s="70">
        <f t="shared" si="134"/>
        <v>656.71</v>
      </c>
      <c r="S427" s="70">
        <f t="shared" si="134"/>
        <v>658.84</v>
      </c>
      <c r="T427" s="70">
        <f t="shared" si="134"/>
        <v>647.07000000000005</v>
      </c>
      <c r="U427" s="70">
        <f t="shared" si="134"/>
        <v>639.84</v>
      </c>
      <c r="V427" s="70">
        <f t="shared" si="134"/>
        <v>645.58000000000004</v>
      </c>
      <c r="W427" s="70">
        <f t="shared" si="134"/>
        <v>647.54999999999995</v>
      </c>
      <c r="X427" s="70">
        <f t="shared" si="134"/>
        <v>655.05999999999995</v>
      </c>
      <c r="Y427" s="70">
        <f t="shared" si="134"/>
        <v>651.92999999999995</v>
      </c>
    </row>
    <row r="428" spans="1:25" s="62" customFormat="1" ht="18.75" hidden="1" customHeight="1" outlineLevel="1" x14ac:dyDescent="0.2">
      <c r="A428" s="53" t="s">
        <v>9</v>
      </c>
      <c r="B428" s="76">
        <v>716.71</v>
      </c>
      <c r="C428" s="74">
        <v>716.71</v>
      </c>
      <c r="D428" s="74">
        <v>716.71</v>
      </c>
      <c r="E428" s="74">
        <v>716.71</v>
      </c>
      <c r="F428" s="74">
        <v>716.71</v>
      </c>
      <c r="G428" s="74">
        <v>716.71</v>
      </c>
      <c r="H428" s="74">
        <v>716.71</v>
      </c>
      <c r="I428" s="74">
        <v>716.71</v>
      </c>
      <c r="J428" s="74">
        <v>716.71</v>
      </c>
      <c r="K428" s="74">
        <v>716.71</v>
      </c>
      <c r="L428" s="74">
        <v>716.71</v>
      </c>
      <c r="M428" s="74">
        <v>716.71</v>
      </c>
      <c r="N428" s="74">
        <v>716.71</v>
      </c>
      <c r="O428" s="74">
        <v>716.71</v>
      </c>
      <c r="P428" s="74">
        <v>716.71</v>
      </c>
      <c r="Q428" s="74">
        <v>716.71</v>
      </c>
      <c r="R428" s="74">
        <v>716.71</v>
      </c>
      <c r="S428" s="74">
        <v>716.71</v>
      </c>
      <c r="T428" s="74">
        <v>716.71</v>
      </c>
      <c r="U428" s="74">
        <v>716.71</v>
      </c>
      <c r="V428" s="74">
        <v>716.71</v>
      </c>
      <c r="W428" s="74">
        <v>716.71</v>
      </c>
      <c r="X428" s="74">
        <v>716.71</v>
      </c>
      <c r="Y428" s="81">
        <v>716.71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1393</v>
      </c>
      <c r="C431" s="102">
        <f t="shared" si="135"/>
        <v>1355.41</v>
      </c>
      <c r="D431" s="102">
        <f t="shared" si="135"/>
        <v>1345.3000000000002</v>
      </c>
      <c r="E431" s="103">
        <f t="shared" si="135"/>
        <v>1426.79</v>
      </c>
      <c r="F431" s="103">
        <f t="shared" si="135"/>
        <v>1422.5900000000001</v>
      </c>
      <c r="G431" s="103">
        <f t="shared" si="135"/>
        <v>1434.22</v>
      </c>
      <c r="H431" s="103">
        <f t="shared" si="135"/>
        <v>1441.41</v>
      </c>
      <c r="I431" s="103">
        <f t="shared" si="135"/>
        <v>1414.24</v>
      </c>
      <c r="J431" s="103">
        <f t="shared" si="135"/>
        <v>1416.8600000000001</v>
      </c>
      <c r="K431" s="104">
        <f t="shared" si="135"/>
        <v>1424.12</v>
      </c>
      <c r="L431" s="103">
        <f t="shared" si="135"/>
        <v>1429.79</v>
      </c>
      <c r="M431" s="105">
        <f t="shared" si="135"/>
        <v>1411.8600000000001</v>
      </c>
      <c r="N431" s="104">
        <f t="shared" si="135"/>
        <v>1409.52</v>
      </c>
      <c r="O431" s="103">
        <f t="shared" si="135"/>
        <v>1375.12</v>
      </c>
      <c r="P431" s="105">
        <f t="shared" si="135"/>
        <v>1380.47</v>
      </c>
      <c r="Q431" s="106">
        <f t="shared" si="135"/>
        <v>1418.63</v>
      </c>
      <c r="R431" s="103">
        <f t="shared" si="135"/>
        <v>1435.99</v>
      </c>
      <c r="S431" s="106">
        <f t="shared" si="135"/>
        <v>1447.17</v>
      </c>
      <c r="T431" s="103">
        <f t="shared" si="135"/>
        <v>1412.93</v>
      </c>
      <c r="U431" s="102">
        <f t="shared" si="135"/>
        <v>1403.81</v>
      </c>
      <c r="V431" s="102">
        <f t="shared" si="135"/>
        <v>1408.83</v>
      </c>
      <c r="W431" s="102">
        <f t="shared" si="135"/>
        <v>1409.35</v>
      </c>
      <c r="X431" s="102">
        <f t="shared" si="135"/>
        <v>1410.75</v>
      </c>
      <c r="Y431" s="107">
        <f t="shared" si="135"/>
        <v>1411.35</v>
      </c>
    </row>
    <row r="432" spans="1:25" s="62" customFormat="1" ht="18.75" hidden="1" customHeight="1" outlineLevel="1" x14ac:dyDescent="0.2">
      <c r="A432" s="160" t="s">
        <v>8</v>
      </c>
      <c r="B432" s="70">
        <f>B116</f>
        <v>673.56</v>
      </c>
      <c r="C432" s="70">
        <f t="shared" ref="C432:Y432" si="136">C116</f>
        <v>635.97</v>
      </c>
      <c r="D432" s="70">
        <f t="shared" si="136"/>
        <v>625.86</v>
      </c>
      <c r="E432" s="70">
        <f t="shared" si="136"/>
        <v>707.35</v>
      </c>
      <c r="F432" s="70">
        <f t="shared" si="136"/>
        <v>703.15</v>
      </c>
      <c r="G432" s="70">
        <f t="shared" si="136"/>
        <v>714.78</v>
      </c>
      <c r="H432" s="70">
        <f t="shared" si="136"/>
        <v>721.97</v>
      </c>
      <c r="I432" s="70">
        <f t="shared" si="136"/>
        <v>694.8</v>
      </c>
      <c r="J432" s="70">
        <f t="shared" si="136"/>
        <v>697.42</v>
      </c>
      <c r="K432" s="70">
        <f t="shared" si="136"/>
        <v>704.68</v>
      </c>
      <c r="L432" s="70">
        <f t="shared" si="136"/>
        <v>710.35</v>
      </c>
      <c r="M432" s="70">
        <f t="shared" si="136"/>
        <v>692.42</v>
      </c>
      <c r="N432" s="70">
        <f t="shared" si="136"/>
        <v>690.08</v>
      </c>
      <c r="O432" s="70">
        <f t="shared" si="136"/>
        <v>655.68</v>
      </c>
      <c r="P432" s="70">
        <f t="shared" si="136"/>
        <v>661.03</v>
      </c>
      <c r="Q432" s="70">
        <f t="shared" si="136"/>
        <v>699.19</v>
      </c>
      <c r="R432" s="70">
        <f t="shared" si="136"/>
        <v>716.55</v>
      </c>
      <c r="S432" s="70">
        <f t="shared" si="136"/>
        <v>727.73</v>
      </c>
      <c r="T432" s="70">
        <f t="shared" si="136"/>
        <v>693.49</v>
      </c>
      <c r="U432" s="70">
        <f t="shared" si="136"/>
        <v>684.37</v>
      </c>
      <c r="V432" s="70">
        <f t="shared" si="136"/>
        <v>689.39</v>
      </c>
      <c r="W432" s="70">
        <f t="shared" si="136"/>
        <v>689.91</v>
      </c>
      <c r="X432" s="70">
        <f t="shared" si="136"/>
        <v>691.31</v>
      </c>
      <c r="Y432" s="70">
        <f t="shared" si="136"/>
        <v>691.91</v>
      </c>
    </row>
    <row r="433" spans="1:25" s="62" customFormat="1" ht="18.75" hidden="1" customHeight="1" outlineLevel="1" x14ac:dyDescent="0.2">
      <c r="A433" s="53" t="s">
        <v>9</v>
      </c>
      <c r="B433" s="76">
        <v>716.71</v>
      </c>
      <c r="C433" s="74">
        <v>716.71</v>
      </c>
      <c r="D433" s="74">
        <v>716.71</v>
      </c>
      <c r="E433" s="74">
        <v>716.71</v>
      </c>
      <c r="F433" s="74">
        <v>716.71</v>
      </c>
      <c r="G433" s="74">
        <v>716.71</v>
      </c>
      <c r="H433" s="74">
        <v>716.71</v>
      </c>
      <c r="I433" s="74">
        <v>716.71</v>
      </c>
      <c r="J433" s="74">
        <v>716.71</v>
      </c>
      <c r="K433" s="74">
        <v>716.71</v>
      </c>
      <c r="L433" s="74">
        <v>716.71</v>
      </c>
      <c r="M433" s="74">
        <v>716.71</v>
      </c>
      <c r="N433" s="74">
        <v>716.71</v>
      </c>
      <c r="O433" s="74">
        <v>716.71</v>
      </c>
      <c r="P433" s="74">
        <v>716.71</v>
      </c>
      <c r="Q433" s="74">
        <v>716.71</v>
      </c>
      <c r="R433" s="74">
        <v>716.71</v>
      </c>
      <c r="S433" s="74">
        <v>716.71</v>
      </c>
      <c r="T433" s="74">
        <v>716.71</v>
      </c>
      <c r="U433" s="74">
        <v>716.71</v>
      </c>
      <c r="V433" s="74">
        <v>716.71</v>
      </c>
      <c r="W433" s="74">
        <v>716.71</v>
      </c>
      <c r="X433" s="74">
        <v>716.71</v>
      </c>
      <c r="Y433" s="81">
        <v>716.71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2.73</v>
      </c>
      <c r="C435" s="75">
        <v>2.73</v>
      </c>
      <c r="D435" s="75">
        <v>2.73</v>
      </c>
      <c r="E435" s="75">
        <v>2.73</v>
      </c>
      <c r="F435" s="75">
        <v>2.73</v>
      </c>
      <c r="G435" s="75">
        <v>2.73</v>
      </c>
      <c r="H435" s="75">
        <v>2.73</v>
      </c>
      <c r="I435" s="75">
        <v>2.73</v>
      </c>
      <c r="J435" s="75">
        <v>2.73</v>
      </c>
      <c r="K435" s="75">
        <v>2.73</v>
      </c>
      <c r="L435" s="75">
        <v>2.73</v>
      </c>
      <c r="M435" s="75">
        <v>2.73</v>
      </c>
      <c r="N435" s="75">
        <v>2.73</v>
      </c>
      <c r="O435" s="75">
        <v>2.73</v>
      </c>
      <c r="P435" s="75">
        <v>2.73</v>
      </c>
      <c r="Q435" s="75">
        <v>2.73</v>
      </c>
      <c r="R435" s="75">
        <v>2.73</v>
      </c>
      <c r="S435" s="75">
        <v>2.73</v>
      </c>
      <c r="T435" s="75">
        <v>2.73</v>
      </c>
      <c r="U435" s="75">
        <v>2.73</v>
      </c>
      <c r="V435" s="75">
        <v>2.73</v>
      </c>
      <c r="W435" s="75">
        <v>2.73</v>
      </c>
      <c r="X435" s="75">
        <v>2.73</v>
      </c>
      <c r="Y435" s="82">
        <v>2.73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1397.24</v>
      </c>
      <c r="C436" s="102">
        <f t="shared" si="137"/>
        <v>1371.3200000000002</v>
      </c>
      <c r="D436" s="102">
        <f t="shared" si="137"/>
        <v>1355.77</v>
      </c>
      <c r="E436" s="103">
        <f t="shared" si="137"/>
        <v>1381.19</v>
      </c>
      <c r="F436" s="103">
        <f t="shared" si="137"/>
        <v>1388.1100000000001</v>
      </c>
      <c r="G436" s="103">
        <f t="shared" si="137"/>
        <v>1391.19</v>
      </c>
      <c r="H436" s="103">
        <f t="shared" si="137"/>
        <v>1395.95</v>
      </c>
      <c r="I436" s="103">
        <f t="shared" si="137"/>
        <v>1371.99</v>
      </c>
      <c r="J436" s="103">
        <f t="shared" si="137"/>
        <v>1384.06</v>
      </c>
      <c r="K436" s="104">
        <f t="shared" si="137"/>
        <v>1394.83</v>
      </c>
      <c r="L436" s="103">
        <f t="shared" si="137"/>
        <v>1397.25</v>
      </c>
      <c r="M436" s="105">
        <f t="shared" si="137"/>
        <v>1397.58</v>
      </c>
      <c r="N436" s="104">
        <f t="shared" si="137"/>
        <v>1384.41</v>
      </c>
      <c r="O436" s="103">
        <f t="shared" si="137"/>
        <v>1369.23</v>
      </c>
      <c r="P436" s="105">
        <f t="shared" si="137"/>
        <v>1365.98</v>
      </c>
      <c r="Q436" s="106">
        <f t="shared" si="137"/>
        <v>1392.5700000000002</v>
      </c>
      <c r="R436" s="103">
        <f t="shared" si="137"/>
        <v>1404.5</v>
      </c>
      <c r="S436" s="106">
        <f t="shared" si="137"/>
        <v>1407.06</v>
      </c>
      <c r="T436" s="103">
        <f t="shared" si="137"/>
        <v>1415.65</v>
      </c>
      <c r="U436" s="102">
        <f t="shared" si="137"/>
        <v>1397.0500000000002</v>
      </c>
      <c r="V436" s="102">
        <f t="shared" si="137"/>
        <v>1398.45</v>
      </c>
      <c r="W436" s="102">
        <f t="shared" si="137"/>
        <v>1409.66</v>
      </c>
      <c r="X436" s="102">
        <f t="shared" si="137"/>
        <v>1415.3000000000002</v>
      </c>
      <c r="Y436" s="107">
        <f t="shared" si="137"/>
        <v>1403.45</v>
      </c>
    </row>
    <row r="437" spans="1:25" s="62" customFormat="1" ht="18.75" hidden="1" customHeight="1" outlineLevel="1" x14ac:dyDescent="0.2">
      <c r="A437" s="160" t="s">
        <v>8</v>
      </c>
      <c r="B437" s="70">
        <f>B121</f>
        <v>677.8</v>
      </c>
      <c r="C437" s="70">
        <f t="shared" ref="C437:Y437" si="138">C121</f>
        <v>651.88</v>
      </c>
      <c r="D437" s="70">
        <f t="shared" si="138"/>
        <v>636.33000000000004</v>
      </c>
      <c r="E437" s="70">
        <f t="shared" si="138"/>
        <v>661.75</v>
      </c>
      <c r="F437" s="70">
        <f t="shared" si="138"/>
        <v>668.67</v>
      </c>
      <c r="G437" s="70">
        <f t="shared" si="138"/>
        <v>671.75</v>
      </c>
      <c r="H437" s="70">
        <f t="shared" si="138"/>
        <v>676.51</v>
      </c>
      <c r="I437" s="70">
        <f t="shared" si="138"/>
        <v>652.54999999999995</v>
      </c>
      <c r="J437" s="70">
        <f t="shared" si="138"/>
        <v>664.62</v>
      </c>
      <c r="K437" s="70">
        <f t="shared" si="138"/>
        <v>675.39</v>
      </c>
      <c r="L437" s="70">
        <f t="shared" si="138"/>
        <v>677.81</v>
      </c>
      <c r="M437" s="70">
        <f t="shared" si="138"/>
        <v>678.14</v>
      </c>
      <c r="N437" s="70">
        <f t="shared" si="138"/>
        <v>664.97</v>
      </c>
      <c r="O437" s="70">
        <f t="shared" si="138"/>
        <v>649.79</v>
      </c>
      <c r="P437" s="70">
        <f t="shared" si="138"/>
        <v>646.54</v>
      </c>
      <c r="Q437" s="70">
        <f t="shared" si="138"/>
        <v>673.13</v>
      </c>
      <c r="R437" s="70">
        <f t="shared" si="138"/>
        <v>685.06</v>
      </c>
      <c r="S437" s="70">
        <f t="shared" si="138"/>
        <v>687.62</v>
      </c>
      <c r="T437" s="70">
        <f t="shared" si="138"/>
        <v>696.21</v>
      </c>
      <c r="U437" s="70">
        <f t="shared" si="138"/>
        <v>677.61</v>
      </c>
      <c r="V437" s="70">
        <f t="shared" si="138"/>
        <v>679.01</v>
      </c>
      <c r="W437" s="70">
        <f t="shared" si="138"/>
        <v>690.22</v>
      </c>
      <c r="X437" s="70">
        <f t="shared" si="138"/>
        <v>695.86</v>
      </c>
      <c r="Y437" s="70">
        <f t="shared" si="138"/>
        <v>684.01</v>
      </c>
    </row>
    <row r="438" spans="1:25" s="62" customFormat="1" ht="18.75" hidden="1" customHeight="1" outlineLevel="1" x14ac:dyDescent="0.2">
      <c r="A438" s="53" t="s">
        <v>9</v>
      </c>
      <c r="B438" s="76">
        <v>716.71</v>
      </c>
      <c r="C438" s="74">
        <v>716.71</v>
      </c>
      <c r="D438" s="74">
        <v>716.71</v>
      </c>
      <c r="E438" s="74">
        <v>716.71</v>
      </c>
      <c r="F438" s="74">
        <v>716.71</v>
      </c>
      <c r="G438" s="74">
        <v>716.71</v>
      </c>
      <c r="H438" s="74">
        <v>716.71</v>
      </c>
      <c r="I438" s="74">
        <v>716.71</v>
      </c>
      <c r="J438" s="74">
        <v>716.71</v>
      </c>
      <c r="K438" s="74">
        <v>716.71</v>
      </c>
      <c r="L438" s="74">
        <v>716.71</v>
      </c>
      <c r="M438" s="74">
        <v>716.71</v>
      </c>
      <c r="N438" s="74">
        <v>716.71</v>
      </c>
      <c r="O438" s="74">
        <v>716.71</v>
      </c>
      <c r="P438" s="74">
        <v>716.71</v>
      </c>
      <c r="Q438" s="74">
        <v>716.71</v>
      </c>
      <c r="R438" s="74">
        <v>716.71</v>
      </c>
      <c r="S438" s="74">
        <v>716.71</v>
      </c>
      <c r="T438" s="74">
        <v>716.71</v>
      </c>
      <c r="U438" s="74">
        <v>716.71</v>
      </c>
      <c r="V438" s="74">
        <v>716.71</v>
      </c>
      <c r="W438" s="74">
        <v>716.71</v>
      </c>
      <c r="X438" s="74">
        <v>716.71</v>
      </c>
      <c r="Y438" s="81">
        <v>716.71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2.73</v>
      </c>
      <c r="C440" s="75">
        <v>2.73</v>
      </c>
      <c r="D440" s="75">
        <v>2.73</v>
      </c>
      <c r="E440" s="75">
        <v>2.73</v>
      </c>
      <c r="F440" s="75">
        <v>2.73</v>
      </c>
      <c r="G440" s="75">
        <v>2.73</v>
      </c>
      <c r="H440" s="75">
        <v>2.73</v>
      </c>
      <c r="I440" s="75">
        <v>2.73</v>
      </c>
      <c r="J440" s="75">
        <v>2.73</v>
      </c>
      <c r="K440" s="75">
        <v>2.73</v>
      </c>
      <c r="L440" s="75">
        <v>2.73</v>
      </c>
      <c r="M440" s="75">
        <v>2.73</v>
      </c>
      <c r="N440" s="75">
        <v>2.73</v>
      </c>
      <c r="O440" s="75">
        <v>2.73</v>
      </c>
      <c r="P440" s="75">
        <v>2.73</v>
      </c>
      <c r="Q440" s="75">
        <v>2.73</v>
      </c>
      <c r="R440" s="75">
        <v>2.73</v>
      </c>
      <c r="S440" s="75">
        <v>2.73</v>
      </c>
      <c r="T440" s="75">
        <v>2.73</v>
      </c>
      <c r="U440" s="75">
        <v>2.73</v>
      </c>
      <c r="V440" s="75">
        <v>2.73</v>
      </c>
      <c r="W440" s="75">
        <v>2.73</v>
      </c>
      <c r="X440" s="75">
        <v>2.73</v>
      </c>
      <c r="Y440" s="82">
        <v>2.73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1364.49</v>
      </c>
      <c r="C441" s="102">
        <f t="shared" si="139"/>
        <v>1342.0900000000001</v>
      </c>
      <c r="D441" s="102">
        <f t="shared" si="139"/>
        <v>1342.0900000000001</v>
      </c>
      <c r="E441" s="103">
        <f t="shared" si="139"/>
        <v>1354.29</v>
      </c>
      <c r="F441" s="103">
        <f t="shared" si="139"/>
        <v>1344.8000000000002</v>
      </c>
      <c r="G441" s="103">
        <f t="shared" si="139"/>
        <v>1361.45</v>
      </c>
      <c r="H441" s="103">
        <f t="shared" si="139"/>
        <v>1360.73</v>
      </c>
      <c r="I441" s="103">
        <f t="shared" si="139"/>
        <v>1350.37</v>
      </c>
      <c r="J441" s="103">
        <f t="shared" si="139"/>
        <v>1356.67</v>
      </c>
      <c r="K441" s="104">
        <f t="shared" si="139"/>
        <v>1357.79</v>
      </c>
      <c r="L441" s="103">
        <f t="shared" si="139"/>
        <v>1357.94</v>
      </c>
      <c r="M441" s="105">
        <f t="shared" si="139"/>
        <v>1358.69</v>
      </c>
      <c r="N441" s="104">
        <f t="shared" si="139"/>
        <v>1357.72</v>
      </c>
      <c r="O441" s="103">
        <f t="shared" si="139"/>
        <v>1329.7</v>
      </c>
      <c r="P441" s="105">
        <f t="shared" si="139"/>
        <v>1334.41</v>
      </c>
      <c r="Q441" s="106">
        <f t="shared" si="139"/>
        <v>1362.0300000000002</v>
      </c>
      <c r="R441" s="103">
        <f t="shared" si="139"/>
        <v>1371.33</v>
      </c>
      <c r="S441" s="106">
        <f t="shared" si="139"/>
        <v>1368.89</v>
      </c>
      <c r="T441" s="103">
        <f t="shared" si="139"/>
        <v>1377.72</v>
      </c>
      <c r="U441" s="102">
        <f t="shared" si="139"/>
        <v>1357.96</v>
      </c>
      <c r="V441" s="102">
        <f t="shared" si="139"/>
        <v>1369.1100000000001</v>
      </c>
      <c r="W441" s="102">
        <f t="shared" si="139"/>
        <v>1372.46</v>
      </c>
      <c r="X441" s="102">
        <f t="shared" si="139"/>
        <v>1376.7600000000002</v>
      </c>
      <c r="Y441" s="107">
        <f t="shared" si="139"/>
        <v>1364.64</v>
      </c>
    </row>
    <row r="442" spans="1:25" s="62" customFormat="1" ht="18.75" hidden="1" customHeight="1" outlineLevel="1" x14ac:dyDescent="0.2">
      <c r="A442" s="160" t="s">
        <v>8</v>
      </c>
      <c r="B442" s="70">
        <f>B126</f>
        <v>645.04999999999995</v>
      </c>
      <c r="C442" s="70">
        <f t="shared" ref="C442:Y442" si="140">C126</f>
        <v>622.65</v>
      </c>
      <c r="D442" s="70">
        <f t="shared" si="140"/>
        <v>622.65</v>
      </c>
      <c r="E442" s="70">
        <f t="shared" si="140"/>
        <v>634.85</v>
      </c>
      <c r="F442" s="70">
        <f t="shared" si="140"/>
        <v>625.36</v>
      </c>
      <c r="G442" s="70">
        <f t="shared" si="140"/>
        <v>642.01</v>
      </c>
      <c r="H442" s="70">
        <f t="shared" si="140"/>
        <v>641.29</v>
      </c>
      <c r="I442" s="70">
        <f t="shared" si="140"/>
        <v>630.92999999999995</v>
      </c>
      <c r="J442" s="70">
        <f t="shared" si="140"/>
        <v>637.23</v>
      </c>
      <c r="K442" s="70">
        <f t="shared" si="140"/>
        <v>638.35</v>
      </c>
      <c r="L442" s="70">
        <f t="shared" si="140"/>
        <v>638.5</v>
      </c>
      <c r="M442" s="70">
        <f t="shared" si="140"/>
        <v>639.25</v>
      </c>
      <c r="N442" s="70">
        <f t="shared" si="140"/>
        <v>638.28</v>
      </c>
      <c r="O442" s="70">
        <f t="shared" si="140"/>
        <v>610.26</v>
      </c>
      <c r="P442" s="70">
        <f t="shared" si="140"/>
        <v>614.97</v>
      </c>
      <c r="Q442" s="70">
        <f t="shared" si="140"/>
        <v>642.59</v>
      </c>
      <c r="R442" s="70">
        <f t="shared" si="140"/>
        <v>651.89</v>
      </c>
      <c r="S442" s="70">
        <f t="shared" si="140"/>
        <v>649.45000000000005</v>
      </c>
      <c r="T442" s="70">
        <f t="shared" si="140"/>
        <v>658.28</v>
      </c>
      <c r="U442" s="70">
        <f t="shared" si="140"/>
        <v>638.52</v>
      </c>
      <c r="V442" s="70">
        <f t="shared" si="140"/>
        <v>649.66999999999996</v>
      </c>
      <c r="W442" s="70">
        <f t="shared" si="140"/>
        <v>653.02</v>
      </c>
      <c r="X442" s="70">
        <f t="shared" si="140"/>
        <v>657.32</v>
      </c>
      <c r="Y442" s="70">
        <f t="shared" si="140"/>
        <v>645.20000000000005</v>
      </c>
    </row>
    <row r="443" spans="1:25" s="62" customFormat="1" ht="18.75" hidden="1" customHeight="1" outlineLevel="1" x14ac:dyDescent="0.2">
      <c r="A443" s="53" t="s">
        <v>9</v>
      </c>
      <c r="B443" s="76">
        <v>716.71</v>
      </c>
      <c r="C443" s="74">
        <v>716.71</v>
      </c>
      <c r="D443" s="74">
        <v>716.71</v>
      </c>
      <c r="E443" s="74">
        <v>716.71</v>
      </c>
      <c r="F443" s="74">
        <v>716.71</v>
      </c>
      <c r="G443" s="74">
        <v>716.71</v>
      </c>
      <c r="H443" s="74">
        <v>716.71</v>
      </c>
      <c r="I443" s="74">
        <v>716.71</v>
      </c>
      <c r="J443" s="74">
        <v>716.71</v>
      </c>
      <c r="K443" s="74">
        <v>716.71</v>
      </c>
      <c r="L443" s="74">
        <v>716.71</v>
      </c>
      <c r="M443" s="74">
        <v>716.71</v>
      </c>
      <c r="N443" s="74">
        <v>716.71</v>
      </c>
      <c r="O443" s="74">
        <v>716.71</v>
      </c>
      <c r="P443" s="74">
        <v>716.71</v>
      </c>
      <c r="Q443" s="74">
        <v>716.71</v>
      </c>
      <c r="R443" s="74">
        <v>716.71</v>
      </c>
      <c r="S443" s="74">
        <v>716.71</v>
      </c>
      <c r="T443" s="74">
        <v>716.71</v>
      </c>
      <c r="U443" s="74">
        <v>716.71</v>
      </c>
      <c r="V443" s="74">
        <v>716.71</v>
      </c>
      <c r="W443" s="74">
        <v>716.71</v>
      </c>
      <c r="X443" s="74">
        <v>716.71</v>
      </c>
      <c r="Y443" s="81">
        <v>716.71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2.73</v>
      </c>
      <c r="C445" s="75">
        <v>2.73</v>
      </c>
      <c r="D445" s="75">
        <v>2.73</v>
      </c>
      <c r="E445" s="75">
        <v>2.73</v>
      </c>
      <c r="F445" s="75">
        <v>2.73</v>
      </c>
      <c r="G445" s="75">
        <v>2.73</v>
      </c>
      <c r="H445" s="75">
        <v>2.73</v>
      </c>
      <c r="I445" s="75">
        <v>2.73</v>
      </c>
      <c r="J445" s="75">
        <v>2.73</v>
      </c>
      <c r="K445" s="75">
        <v>2.73</v>
      </c>
      <c r="L445" s="75">
        <v>2.73</v>
      </c>
      <c r="M445" s="75">
        <v>2.73</v>
      </c>
      <c r="N445" s="75">
        <v>2.73</v>
      </c>
      <c r="O445" s="75">
        <v>2.73</v>
      </c>
      <c r="P445" s="75">
        <v>2.73</v>
      </c>
      <c r="Q445" s="75">
        <v>2.73</v>
      </c>
      <c r="R445" s="75">
        <v>2.73</v>
      </c>
      <c r="S445" s="75">
        <v>2.73</v>
      </c>
      <c r="T445" s="75">
        <v>2.73</v>
      </c>
      <c r="U445" s="75">
        <v>2.73</v>
      </c>
      <c r="V445" s="75">
        <v>2.73</v>
      </c>
      <c r="W445" s="75">
        <v>2.73</v>
      </c>
      <c r="X445" s="75">
        <v>2.73</v>
      </c>
      <c r="Y445" s="82">
        <v>2.73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1365.52</v>
      </c>
      <c r="C446" s="102">
        <f t="shared" si="141"/>
        <v>1342.7</v>
      </c>
      <c r="D446" s="102">
        <f t="shared" si="141"/>
        <v>1342.27</v>
      </c>
      <c r="E446" s="103">
        <f t="shared" si="141"/>
        <v>1342.58</v>
      </c>
      <c r="F446" s="103">
        <f t="shared" si="141"/>
        <v>1358.5100000000002</v>
      </c>
      <c r="G446" s="103">
        <f t="shared" si="141"/>
        <v>1361.24</v>
      </c>
      <c r="H446" s="103">
        <f t="shared" si="141"/>
        <v>1361.43</v>
      </c>
      <c r="I446" s="103">
        <f t="shared" si="141"/>
        <v>1349.7</v>
      </c>
      <c r="J446" s="103">
        <f t="shared" si="141"/>
        <v>1352.5100000000002</v>
      </c>
      <c r="K446" s="104">
        <f t="shared" si="141"/>
        <v>1360.3400000000001</v>
      </c>
      <c r="L446" s="103">
        <f t="shared" si="141"/>
        <v>1357.8400000000001</v>
      </c>
      <c r="M446" s="105">
        <f t="shared" si="141"/>
        <v>1355.73</v>
      </c>
      <c r="N446" s="104">
        <f t="shared" si="141"/>
        <v>1349.67</v>
      </c>
      <c r="O446" s="103">
        <f t="shared" si="141"/>
        <v>1334.47</v>
      </c>
      <c r="P446" s="105">
        <f t="shared" si="141"/>
        <v>1339.52</v>
      </c>
      <c r="Q446" s="106">
        <f t="shared" si="141"/>
        <v>1359.7600000000002</v>
      </c>
      <c r="R446" s="103">
        <f t="shared" si="141"/>
        <v>1371.5300000000002</v>
      </c>
      <c r="S446" s="106">
        <f t="shared" si="141"/>
        <v>1372.94</v>
      </c>
      <c r="T446" s="103">
        <f t="shared" si="141"/>
        <v>1374.75</v>
      </c>
      <c r="U446" s="102">
        <f t="shared" si="141"/>
        <v>1360.38</v>
      </c>
      <c r="V446" s="102">
        <f t="shared" si="141"/>
        <v>1369.62</v>
      </c>
      <c r="W446" s="102">
        <f t="shared" si="141"/>
        <v>1376.25</v>
      </c>
      <c r="X446" s="102">
        <f t="shared" si="141"/>
        <v>1382.44</v>
      </c>
      <c r="Y446" s="107">
        <f t="shared" si="141"/>
        <v>1378.48</v>
      </c>
    </row>
    <row r="447" spans="1:25" s="62" customFormat="1" ht="18.75" hidden="1" customHeight="1" outlineLevel="1" x14ac:dyDescent="0.2">
      <c r="A447" s="160" t="s">
        <v>8</v>
      </c>
      <c r="B447" s="70">
        <f>B131</f>
        <v>646.08000000000004</v>
      </c>
      <c r="C447" s="70">
        <f t="shared" ref="C447:Y447" si="142">C131</f>
        <v>623.26</v>
      </c>
      <c r="D447" s="70">
        <f t="shared" si="142"/>
        <v>622.83000000000004</v>
      </c>
      <c r="E447" s="70">
        <f t="shared" si="142"/>
        <v>623.14</v>
      </c>
      <c r="F447" s="70">
        <f t="shared" si="142"/>
        <v>639.07000000000005</v>
      </c>
      <c r="G447" s="70">
        <f t="shared" si="142"/>
        <v>641.79999999999995</v>
      </c>
      <c r="H447" s="70">
        <f t="shared" si="142"/>
        <v>641.99</v>
      </c>
      <c r="I447" s="70">
        <f t="shared" si="142"/>
        <v>630.26</v>
      </c>
      <c r="J447" s="70">
        <f t="shared" si="142"/>
        <v>633.07000000000005</v>
      </c>
      <c r="K447" s="70">
        <f t="shared" si="142"/>
        <v>640.9</v>
      </c>
      <c r="L447" s="70">
        <f t="shared" si="142"/>
        <v>638.4</v>
      </c>
      <c r="M447" s="70">
        <f t="shared" si="142"/>
        <v>636.29</v>
      </c>
      <c r="N447" s="70">
        <f t="shared" si="142"/>
        <v>630.23</v>
      </c>
      <c r="O447" s="70">
        <f t="shared" si="142"/>
        <v>615.03</v>
      </c>
      <c r="P447" s="70">
        <f t="shared" si="142"/>
        <v>620.08000000000004</v>
      </c>
      <c r="Q447" s="70">
        <f t="shared" si="142"/>
        <v>640.32000000000005</v>
      </c>
      <c r="R447" s="70">
        <f t="shared" si="142"/>
        <v>652.09</v>
      </c>
      <c r="S447" s="70">
        <f t="shared" si="142"/>
        <v>653.5</v>
      </c>
      <c r="T447" s="70">
        <f t="shared" si="142"/>
        <v>655.30999999999995</v>
      </c>
      <c r="U447" s="70">
        <f t="shared" si="142"/>
        <v>640.94000000000005</v>
      </c>
      <c r="V447" s="70">
        <f t="shared" si="142"/>
        <v>650.17999999999995</v>
      </c>
      <c r="W447" s="70">
        <f t="shared" si="142"/>
        <v>656.81</v>
      </c>
      <c r="X447" s="70">
        <f t="shared" si="142"/>
        <v>663</v>
      </c>
      <c r="Y447" s="70">
        <f t="shared" si="142"/>
        <v>659.04</v>
      </c>
    </row>
    <row r="448" spans="1:25" s="62" customFormat="1" ht="18.75" hidden="1" customHeight="1" outlineLevel="1" x14ac:dyDescent="0.2">
      <c r="A448" s="53" t="s">
        <v>9</v>
      </c>
      <c r="B448" s="76">
        <v>716.71</v>
      </c>
      <c r="C448" s="74">
        <v>716.71</v>
      </c>
      <c r="D448" s="74">
        <v>716.71</v>
      </c>
      <c r="E448" s="74">
        <v>716.71</v>
      </c>
      <c r="F448" s="74">
        <v>716.71</v>
      </c>
      <c r="G448" s="74">
        <v>716.71</v>
      </c>
      <c r="H448" s="74">
        <v>716.71</v>
      </c>
      <c r="I448" s="74">
        <v>716.71</v>
      </c>
      <c r="J448" s="74">
        <v>716.71</v>
      </c>
      <c r="K448" s="74">
        <v>716.71</v>
      </c>
      <c r="L448" s="74">
        <v>716.71</v>
      </c>
      <c r="M448" s="74">
        <v>716.71</v>
      </c>
      <c r="N448" s="74">
        <v>716.71</v>
      </c>
      <c r="O448" s="74">
        <v>716.71</v>
      </c>
      <c r="P448" s="74">
        <v>716.71</v>
      </c>
      <c r="Q448" s="74">
        <v>716.71</v>
      </c>
      <c r="R448" s="74">
        <v>716.71</v>
      </c>
      <c r="S448" s="74">
        <v>716.71</v>
      </c>
      <c r="T448" s="74">
        <v>716.71</v>
      </c>
      <c r="U448" s="74">
        <v>716.71</v>
      </c>
      <c r="V448" s="74">
        <v>716.71</v>
      </c>
      <c r="W448" s="74">
        <v>716.71</v>
      </c>
      <c r="X448" s="74">
        <v>716.71</v>
      </c>
      <c r="Y448" s="81">
        <v>716.71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1261.24</v>
      </c>
      <c r="C451" s="102">
        <f t="shared" si="143"/>
        <v>1264.58</v>
      </c>
      <c r="D451" s="102">
        <f t="shared" si="143"/>
        <v>1266.8699999999999</v>
      </c>
      <c r="E451" s="103">
        <f t="shared" si="143"/>
        <v>1287.4000000000001</v>
      </c>
      <c r="F451" s="103">
        <f t="shared" si="143"/>
        <v>1295.98</v>
      </c>
      <c r="G451" s="103">
        <f t="shared" si="143"/>
        <v>1176.06</v>
      </c>
      <c r="H451" s="103">
        <f t="shared" si="143"/>
        <v>1186.79</v>
      </c>
      <c r="I451" s="103">
        <f t="shared" si="143"/>
        <v>1176.99</v>
      </c>
      <c r="J451" s="103">
        <f t="shared" si="143"/>
        <v>1286.5500000000002</v>
      </c>
      <c r="K451" s="104">
        <f t="shared" si="143"/>
        <v>1292.54</v>
      </c>
      <c r="L451" s="103">
        <f t="shared" si="143"/>
        <v>1290.6400000000001</v>
      </c>
      <c r="M451" s="105">
        <f t="shared" si="143"/>
        <v>1290.46</v>
      </c>
      <c r="N451" s="104">
        <f t="shared" si="143"/>
        <v>1286.81</v>
      </c>
      <c r="O451" s="103">
        <f t="shared" si="143"/>
        <v>1256.5999999999999</v>
      </c>
      <c r="P451" s="105">
        <f t="shared" si="143"/>
        <v>1248.67</v>
      </c>
      <c r="Q451" s="106">
        <f t="shared" si="143"/>
        <v>1260.44</v>
      </c>
      <c r="R451" s="103">
        <f t="shared" si="143"/>
        <v>1275.18</v>
      </c>
      <c r="S451" s="106">
        <f t="shared" si="143"/>
        <v>1272.75</v>
      </c>
      <c r="T451" s="103">
        <f t="shared" si="143"/>
        <v>1275.68</v>
      </c>
      <c r="U451" s="102">
        <f t="shared" si="143"/>
        <v>1266.74</v>
      </c>
      <c r="V451" s="102">
        <f t="shared" si="143"/>
        <v>1266.5700000000002</v>
      </c>
      <c r="W451" s="102">
        <f t="shared" si="143"/>
        <v>1238.9000000000001</v>
      </c>
      <c r="X451" s="102">
        <f t="shared" si="143"/>
        <v>1245.99</v>
      </c>
      <c r="Y451" s="107">
        <f t="shared" si="143"/>
        <v>1246.2800000000002</v>
      </c>
    </row>
    <row r="452" spans="1:25" s="62" customFormat="1" ht="18.75" hidden="1" customHeight="1" outlineLevel="1" x14ac:dyDescent="0.2">
      <c r="A452" s="56" t="s">
        <v>8</v>
      </c>
      <c r="B452" s="70">
        <f>B136</f>
        <v>541.79999999999995</v>
      </c>
      <c r="C452" s="70">
        <f t="shared" ref="C452:Y452" si="144">C136</f>
        <v>545.14</v>
      </c>
      <c r="D452" s="70">
        <f t="shared" si="144"/>
        <v>547.42999999999995</v>
      </c>
      <c r="E452" s="70">
        <f t="shared" si="144"/>
        <v>567.96</v>
      </c>
      <c r="F452" s="70">
        <f t="shared" si="144"/>
        <v>576.54</v>
      </c>
      <c r="G452" s="70">
        <f t="shared" si="144"/>
        <v>456.62</v>
      </c>
      <c r="H452" s="70">
        <f t="shared" si="144"/>
        <v>467.35</v>
      </c>
      <c r="I452" s="70">
        <f t="shared" si="144"/>
        <v>457.55</v>
      </c>
      <c r="J452" s="70">
        <f t="shared" si="144"/>
        <v>567.11</v>
      </c>
      <c r="K452" s="70">
        <f t="shared" si="144"/>
        <v>573.1</v>
      </c>
      <c r="L452" s="70">
        <f t="shared" si="144"/>
        <v>571.20000000000005</v>
      </c>
      <c r="M452" s="70">
        <f t="shared" si="144"/>
        <v>571.02</v>
      </c>
      <c r="N452" s="70">
        <f t="shared" si="144"/>
        <v>567.37</v>
      </c>
      <c r="O452" s="70">
        <f t="shared" si="144"/>
        <v>537.16</v>
      </c>
      <c r="P452" s="70">
        <f t="shared" si="144"/>
        <v>529.23</v>
      </c>
      <c r="Q452" s="70">
        <f t="shared" si="144"/>
        <v>541</v>
      </c>
      <c r="R452" s="70">
        <f t="shared" si="144"/>
        <v>555.74</v>
      </c>
      <c r="S452" s="70">
        <f t="shared" si="144"/>
        <v>553.30999999999995</v>
      </c>
      <c r="T452" s="70">
        <f t="shared" si="144"/>
        <v>556.24</v>
      </c>
      <c r="U452" s="70">
        <f t="shared" si="144"/>
        <v>547.29999999999995</v>
      </c>
      <c r="V452" s="70">
        <f t="shared" si="144"/>
        <v>547.13</v>
      </c>
      <c r="W452" s="70">
        <f t="shared" si="144"/>
        <v>519.46</v>
      </c>
      <c r="X452" s="70">
        <f t="shared" si="144"/>
        <v>526.54999999999995</v>
      </c>
      <c r="Y452" s="70">
        <f t="shared" si="144"/>
        <v>526.84</v>
      </c>
    </row>
    <row r="453" spans="1:25" s="62" customFormat="1" ht="18.75" hidden="1" customHeight="1" outlineLevel="1" x14ac:dyDescent="0.2">
      <c r="A453" s="57" t="s">
        <v>9</v>
      </c>
      <c r="B453" s="76">
        <v>716.71</v>
      </c>
      <c r="C453" s="74">
        <v>716.71</v>
      </c>
      <c r="D453" s="74">
        <v>716.71</v>
      </c>
      <c r="E453" s="74">
        <v>716.71</v>
      </c>
      <c r="F453" s="74">
        <v>716.71</v>
      </c>
      <c r="G453" s="74">
        <v>716.71</v>
      </c>
      <c r="H453" s="74">
        <v>716.71</v>
      </c>
      <c r="I453" s="74">
        <v>716.71</v>
      </c>
      <c r="J453" s="74">
        <v>716.71</v>
      </c>
      <c r="K453" s="74">
        <v>716.71</v>
      </c>
      <c r="L453" s="74">
        <v>716.71</v>
      </c>
      <c r="M453" s="74">
        <v>716.71</v>
      </c>
      <c r="N453" s="74">
        <v>716.71</v>
      </c>
      <c r="O453" s="74">
        <v>716.71</v>
      </c>
      <c r="P453" s="74">
        <v>716.71</v>
      </c>
      <c r="Q453" s="74">
        <v>716.71</v>
      </c>
      <c r="R453" s="74">
        <v>716.71</v>
      </c>
      <c r="S453" s="74">
        <v>716.71</v>
      </c>
      <c r="T453" s="74">
        <v>716.71</v>
      </c>
      <c r="U453" s="74">
        <v>716.71</v>
      </c>
      <c r="V453" s="74">
        <v>716.71</v>
      </c>
      <c r="W453" s="74">
        <v>716.71</v>
      </c>
      <c r="X453" s="74">
        <v>716.71</v>
      </c>
      <c r="Y453" s="81">
        <v>716.71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2.73</v>
      </c>
      <c r="C455" s="75">
        <v>2.73</v>
      </c>
      <c r="D455" s="75">
        <v>2.73</v>
      </c>
      <c r="E455" s="75">
        <v>2.73</v>
      </c>
      <c r="F455" s="75">
        <v>2.73</v>
      </c>
      <c r="G455" s="75">
        <v>2.73</v>
      </c>
      <c r="H455" s="75">
        <v>2.73</v>
      </c>
      <c r="I455" s="75">
        <v>2.73</v>
      </c>
      <c r="J455" s="75">
        <v>2.73</v>
      </c>
      <c r="K455" s="75">
        <v>2.73</v>
      </c>
      <c r="L455" s="75">
        <v>2.73</v>
      </c>
      <c r="M455" s="75">
        <v>2.73</v>
      </c>
      <c r="N455" s="75">
        <v>2.73</v>
      </c>
      <c r="O455" s="75">
        <v>2.73</v>
      </c>
      <c r="P455" s="75">
        <v>2.73</v>
      </c>
      <c r="Q455" s="75">
        <v>2.73</v>
      </c>
      <c r="R455" s="75">
        <v>2.73</v>
      </c>
      <c r="S455" s="75">
        <v>2.73</v>
      </c>
      <c r="T455" s="75">
        <v>2.73</v>
      </c>
      <c r="U455" s="75">
        <v>2.73</v>
      </c>
      <c r="V455" s="75">
        <v>2.73</v>
      </c>
      <c r="W455" s="75">
        <v>2.73</v>
      </c>
      <c r="X455" s="75">
        <v>2.73</v>
      </c>
      <c r="Y455" s="82">
        <v>2.73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1232</v>
      </c>
      <c r="C456" s="102">
        <f t="shared" si="145"/>
        <v>1215.44</v>
      </c>
      <c r="D456" s="102">
        <f t="shared" si="145"/>
        <v>1212.93</v>
      </c>
      <c r="E456" s="103">
        <f t="shared" si="145"/>
        <v>1218.8500000000001</v>
      </c>
      <c r="F456" s="103">
        <f t="shared" si="145"/>
        <v>1221.19</v>
      </c>
      <c r="G456" s="103">
        <f t="shared" si="145"/>
        <v>1224.72</v>
      </c>
      <c r="H456" s="103">
        <f t="shared" si="145"/>
        <v>1222.03</v>
      </c>
      <c r="I456" s="103">
        <f t="shared" si="145"/>
        <v>1214.8700000000001</v>
      </c>
      <c r="J456" s="103">
        <f t="shared" si="145"/>
        <v>1216.4100000000001</v>
      </c>
      <c r="K456" s="104">
        <f t="shared" si="145"/>
        <v>1220.7</v>
      </c>
      <c r="L456" s="103">
        <f t="shared" si="145"/>
        <v>1223.47</v>
      </c>
      <c r="M456" s="105">
        <f t="shared" si="145"/>
        <v>1226.26</v>
      </c>
      <c r="N456" s="104">
        <f t="shared" si="145"/>
        <v>1227.8500000000001</v>
      </c>
      <c r="O456" s="103">
        <f t="shared" si="145"/>
        <v>1212.94</v>
      </c>
      <c r="P456" s="105">
        <f t="shared" si="145"/>
        <v>1216.52</v>
      </c>
      <c r="Q456" s="106">
        <f t="shared" si="145"/>
        <v>1231.3200000000002</v>
      </c>
      <c r="R456" s="103">
        <f t="shared" si="145"/>
        <v>1230.4000000000001</v>
      </c>
      <c r="S456" s="106">
        <f t="shared" si="145"/>
        <v>1230.45</v>
      </c>
      <c r="T456" s="103">
        <f t="shared" si="145"/>
        <v>1227.2</v>
      </c>
      <c r="U456" s="102">
        <f t="shared" si="145"/>
        <v>1219.96</v>
      </c>
      <c r="V456" s="102">
        <f t="shared" si="145"/>
        <v>1221.6400000000001</v>
      </c>
      <c r="W456" s="102">
        <f t="shared" si="145"/>
        <v>1230.94</v>
      </c>
      <c r="X456" s="102">
        <f t="shared" si="145"/>
        <v>1236.68</v>
      </c>
      <c r="Y456" s="107">
        <f t="shared" si="145"/>
        <v>1236.42</v>
      </c>
    </row>
    <row r="457" spans="1:25" s="62" customFormat="1" ht="18.75" hidden="1" customHeight="1" outlineLevel="1" x14ac:dyDescent="0.2">
      <c r="A457" s="56" t="s">
        <v>8</v>
      </c>
      <c r="B457" s="70">
        <f>B141</f>
        <v>512.55999999999995</v>
      </c>
      <c r="C457" s="70">
        <f t="shared" ref="C457:Y457" si="146">C141</f>
        <v>496</v>
      </c>
      <c r="D457" s="70">
        <f t="shared" si="146"/>
        <v>493.49</v>
      </c>
      <c r="E457" s="70">
        <f t="shared" si="146"/>
        <v>499.41</v>
      </c>
      <c r="F457" s="70">
        <f t="shared" si="146"/>
        <v>501.75</v>
      </c>
      <c r="G457" s="70">
        <f t="shared" si="146"/>
        <v>505.28</v>
      </c>
      <c r="H457" s="70">
        <f t="shared" si="146"/>
        <v>502.59</v>
      </c>
      <c r="I457" s="70">
        <f t="shared" si="146"/>
        <v>495.43</v>
      </c>
      <c r="J457" s="70">
        <f t="shared" si="146"/>
        <v>496.97</v>
      </c>
      <c r="K457" s="70">
        <f t="shared" si="146"/>
        <v>501.26</v>
      </c>
      <c r="L457" s="70">
        <f t="shared" si="146"/>
        <v>504.03</v>
      </c>
      <c r="M457" s="70">
        <f t="shared" si="146"/>
        <v>506.82</v>
      </c>
      <c r="N457" s="70">
        <f t="shared" si="146"/>
        <v>508.41</v>
      </c>
      <c r="O457" s="70">
        <f t="shared" si="146"/>
        <v>493.5</v>
      </c>
      <c r="P457" s="70">
        <f t="shared" si="146"/>
        <v>497.08</v>
      </c>
      <c r="Q457" s="70">
        <f t="shared" si="146"/>
        <v>511.88</v>
      </c>
      <c r="R457" s="70">
        <f t="shared" si="146"/>
        <v>510.96</v>
      </c>
      <c r="S457" s="70">
        <f t="shared" si="146"/>
        <v>511.01</v>
      </c>
      <c r="T457" s="70">
        <f t="shared" si="146"/>
        <v>507.76</v>
      </c>
      <c r="U457" s="70">
        <f t="shared" si="146"/>
        <v>500.52</v>
      </c>
      <c r="V457" s="70">
        <f t="shared" si="146"/>
        <v>502.2</v>
      </c>
      <c r="W457" s="70">
        <f t="shared" si="146"/>
        <v>511.5</v>
      </c>
      <c r="X457" s="70">
        <f t="shared" si="146"/>
        <v>517.24</v>
      </c>
      <c r="Y457" s="70">
        <f t="shared" si="146"/>
        <v>516.98</v>
      </c>
    </row>
    <row r="458" spans="1:25" s="62" customFormat="1" ht="18.75" hidden="1" customHeight="1" outlineLevel="1" x14ac:dyDescent="0.2">
      <c r="A458" s="57" t="s">
        <v>9</v>
      </c>
      <c r="B458" s="76">
        <v>716.71</v>
      </c>
      <c r="C458" s="74">
        <v>716.71</v>
      </c>
      <c r="D458" s="74">
        <v>716.71</v>
      </c>
      <c r="E458" s="74">
        <v>716.71</v>
      </c>
      <c r="F458" s="74">
        <v>716.71</v>
      </c>
      <c r="G458" s="74">
        <v>716.71</v>
      </c>
      <c r="H458" s="74">
        <v>716.71</v>
      </c>
      <c r="I458" s="74">
        <v>716.71</v>
      </c>
      <c r="J458" s="74">
        <v>716.71</v>
      </c>
      <c r="K458" s="74">
        <v>716.71</v>
      </c>
      <c r="L458" s="74">
        <v>716.71</v>
      </c>
      <c r="M458" s="74">
        <v>716.71</v>
      </c>
      <c r="N458" s="74">
        <v>716.71</v>
      </c>
      <c r="O458" s="74">
        <v>716.71</v>
      </c>
      <c r="P458" s="74">
        <v>716.71</v>
      </c>
      <c r="Q458" s="74">
        <v>716.71</v>
      </c>
      <c r="R458" s="74">
        <v>716.71</v>
      </c>
      <c r="S458" s="74">
        <v>716.71</v>
      </c>
      <c r="T458" s="74">
        <v>716.71</v>
      </c>
      <c r="U458" s="74">
        <v>716.71</v>
      </c>
      <c r="V458" s="74">
        <v>716.71</v>
      </c>
      <c r="W458" s="74">
        <v>716.71</v>
      </c>
      <c r="X458" s="74">
        <v>716.71</v>
      </c>
      <c r="Y458" s="81">
        <v>716.71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2.73</v>
      </c>
      <c r="C460" s="75">
        <v>2.73</v>
      </c>
      <c r="D460" s="75">
        <v>2.73</v>
      </c>
      <c r="E460" s="75">
        <v>2.73</v>
      </c>
      <c r="F460" s="75">
        <v>2.73</v>
      </c>
      <c r="G460" s="75">
        <v>2.73</v>
      </c>
      <c r="H460" s="75">
        <v>2.73</v>
      </c>
      <c r="I460" s="75">
        <v>2.73</v>
      </c>
      <c r="J460" s="75">
        <v>2.73</v>
      </c>
      <c r="K460" s="75">
        <v>2.73</v>
      </c>
      <c r="L460" s="75">
        <v>2.73</v>
      </c>
      <c r="M460" s="75">
        <v>2.73</v>
      </c>
      <c r="N460" s="75">
        <v>2.73</v>
      </c>
      <c r="O460" s="75">
        <v>2.73</v>
      </c>
      <c r="P460" s="75">
        <v>2.73</v>
      </c>
      <c r="Q460" s="75">
        <v>2.73</v>
      </c>
      <c r="R460" s="75">
        <v>2.73</v>
      </c>
      <c r="S460" s="75">
        <v>2.73</v>
      </c>
      <c r="T460" s="75">
        <v>2.73</v>
      </c>
      <c r="U460" s="75">
        <v>2.73</v>
      </c>
      <c r="V460" s="75">
        <v>2.73</v>
      </c>
      <c r="W460" s="75">
        <v>2.73</v>
      </c>
      <c r="X460" s="75">
        <v>2.73</v>
      </c>
      <c r="Y460" s="82">
        <v>2.73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1287.0999999999999</v>
      </c>
      <c r="C461" s="102">
        <f t="shared" si="147"/>
        <v>1259.7</v>
      </c>
      <c r="D461" s="102">
        <f t="shared" si="147"/>
        <v>1260.96</v>
      </c>
      <c r="E461" s="103">
        <f t="shared" si="147"/>
        <v>1267.96</v>
      </c>
      <c r="F461" s="103">
        <f t="shared" si="147"/>
        <v>1258.42</v>
      </c>
      <c r="G461" s="103">
        <f t="shared" si="147"/>
        <v>1259.83</v>
      </c>
      <c r="H461" s="103">
        <f t="shared" si="147"/>
        <v>1269.9000000000001</v>
      </c>
      <c r="I461" s="103">
        <f t="shared" si="147"/>
        <v>1262.6199999999999</v>
      </c>
      <c r="J461" s="103">
        <f t="shared" si="147"/>
        <v>1262.8699999999999</v>
      </c>
      <c r="K461" s="104">
        <f t="shared" si="147"/>
        <v>1270.79</v>
      </c>
      <c r="L461" s="103">
        <f t="shared" si="147"/>
        <v>1273.02</v>
      </c>
      <c r="M461" s="105">
        <f t="shared" si="147"/>
        <v>1275.6400000000001</v>
      </c>
      <c r="N461" s="104">
        <f t="shared" si="147"/>
        <v>1287.3900000000001</v>
      </c>
      <c r="O461" s="103">
        <f t="shared" si="147"/>
        <v>1273.75</v>
      </c>
      <c r="P461" s="105">
        <f t="shared" si="147"/>
        <v>1271.75</v>
      </c>
      <c r="Q461" s="106">
        <f t="shared" si="147"/>
        <v>1289.48</v>
      </c>
      <c r="R461" s="103">
        <f t="shared" si="147"/>
        <v>1291.23</v>
      </c>
      <c r="S461" s="106">
        <f t="shared" si="147"/>
        <v>1299.24</v>
      </c>
      <c r="T461" s="103">
        <f t="shared" si="147"/>
        <v>1299.04</v>
      </c>
      <c r="U461" s="102">
        <f t="shared" si="147"/>
        <v>1286.96</v>
      </c>
      <c r="V461" s="102">
        <f t="shared" si="147"/>
        <v>1293.8699999999999</v>
      </c>
      <c r="W461" s="102">
        <f t="shared" si="147"/>
        <v>1290.3699999999999</v>
      </c>
      <c r="X461" s="102">
        <f t="shared" si="147"/>
        <v>1293.8800000000001</v>
      </c>
      <c r="Y461" s="107">
        <f t="shared" si="147"/>
        <v>1260.5500000000002</v>
      </c>
    </row>
    <row r="462" spans="1:25" s="62" customFormat="1" ht="18.75" hidden="1" customHeight="1" outlineLevel="1" x14ac:dyDescent="0.2">
      <c r="A462" s="160" t="s">
        <v>8</v>
      </c>
      <c r="B462" s="70">
        <f>B146</f>
        <v>567.66</v>
      </c>
      <c r="C462" s="70">
        <f t="shared" ref="C462:Y462" si="148">C146</f>
        <v>540.26</v>
      </c>
      <c r="D462" s="70">
        <f t="shared" si="148"/>
        <v>541.52</v>
      </c>
      <c r="E462" s="70">
        <f t="shared" si="148"/>
        <v>548.52</v>
      </c>
      <c r="F462" s="70">
        <f t="shared" si="148"/>
        <v>538.98</v>
      </c>
      <c r="G462" s="70">
        <f t="shared" si="148"/>
        <v>540.39</v>
      </c>
      <c r="H462" s="70">
        <f t="shared" si="148"/>
        <v>550.46</v>
      </c>
      <c r="I462" s="70">
        <f t="shared" si="148"/>
        <v>543.17999999999995</v>
      </c>
      <c r="J462" s="70">
        <f t="shared" si="148"/>
        <v>543.42999999999995</v>
      </c>
      <c r="K462" s="70">
        <f t="shared" si="148"/>
        <v>551.35</v>
      </c>
      <c r="L462" s="70">
        <f t="shared" si="148"/>
        <v>553.58000000000004</v>
      </c>
      <c r="M462" s="70">
        <f t="shared" si="148"/>
        <v>556.20000000000005</v>
      </c>
      <c r="N462" s="70">
        <f t="shared" si="148"/>
        <v>567.95000000000005</v>
      </c>
      <c r="O462" s="70">
        <f t="shared" si="148"/>
        <v>554.30999999999995</v>
      </c>
      <c r="P462" s="70">
        <f t="shared" si="148"/>
        <v>552.30999999999995</v>
      </c>
      <c r="Q462" s="70">
        <f t="shared" si="148"/>
        <v>570.04</v>
      </c>
      <c r="R462" s="70">
        <f t="shared" si="148"/>
        <v>571.79</v>
      </c>
      <c r="S462" s="70">
        <f t="shared" si="148"/>
        <v>579.79999999999995</v>
      </c>
      <c r="T462" s="70">
        <f t="shared" si="148"/>
        <v>579.6</v>
      </c>
      <c r="U462" s="70">
        <f t="shared" si="148"/>
        <v>567.52</v>
      </c>
      <c r="V462" s="70">
        <f t="shared" si="148"/>
        <v>574.42999999999995</v>
      </c>
      <c r="W462" s="70">
        <f t="shared" si="148"/>
        <v>570.92999999999995</v>
      </c>
      <c r="X462" s="70">
        <f t="shared" si="148"/>
        <v>574.44000000000005</v>
      </c>
      <c r="Y462" s="70">
        <f t="shared" si="148"/>
        <v>541.11</v>
      </c>
    </row>
    <row r="463" spans="1:25" s="62" customFormat="1" ht="18.75" hidden="1" customHeight="1" outlineLevel="1" x14ac:dyDescent="0.2">
      <c r="A463" s="53" t="s">
        <v>9</v>
      </c>
      <c r="B463" s="76">
        <v>716.71</v>
      </c>
      <c r="C463" s="74">
        <v>716.71</v>
      </c>
      <c r="D463" s="74">
        <v>716.71</v>
      </c>
      <c r="E463" s="74">
        <v>716.71</v>
      </c>
      <c r="F463" s="74">
        <v>716.71</v>
      </c>
      <c r="G463" s="74">
        <v>716.71</v>
      </c>
      <c r="H463" s="74">
        <v>716.71</v>
      </c>
      <c r="I463" s="74">
        <v>716.71</v>
      </c>
      <c r="J463" s="74">
        <v>716.71</v>
      </c>
      <c r="K463" s="74">
        <v>716.71</v>
      </c>
      <c r="L463" s="74">
        <v>716.71</v>
      </c>
      <c r="M463" s="74">
        <v>716.71</v>
      </c>
      <c r="N463" s="74">
        <v>716.71</v>
      </c>
      <c r="O463" s="74">
        <v>716.71</v>
      </c>
      <c r="P463" s="74">
        <v>716.71</v>
      </c>
      <c r="Q463" s="74">
        <v>716.71</v>
      </c>
      <c r="R463" s="74">
        <v>716.71</v>
      </c>
      <c r="S463" s="74">
        <v>716.71</v>
      </c>
      <c r="T463" s="74">
        <v>716.71</v>
      </c>
      <c r="U463" s="74">
        <v>716.71</v>
      </c>
      <c r="V463" s="74">
        <v>716.71</v>
      </c>
      <c r="W463" s="74">
        <v>716.71</v>
      </c>
      <c r="X463" s="74">
        <v>716.71</v>
      </c>
      <c r="Y463" s="81">
        <v>716.71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2.73</v>
      </c>
      <c r="C465" s="75">
        <v>2.73</v>
      </c>
      <c r="D465" s="75">
        <v>2.73</v>
      </c>
      <c r="E465" s="75">
        <v>2.73</v>
      </c>
      <c r="F465" s="75">
        <v>2.73</v>
      </c>
      <c r="G465" s="75">
        <v>2.73</v>
      </c>
      <c r="H465" s="75">
        <v>2.73</v>
      </c>
      <c r="I465" s="75">
        <v>2.73</v>
      </c>
      <c r="J465" s="75">
        <v>2.73</v>
      </c>
      <c r="K465" s="75">
        <v>2.73</v>
      </c>
      <c r="L465" s="75">
        <v>2.73</v>
      </c>
      <c r="M465" s="75">
        <v>2.73</v>
      </c>
      <c r="N465" s="75">
        <v>2.73</v>
      </c>
      <c r="O465" s="75">
        <v>2.73</v>
      </c>
      <c r="P465" s="75">
        <v>2.73</v>
      </c>
      <c r="Q465" s="75">
        <v>2.73</v>
      </c>
      <c r="R465" s="75">
        <v>2.73</v>
      </c>
      <c r="S465" s="75">
        <v>2.73</v>
      </c>
      <c r="T465" s="75">
        <v>2.73</v>
      </c>
      <c r="U465" s="75">
        <v>2.73</v>
      </c>
      <c r="V465" s="75">
        <v>2.73</v>
      </c>
      <c r="W465" s="75">
        <v>2.73</v>
      </c>
      <c r="X465" s="75">
        <v>2.73</v>
      </c>
      <c r="Y465" s="82">
        <v>2.73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1309.1199999999999</v>
      </c>
      <c r="C466" s="102">
        <f t="shared" si="149"/>
        <v>1296.1600000000001</v>
      </c>
      <c r="D466" s="102">
        <f t="shared" si="149"/>
        <v>1292.8000000000002</v>
      </c>
      <c r="E466" s="103">
        <f t="shared" si="149"/>
        <v>1298.24</v>
      </c>
      <c r="F466" s="103">
        <f t="shared" si="149"/>
        <v>1312.73</v>
      </c>
      <c r="G466" s="103">
        <f t="shared" si="149"/>
        <v>1318.7600000000002</v>
      </c>
      <c r="H466" s="103">
        <f t="shared" si="149"/>
        <v>1312.79</v>
      </c>
      <c r="I466" s="103">
        <f t="shared" si="149"/>
        <v>1306.99</v>
      </c>
      <c r="J466" s="103">
        <f t="shared" si="149"/>
        <v>1313.5300000000002</v>
      </c>
      <c r="K466" s="104">
        <f t="shared" si="149"/>
        <v>1322.89</v>
      </c>
      <c r="L466" s="103">
        <f t="shared" si="149"/>
        <v>1325.81</v>
      </c>
      <c r="M466" s="105">
        <f t="shared" si="149"/>
        <v>1319</v>
      </c>
      <c r="N466" s="104">
        <f t="shared" si="149"/>
        <v>1319.6100000000001</v>
      </c>
      <c r="O466" s="103">
        <f t="shared" si="149"/>
        <v>1297.2</v>
      </c>
      <c r="P466" s="105">
        <f t="shared" si="149"/>
        <v>1299.68</v>
      </c>
      <c r="Q466" s="106">
        <f t="shared" si="149"/>
        <v>1318.77</v>
      </c>
      <c r="R466" s="103">
        <f t="shared" si="149"/>
        <v>1335.81</v>
      </c>
      <c r="S466" s="106">
        <f t="shared" si="149"/>
        <v>1339.14</v>
      </c>
      <c r="T466" s="103">
        <f t="shared" si="149"/>
        <v>1332.7800000000002</v>
      </c>
      <c r="U466" s="102">
        <f t="shared" si="149"/>
        <v>1312.8200000000002</v>
      </c>
      <c r="V466" s="102">
        <f t="shared" si="149"/>
        <v>1316.06</v>
      </c>
      <c r="W466" s="102">
        <f t="shared" si="149"/>
        <v>1322.9</v>
      </c>
      <c r="X466" s="102">
        <f t="shared" si="149"/>
        <v>1328.6</v>
      </c>
      <c r="Y466" s="107">
        <f t="shared" si="149"/>
        <v>1327.0100000000002</v>
      </c>
    </row>
    <row r="467" spans="1:25" s="62" customFormat="1" ht="18.75" hidden="1" customHeight="1" outlineLevel="1" x14ac:dyDescent="0.2">
      <c r="A467" s="160" t="s">
        <v>8</v>
      </c>
      <c r="B467" s="70">
        <f>B151</f>
        <v>589.67999999999995</v>
      </c>
      <c r="C467" s="70">
        <f t="shared" ref="C467:Y467" si="150">C151</f>
        <v>576.72</v>
      </c>
      <c r="D467" s="70">
        <f t="shared" si="150"/>
        <v>573.36</v>
      </c>
      <c r="E467" s="70">
        <f t="shared" si="150"/>
        <v>578.79999999999995</v>
      </c>
      <c r="F467" s="70">
        <f t="shared" si="150"/>
        <v>593.29</v>
      </c>
      <c r="G467" s="70">
        <f t="shared" si="150"/>
        <v>599.32000000000005</v>
      </c>
      <c r="H467" s="70">
        <f t="shared" si="150"/>
        <v>593.35</v>
      </c>
      <c r="I467" s="70">
        <f t="shared" si="150"/>
        <v>587.54999999999995</v>
      </c>
      <c r="J467" s="70">
        <f t="shared" si="150"/>
        <v>594.09</v>
      </c>
      <c r="K467" s="70">
        <f t="shared" si="150"/>
        <v>603.45000000000005</v>
      </c>
      <c r="L467" s="70">
        <f t="shared" si="150"/>
        <v>606.37</v>
      </c>
      <c r="M467" s="70">
        <f t="shared" si="150"/>
        <v>599.55999999999995</v>
      </c>
      <c r="N467" s="70">
        <f t="shared" si="150"/>
        <v>600.16999999999996</v>
      </c>
      <c r="O467" s="70">
        <f t="shared" si="150"/>
        <v>577.76</v>
      </c>
      <c r="P467" s="70">
        <f t="shared" si="150"/>
        <v>580.24</v>
      </c>
      <c r="Q467" s="70">
        <f t="shared" si="150"/>
        <v>599.33000000000004</v>
      </c>
      <c r="R467" s="70">
        <f t="shared" si="150"/>
        <v>616.37</v>
      </c>
      <c r="S467" s="70">
        <f t="shared" si="150"/>
        <v>619.70000000000005</v>
      </c>
      <c r="T467" s="70">
        <f t="shared" si="150"/>
        <v>613.34</v>
      </c>
      <c r="U467" s="70">
        <f t="shared" si="150"/>
        <v>593.38</v>
      </c>
      <c r="V467" s="70">
        <f t="shared" si="150"/>
        <v>596.62</v>
      </c>
      <c r="W467" s="70">
        <f t="shared" si="150"/>
        <v>603.46</v>
      </c>
      <c r="X467" s="70">
        <f t="shared" si="150"/>
        <v>609.16</v>
      </c>
      <c r="Y467" s="70">
        <f t="shared" si="150"/>
        <v>607.57000000000005</v>
      </c>
    </row>
    <row r="468" spans="1:25" s="62" customFormat="1" ht="18.75" hidden="1" customHeight="1" outlineLevel="1" x14ac:dyDescent="0.2">
      <c r="A468" s="53" t="s">
        <v>9</v>
      </c>
      <c r="B468" s="76">
        <v>716.71</v>
      </c>
      <c r="C468" s="74">
        <v>716.71</v>
      </c>
      <c r="D468" s="74">
        <v>716.71</v>
      </c>
      <c r="E468" s="74">
        <v>716.71</v>
      </c>
      <c r="F468" s="74">
        <v>716.71</v>
      </c>
      <c r="G468" s="74">
        <v>716.71</v>
      </c>
      <c r="H468" s="74">
        <v>716.71</v>
      </c>
      <c r="I468" s="74">
        <v>716.71</v>
      </c>
      <c r="J468" s="74">
        <v>716.71</v>
      </c>
      <c r="K468" s="74">
        <v>716.71</v>
      </c>
      <c r="L468" s="74">
        <v>716.71</v>
      </c>
      <c r="M468" s="74">
        <v>716.71</v>
      </c>
      <c r="N468" s="74">
        <v>716.71</v>
      </c>
      <c r="O468" s="74">
        <v>716.71</v>
      </c>
      <c r="P468" s="74">
        <v>716.71</v>
      </c>
      <c r="Q468" s="74">
        <v>716.71</v>
      </c>
      <c r="R468" s="74">
        <v>716.71</v>
      </c>
      <c r="S468" s="74">
        <v>716.71</v>
      </c>
      <c r="T468" s="74">
        <v>716.71</v>
      </c>
      <c r="U468" s="74">
        <v>716.71</v>
      </c>
      <c r="V468" s="74">
        <v>716.71</v>
      </c>
      <c r="W468" s="74">
        <v>716.71</v>
      </c>
      <c r="X468" s="74">
        <v>716.71</v>
      </c>
      <c r="Y468" s="81">
        <v>716.71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1180.68</v>
      </c>
      <c r="C471" s="102">
        <f t="shared" si="151"/>
        <v>1153.48</v>
      </c>
      <c r="D471" s="102">
        <f t="shared" si="151"/>
        <v>1152.6500000000001</v>
      </c>
      <c r="E471" s="103">
        <f t="shared" si="151"/>
        <v>1159.1400000000001</v>
      </c>
      <c r="F471" s="103">
        <f t="shared" si="151"/>
        <v>1166.8200000000002</v>
      </c>
      <c r="G471" s="103">
        <f t="shared" si="151"/>
        <v>1174.2</v>
      </c>
      <c r="H471" s="103">
        <f t="shared" si="151"/>
        <v>1172.8900000000001</v>
      </c>
      <c r="I471" s="103">
        <f t="shared" si="151"/>
        <v>1160.75</v>
      </c>
      <c r="J471" s="103">
        <f t="shared" si="151"/>
        <v>1161.3500000000001</v>
      </c>
      <c r="K471" s="104">
        <f t="shared" si="151"/>
        <v>1166.3700000000001</v>
      </c>
      <c r="L471" s="103">
        <f t="shared" si="151"/>
        <v>1166.3500000000001</v>
      </c>
      <c r="M471" s="105">
        <f t="shared" si="151"/>
        <v>1169.8400000000001</v>
      </c>
      <c r="N471" s="104">
        <f t="shared" si="151"/>
        <v>1170.94</v>
      </c>
      <c r="O471" s="103">
        <f t="shared" si="151"/>
        <v>1156.51</v>
      </c>
      <c r="P471" s="105">
        <f t="shared" si="151"/>
        <v>1155.81</v>
      </c>
      <c r="Q471" s="106">
        <f t="shared" si="151"/>
        <v>1176.24</v>
      </c>
      <c r="R471" s="103">
        <f t="shared" si="151"/>
        <v>1184.18</v>
      </c>
      <c r="S471" s="106">
        <f t="shared" si="151"/>
        <v>1186.42</v>
      </c>
      <c r="T471" s="103">
        <f t="shared" si="151"/>
        <v>1185.71</v>
      </c>
      <c r="U471" s="102">
        <f t="shared" si="151"/>
        <v>1172.6400000000001</v>
      </c>
      <c r="V471" s="102">
        <f t="shared" si="151"/>
        <v>1180.51</v>
      </c>
      <c r="W471" s="102">
        <f t="shared" si="151"/>
        <v>1184.2</v>
      </c>
      <c r="X471" s="102">
        <f t="shared" si="151"/>
        <v>1185.72</v>
      </c>
      <c r="Y471" s="107">
        <f t="shared" si="151"/>
        <v>1184.17</v>
      </c>
    </row>
    <row r="472" spans="1:25" s="62" customFormat="1" ht="18.75" hidden="1" customHeight="1" outlineLevel="1" x14ac:dyDescent="0.2">
      <c r="A472" s="56" t="s">
        <v>8</v>
      </c>
      <c r="B472" s="70">
        <f>B156</f>
        <v>461.24</v>
      </c>
      <c r="C472" s="70">
        <f t="shared" ref="C472:Y472" si="152">C156</f>
        <v>434.04</v>
      </c>
      <c r="D472" s="70">
        <f t="shared" si="152"/>
        <v>433.21</v>
      </c>
      <c r="E472" s="70">
        <f t="shared" si="152"/>
        <v>439.7</v>
      </c>
      <c r="F472" s="70">
        <f t="shared" si="152"/>
        <v>447.38</v>
      </c>
      <c r="G472" s="70">
        <f t="shared" si="152"/>
        <v>454.76</v>
      </c>
      <c r="H472" s="70">
        <f t="shared" si="152"/>
        <v>453.45</v>
      </c>
      <c r="I472" s="70">
        <f t="shared" si="152"/>
        <v>441.31</v>
      </c>
      <c r="J472" s="70">
        <f t="shared" si="152"/>
        <v>441.91</v>
      </c>
      <c r="K472" s="70">
        <f t="shared" si="152"/>
        <v>446.93</v>
      </c>
      <c r="L472" s="70">
        <f t="shared" si="152"/>
        <v>446.91</v>
      </c>
      <c r="M472" s="70">
        <f t="shared" si="152"/>
        <v>450.4</v>
      </c>
      <c r="N472" s="70">
        <f t="shared" si="152"/>
        <v>451.5</v>
      </c>
      <c r="O472" s="70">
        <f t="shared" si="152"/>
        <v>437.07</v>
      </c>
      <c r="P472" s="70">
        <f t="shared" si="152"/>
        <v>436.37</v>
      </c>
      <c r="Q472" s="70">
        <f t="shared" si="152"/>
        <v>456.8</v>
      </c>
      <c r="R472" s="70">
        <f t="shared" si="152"/>
        <v>464.74</v>
      </c>
      <c r="S472" s="70">
        <f t="shared" si="152"/>
        <v>466.98</v>
      </c>
      <c r="T472" s="70">
        <f t="shared" si="152"/>
        <v>466.27</v>
      </c>
      <c r="U472" s="70">
        <f t="shared" si="152"/>
        <v>453.2</v>
      </c>
      <c r="V472" s="70">
        <f t="shared" si="152"/>
        <v>461.07</v>
      </c>
      <c r="W472" s="70">
        <f t="shared" si="152"/>
        <v>464.76</v>
      </c>
      <c r="X472" s="70">
        <f t="shared" si="152"/>
        <v>466.28</v>
      </c>
      <c r="Y472" s="70">
        <f t="shared" si="152"/>
        <v>464.73</v>
      </c>
    </row>
    <row r="473" spans="1:25" s="62" customFormat="1" ht="18.75" hidden="1" customHeight="1" outlineLevel="1" x14ac:dyDescent="0.2">
      <c r="A473" s="57" t="s">
        <v>9</v>
      </c>
      <c r="B473" s="76">
        <v>716.71</v>
      </c>
      <c r="C473" s="74">
        <v>716.71</v>
      </c>
      <c r="D473" s="74">
        <v>716.71</v>
      </c>
      <c r="E473" s="74">
        <v>716.71</v>
      </c>
      <c r="F473" s="74">
        <v>716.71</v>
      </c>
      <c r="G473" s="74">
        <v>716.71</v>
      </c>
      <c r="H473" s="74">
        <v>716.71</v>
      </c>
      <c r="I473" s="74">
        <v>716.71</v>
      </c>
      <c r="J473" s="74">
        <v>716.71</v>
      </c>
      <c r="K473" s="74">
        <v>716.71</v>
      </c>
      <c r="L473" s="74">
        <v>716.71</v>
      </c>
      <c r="M473" s="74">
        <v>716.71</v>
      </c>
      <c r="N473" s="74">
        <v>716.71</v>
      </c>
      <c r="O473" s="74">
        <v>716.71</v>
      </c>
      <c r="P473" s="74">
        <v>716.71</v>
      </c>
      <c r="Q473" s="74">
        <v>716.71</v>
      </c>
      <c r="R473" s="74">
        <v>716.71</v>
      </c>
      <c r="S473" s="74">
        <v>716.71</v>
      </c>
      <c r="T473" s="74">
        <v>716.71</v>
      </c>
      <c r="U473" s="74">
        <v>716.71</v>
      </c>
      <c r="V473" s="74">
        <v>716.71</v>
      </c>
      <c r="W473" s="74">
        <v>716.71</v>
      </c>
      <c r="X473" s="74">
        <v>716.71</v>
      </c>
      <c r="Y473" s="81">
        <v>716.71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2.73</v>
      </c>
      <c r="C475" s="75">
        <v>2.73</v>
      </c>
      <c r="D475" s="75">
        <v>2.73</v>
      </c>
      <c r="E475" s="75">
        <v>2.73</v>
      </c>
      <c r="F475" s="75">
        <v>2.73</v>
      </c>
      <c r="G475" s="75">
        <v>2.73</v>
      </c>
      <c r="H475" s="75">
        <v>2.73</v>
      </c>
      <c r="I475" s="75">
        <v>2.73</v>
      </c>
      <c r="J475" s="75">
        <v>2.73</v>
      </c>
      <c r="K475" s="75">
        <v>2.73</v>
      </c>
      <c r="L475" s="75">
        <v>2.73</v>
      </c>
      <c r="M475" s="75">
        <v>2.73</v>
      </c>
      <c r="N475" s="75">
        <v>2.73</v>
      </c>
      <c r="O475" s="75">
        <v>2.73</v>
      </c>
      <c r="P475" s="75">
        <v>2.73</v>
      </c>
      <c r="Q475" s="75">
        <v>2.73</v>
      </c>
      <c r="R475" s="75">
        <v>2.73</v>
      </c>
      <c r="S475" s="75">
        <v>2.73</v>
      </c>
      <c r="T475" s="75">
        <v>2.73</v>
      </c>
      <c r="U475" s="75">
        <v>2.73</v>
      </c>
      <c r="V475" s="75">
        <v>2.73</v>
      </c>
      <c r="W475" s="75">
        <v>2.73</v>
      </c>
      <c r="X475" s="75">
        <v>2.73</v>
      </c>
      <c r="Y475" s="82">
        <v>2.73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1146.77</v>
      </c>
      <c r="C476" s="102">
        <f t="shared" si="153"/>
        <v>1130.28</v>
      </c>
      <c r="D476" s="102">
        <f t="shared" si="153"/>
        <v>1132.27</v>
      </c>
      <c r="E476" s="103">
        <f t="shared" si="153"/>
        <v>1134.1500000000001</v>
      </c>
      <c r="F476" s="103">
        <f t="shared" si="153"/>
        <v>1142.46</v>
      </c>
      <c r="G476" s="103">
        <f t="shared" si="153"/>
        <v>1142.73</v>
      </c>
      <c r="H476" s="103">
        <f t="shared" si="153"/>
        <v>1145.3900000000001</v>
      </c>
      <c r="I476" s="103">
        <f t="shared" si="153"/>
        <v>1135.8000000000002</v>
      </c>
      <c r="J476" s="103">
        <f t="shared" si="153"/>
        <v>1137.48</v>
      </c>
      <c r="K476" s="104">
        <f t="shared" si="153"/>
        <v>1141.31</v>
      </c>
      <c r="L476" s="103">
        <f t="shared" si="153"/>
        <v>1145.5900000000001</v>
      </c>
      <c r="M476" s="105">
        <f t="shared" si="153"/>
        <v>1140.3600000000001</v>
      </c>
      <c r="N476" s="104">
        <f t="shared" si="153"/>
        <v>1142.8900000000001</v>
      </c>
      <c r="O476" s="103">
        <f t="shared" si="153"/>
        <v>1128.69</v>
      </c>
      <c r="P476" s="105">
        <f t="shared" si="153"/>
        <v>1121.49</v>
      </c>
      <c r="Q476" s="106">
        <f t="shared" si="153"/>
        <v>1129.78</v>
      </c>
      <c r="R476" s="103">
        <f t="shared" si="153"/>
        <v>1135.8900000000001</v>
      </c>
      <c r="S476" s="106">
        <f t="shared" si="153"/>
        <v>1137.8900000000001</v>
      </c>
      <c r="T476" s="103">
        <f t="shared" si="153"/>
        <v>1138.49</v>
      </c>
      <c r="U476" s="102">
        <f t="shared" si="153"/>
        <v>1133.25</v>
      </c>
      <c r="V476" s="102">
        <f t="shared" si="153"/>
        <v>1134.72</v>
      </c>
      <c r="W476" s="102">
        <f t="shared" si="153"/>
        <v>1137.0700000000002</v>
      </c>
      <c r="X476" s="102">
        <f t="shared" si="153"/>
        <v>1139.53</v>
      </c>
      <c r="Y476" s="107">
        <f t="shared" si="153"/>
        <v>1136.93</v>
      </c>
    </row>
    <row r="477" spans="1:25" s="62" customFormat="1" ht="18.75" customHeight="1" outlineLevel="1" x14ac:dyDescent="0.2">
      <c r="A477" s="160" t="s">
        <v>8</v>
      </c>
      <c r="B477" s="70">
        <f>B161</f>
        <v>427.33</v>
      </c>
      <c r="C477" s="70">
        <f t="shared" ref="C477:Y477" si="154">C161</f>
        <v>410.84</v>
      </c>
      <c r="D477" s="70">
        <f t="shared" si="154"/>
        <v>412.83</v>
      </c>
      <c r="E477" s="70">
        <f t="shared" si="154"/>
        <v>414.71</v>
      </c>
      <c r="F477" s="70">
        <f t="shared" si="154"/>
        <v>423.02</v>
      </c>
      <c r="G477" s="70">
        <f t="shared" si="154"/>
        <v>423.29</v>
      </c>
      <c r="H477" s="70">
        <f t="shared" si="154"/>
        <v>425.95</v>
      </c>
      <c r="I477" s="70">
        <f t="shared" si="154"/>
        <v>416.36</v>
      </c>
      <c r="J477" s="70">
        <f t="shared" si="154"/>
        <v>418.04</v>
      </c>
      <c r="K477" s="70">
        <f t="shared" si="154"/>
        <v>421.87</v>
      </c>
      <c r="L477" s="70">
        <f t="shared" si="154"/>
        <v>426.15</v>
      </c>
      <c r="M477" s="70">
        <f t="shared" si="154"/>
        <v>420.92</v>
      </c>
      <c r="N477" s="70">
        <f t="shared" si="154"/>
        <v>423.45</v>
      </c>
      <c r="O477" s="70">
        <f t="shared" si="154"/>
        <v>409.25</v>
      </c>
      <c r="P477" s="70">
        <f t="shared" si="154"/>
        <v>402.05</v>
      </c>
      <c r="Q477" s="70">
        <f t="shared" si="154"/>
        <v>410.34</v>
      </c>
      <c r="R477" s="70">
        <f t="shared" si="154"/>
        <v>416.45</v>
      </c>
      <c r="S477" s="70">
        <f t="shared" si="154"/>
        <v>418.45</v>
      </c>
      <c r="T477" s="70">
        <f t="shared" si="154"/>
        <v>419.05</v>
      </c>
      <c r="U477" s="70">
        <f t="shared" si="154"/>
        <v>413.81</v>
      </c>
      <c r="V477" s="70">
        <f t="shared" si="154"/>
        <v>415.28</v>
      </c>
      <c r="W477" s="70">
        <f t="shared" si="154"/>
        <v>417.63</v>
      </c>
      <c r="X477" s="70">
        <f t="shared" si="154"/>
        <v>420.09</v>
      </c>
      <c r="Y477" s="70">
        <f t="shared" si="154"/>
        <v>417.49</v>
      </c>
    </row>
    <row r="478" spans="1:25" s="62" customFormat="1" ht="18.75" customHeight="1" outlineLevel="1" x14ac:dyDescent="0.2">
      <c r="A478" s="53" t="s">
        <v>9</v>
      </c>
      <c r="B478" s="76">
        <v>716.71</v>
      </c>
      <c r="C478" s="74">
        <v>716.71</v>
      </c>
      <c r="D478" s="74">
        <v>716.71</v>
      </c>
      <c r="E478" s="74">
        <v>716.71</v>
      </c>
      <c r="F478" s="74">
        <v>716.71</v>
      </c>
      <c r="G478" s="74">
        <v>716.71</v>
      </c>
      <c r="H478" s="74">
        <v>716.71</v>
      </c>
      <c r="I478" s="74">
        <v>716.71</v>
      </c>
      <c r="J478" s="74">
        <v>716.71</v>
      </c>
      <c r="K478" s="74">
        <v>716.71</v>
      </c>
      <c r="L478" s="74">
        <v>716.71</v>
      </c>
      <c r="M478" s="74">
        <v>716.71</v>
      </c>
      <c r="N478" s="74">
        <v>716.71</v>
      </c>
      <c r="O478" s="74">
        <v>716.71</v>
      </c>
      <c r="P478" s="74">
        <v>716.71</v>
      </c>
      <c r="Q478" s="74">
        <v>716.71</v>
      </c>
      <c r="R478" s="74">
        <v>716.71</v>
      </c>
      <c r="S478" s="74">
        <v>716.71</v>
      </c>
      <c r="T478" s="74">
        <v>716.71</v>
      </c>
      <c r="U478" s="74">
        <v>716.71</v>
      </c>
      <c r="V478" s="74">
        <v>716.71</v>
      </c>
      <c r="W478" s="74">
        <v>716.71</v>
      </c>
      <c r="X478" s="74">
        <v>716.71</v>
      </c>
      <c r="Y478" s="81">
        <v>716.71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11</v>
      </c>
      <c r="B480" s="77">
        <v>2.73</v>
      </c>
      <c r="C480" s="75">
        <v>2.73</v>
      </c>
      <c r="D480" s="75">
        <v>2.73</v>
      </c>
      <c r="E480" s="75">
        <v>2.73</v>
      </c>
      <c r="F480" s="75">
        <v>2.73</v>
      </c>
      <c r="G480" s="75">
        <v>2.73</v>
      </c>
      <c r="H480" s="75">
        <v>2.73</v>
      </c>
      <c r="I480" s="75">
        <v>2.73</v>
      </c>
      <c r="J480" s="75">
        <v>2.73</v>
      </c>
      <c r="K480" s="75">
        <v>2.73</v>
      </c>
      <c r="L480" s="75">
        <v>2.73</v>
      </c>
      <c r="M480" s="75">
        <v>2.73</v>
      </c>
      <c r="N480" s="75">
        <v>2.73</v>
      </c>
      <c r="O480" s="75">
        <v>2.73</v>
      </c>
      <c r="P480" s="75">
        <v>2.73</v>
      </c>
      <c r="Q480" s="75">
        <v>2.73</v>
      </c>
      <c r="R480" s="75">
        <v>2.73</v>
      </c>
      <c r="S480" s="75">
        <v>2.73</v>
      </c>
      <c r="T480" s="75">
        <v>2.73</v>
      </c>
      <c r="U480" s="75">
        <v>2.73</v>
      </c>
      <c r="V480" s="75">
        <v>2.73</v>
      </c>
      <c r="W480" s="75">
        <v>2.73</v>
      </c>
      <c r="X480" s="75">
        <v>2.73</v>
      </c>
      <c r="Y480" s="82">
        <v>2.73</v>
      </c>
    </row>
    <row r="481" spans="1:25" ht="15" thickBot="1" x14ac:dyDescent="0.25">
      <c r="A481" s="85"/>
      <c r="Y481" s="85"/>
    </row>
    <row r="482" spans="1:25" s="62" customFormat="1" ht="30.75" customHeight="1" thickBot="1" x14ac:dyDescent="0.25">
      <c r="A482" s="404" t="s">
        <v>47</v>
      </c>
      <c r="B482" s="406" t="s">
        <v>64</v>
      </c>
      <c r="C482" s="407"/>
      <c r="D482" s="407"/>
      <c r="E482" s="407"/>
      <c r="F482" s="407"/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7"/>
      <c r="X482" s="407"/>
      <c r="Y482" s="408"/>
    </row>
    <row r="483" spans="1:25" s="62" customFormat="1" ht="39" customHeight="1" thickBot="1" x14ac:dyDescent="0.25">
      <c r="A483" s="405"/>
      <c r="B483" s="164" t="s">
        <v>46</v>
      </c>
      <c r="C483" s="165" t="s">
        <v>45</v>
      </c>
      <c r="D483" s="166" t="s">
        <v>44</v>
      </c>
      <c r="E483" s="165" t="s">
        <v>43</v>
      </c>
      <c r="F483" s="165" t="s">
        <v>42</v>
      </c>
      <c r="G483" s="165" t="s">
        <v>41</v>
      </c>
      <c r="H483" s="165" t="s">
        <v>40</v>
      </c>
      <c r="I483" s="165" t="s">
        <v>39</v>
      </c>
      <c r="J483" s="165" t="s">
        <v>38</v>
      </c>
      <c r="K483" s="167" t="s">
        <v>37</v>
      </c>
      <c r="L483" s="165" t="s">
        <v>36</v>
      </c>
      <c r="M483" s="168" t="s">
        <v>35</v>
      </c>
      <c r="N483" s="167" t="s">
        <v>34</v>
      </c>
      <c r="O483" s="165" t="s">
        <v>33</v>
      </c>
      <c r="P483" s="168" t="s">
        <v>32</v>
      </c>
      <c r="Q483" s="166" t="s">
        <v>31</v>
      </c>
      <c r="R483" s="165" t="s">
        <v>30</v>
      </c>
      <c r="S483" s="166" t="s">
        <v>29</v>
      </c>
      <c r="T483" s="165" t="s">
        <v>28</v>
      </c>
      <c r="U483" s="166" t="s">
        <v>27</v>
      </c>
      <c r="V483" s="165" t="s">
        <v>26</v>
      </c>
      <c r="W483" s="166" t="s">
        <v>25</v>
      </c>
      <c r="X483" s="165" t="s">
        <v>24</v>
      </c>
      <c r="Y483" s="169" t="s">
        <v>23</v>
      </c>
    </row>
    <row r="484" spans="1:25" s="108" customFormat="1" ht="18.75" customHeight="1" thickBot="1" x14ac:dyDescent="0.25">
      <c r="A484" s="113">
        <v>1</v>
      </c>
      <c r="B484" s="103">
        <f t="shared" ref="B484:Y484" si="155">SUM(B485:B488)</f>
        <v>1547.12</v>
      </c>
      <c r="C484" s="103">
        <f t="shared" si="155"/>
        <v>1529.39</v>
      </c>
      <c r="D484" s="103">
        <f t="shared" si="155"/>
        <v>1527.77</v>
      </c>
      <c r="E484" s="103">
        <f t="shared" si="155"/>
        <v>1547.75</v>
      </c>
      <c r="F484" s="103">
        <f t="shared" si="155"/>
        <v>1537.93</v>
      </c>
      <c r="G484" s="103">
        <f t="shared" si="155"/>
        <v>1532.97</v>
      </c>
      <c r="H484" s="103">
        <f t="shared" si="155"/>
        <v>1535.42</v>
      </c>
      <c r="I484" s="103">
        <f t="shared" si="155"/>
        <v>1524.9</v>
      </c>
      <c r="J484" s="103">
        <f t="shared" si="155"/>
        <v>1528.5900000000001</v>
      </c>
      <c r="K484" s="103">
        <f t="shared" si="155"/>
        <v>1541.19</v>
      </c>
      <c r="L484" s="103">
        <f t="shared" si="155"/>
        <v>1532.27</v>
      </c>
      <c r="M484" s="103">
        <f t="shared" si="155"/>
        <v>1534.45</v>
      </c>
      <c r="N484" s="103">
        <f t="shared" si="155"/>
        <v>1532.15</v>
      </c>
      <c r="O484" s="103">
        <f t="shared" si="155"/>
        <v>1509.95</v>
      </c>
      <c r="P484" s="103">
        <f t="shared" si="155"/>
        <v>1515.45</v>
      </c>
      <c r="Q484" s="103">
        <f t="shared" si="155"/>
        <v>1535.9</v>
      </c>
      <c r="R484" s="103">
        <f t="shared" si="155"/>
        <v>1546.18</v>
      </c>
      <c r="S484" s="103">
        <f t="shared" si="155"/>
        <v>1553.15</v>
      </c>
      <c r="T484" s="103">
        <f t="shared" si="155"/>
        <v>1561.38</v>
      </c>
      <c r="U484" s="103">
        <f t="shared" si="155"/>
        <v>1549.12</v>
      </c>
      <c r="V484" s="103">
        <f t="shared" si="155"/>
        <v>1564.2600000000002</v>
      </c>
      <c r="W484" s="103">
        <f t="shared" si="155"/>
        <v>1569.56</v>
      </c>
      <c r="X484" s="103">
        <f t="shared" si="155"/>
        <v>1568.27</v>
      </c>
      <c r="Y484" s="103">
        <f t="shared" si="155"/>
        <v>1558.33</v>
      </c>
    </row>
    <row r="485" spans="1:25" s="67" customFormat="1" ht="18.75" customHeight="1" outlineLevel="1" x14ac:dyDescent="0.2">
      <c r="A485" s="56" t="s">
        <v>8</v>
      </c>
      <c r="B485" s="70">
        <f>B11</f>
        <v>704.31</v>
      </c>
      <c r="C485" s="70">
        <f t="shared" ref="C485:Y485" si="156">C11</f>
        <v>686.58</v>
      </c>
      <c r="D485" s="70">
        <f t="shared" si="156"/>
        <v>684.96</v>
      </c>
      <c r="E485" s="70">
        <f t="shared" si="156"/>
        <v>704.94</v>
      </c>
      <c r="F485" s="70">
        <f t="shared" si="156"/>
        <v>695.12</v>
      </c>
      <c r="G485" s="70">
        <f t="shared" si="156"/>
        <v>690.16</v>
      </c>
      <c r="H485" s="70">
        <f t="shared" si="156"/>
        <v>692.61</v>
      </c>
      <c r="I485" s="70">
        <f t="shared" si="156"/>
        <v>682.09</v>
      </c>
      <c r="J485" s="70">
        <f t="shared" si="156"/>
        <v>685.78</v>
      </c>
      <c r="K485" s="70">
        <f t="shared" si="156"/>
        <v>698.38</v>
      </c>
      <c r="L485" s="70">
        <f t="shared" si="156"/>
        <v>689.46</v>
      </c>
      <c r="M485" s="70">
        <f t="shared" si="156"/>
        <v>691.64</v>
      </c>
      <c r="N485" s="70">
        <f t="shared" si="156"/>
        <v>689.34</v>
      </c>
      <c r="O485" s="70">
        <f t="shared" si="156"/>
        <v>667.14</v>
      </c>
      <c r="P485" s="70">
        <f t="shared" si="156"/>
        <v>672.64</v>
      </c>
      <c r="Q485" s="70">
        <f t="shared" si="156"/>
        <v>693.09</v>
      </c>
      <c r="R485" s="70">
        <f t="shared" si="156"/>
        <v>703.37</v>
      </c>
      <c r="S485" s="70">
        <f t="shared" si="156"/>
        <v>710.34</v>
      </c>
      <c r="T485" s="70">
        <f t="shared" si="156"/>
        <v>718.57</v>
      </c>
      <c r="U485" s="70">
        <f t="shared" si="156"/>
        <v>706.31</v>
      </c>
      <c r="V485" s="70">
        <f t="shared" si="156"/>
        <v>721.45</v>
      </c>
      <c r="W485" s="70">
        <f t="shared" si="156"/>
        <v>726.75</v>
      </c>
      <c r="X485" s="70">
        <f t="shared" si="156"/>
        <v>725.46</v>
      </c>
      <c r="Y485" s="70">
        <f t="shared" si="156"/>
        <v>715.52</v>
      </c>
    </row>
    <row r="486" spans="1:25" s="67" customFormat="1" ht="18.75" customHeight="1" outlineLevel="1" x14ac:dyDescent="0.2">
      <c r="A486" s="57" t="s">
        <v>9</v>
      </c>
      <c r="B486" s="76">
        <v>840.08</v>
      </c>
      <c r="C486" s="76">
        <v>840.08</v>
      </c>
      <c r="D486" s="76">
        <v>840.08</v>
      </c>
      <c r="E486" s="76">
        <v>840.08</v>
      </c>
      <c r="F486" s="76">
        <v>840.08</v>
      </c>
      <c r="G486" s="76">
        <v>840.08</v>
      </c>
      <c r="H486" s="76">
        <v>840.08</v>
      </c>
      <c r="I486" s="76">
        <v>840.08</v>
      </c>
      <c r="J486" s="76">
        <v>840.08</v>
      </c>
      <c r="K486" s="76">
        <v>840.08</v>
      </c>
      <c r="L486" s="76">
        <v>840.08</v>
      </c>
      <c r="M486" s="76">
        <v>840.08</v>
      </c>
      <c r="N486" s="76">
        <v>840.08</v>
      </c>
      <c r="O486" s="76">
        <v>840.08</v>
      </c>
      <c r="P486" s="76">
        <v>840.08</v>
      </c>
      <c r="Q486" s="76">
        <v>840.08</v>
      </c>
      <c r="R486" s="76">
        <v>840.08</v>
      </c>
      <c r="S486" s="76">
        <v>840.08</v>
      </c>
      <c r="T486" s="76">
        <v>840.08</v>
      </c>
      <c r="U486" s="76">
        <v>840.08</v>
      </c>
      <c r="V486" s="76">
        <v>840.08</v>
      </c>
      <c r="W486" s="76">
        <v>840.08</v>
      </c>
      <c r="X486" s="76">
        <v>840.08</v>
      </c>
      <c r="Y486" s="76">
        <v>840.08</v>
      </c>
    </row>
    <row r="487" spans="1:25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5" s="67" customFormat="1" ht="18.75" customHeight="1" outlineLevel="1" thickBot="1" x14ac:dyDescent="0.25">
      <c r="A488" s="147" t="s">
        <v>11</v>
      </c>
      <c r="B488" s="77">
        <v>2.73</v>
      </c>
      <c r="C488" s="75">
        <v>2.73</v>
      </c>
      <c r="D488" s="75">
        <v>2.73</v>
      </c>
      <c r="E488" s="75">
        <v>2.73</v>
      </c>
      <c r="F488" s="75">
        <v>2.73</v>
      </c>
      <c r="G488" s="75">
        <v>2.73</v>
      </c>
      <c r="H488" s="75">
        <v>2.73</v>
      </c>
      <c r="I488" s="75">
        <v>2.73</v>
      </c>
      <c r="J488" s="75">
        <v>2.73</v>
      </c>
      <c r="K488" s="75">
        <v>2.73</v>
      </c>
      <c r="L488" s="75">
        <v>2.73</v>
      </c>
      <c r="M488" s="75">
        <v>2.73</v>
      </c>
      <c r="N488" s="75">
        <v>2.73</v>
      </c>
      <c r="O488" s="75">
        <v>2.73</v>
      </c>
      <c r="P488" s="75">
        <v>2.73</v>
      </c>
      <c r="Q488" s="75">
        <v>2.73</v>
      </c>
      <c r="R488" s="75">
        <v>2.73</v>
      </c>
      <c r="S488" s="75">
        <v>2.73</v>
      </c>
      <c r="T488" s="75">
        <v>2.73</v>
      </c>
      <c r="U488" s="75">
        <v>2.73</v>
      </c>
      <c r="V488" s="75">
        <v>2.73</v>
      </c>
      <c r="W488" s="75">
        <v>2.73</v>
      </c>
      <c r="X488" s="75">
        <v>2.73</v>
      </c>
      <c r="Y488" s="82">
        <v>2.73</v>
      </c>
    </row>
    <row r="489" spans="1:25" s="62" customFormat="1" ht="18.75" customHeight="1" thickBot="1" x14ac:dyDescent="0.25">
      <c r="A489" s="112">
        <v>2</v>
      </c>
      <c r="B489" s="103">
        <f t="shared" ref="B489:Y489" si="157">SUM(B490:B493)</f>
        <v>1629.23</v>
      </c>
      <c r="C489" s="103">
        <f t="shared" si="157"/>
        <v>1609.3400000000001</v>
      </c>
      <c r="D489" s="103">
        <f t="shared" si="157"/>
        <v>1611.56</v>
      </c>
      <c r="E489" s="103">
        <f t="shared" si="157"/>
        <v>1624.25</v>
      </c>
      <c r="F489" s="103">
        <f t="shared" si="157"/>
        <v>1659.75</v>
      </c>
      <c r="G489" s="103">
        <f t="shared" si="157"/>
        <v>1651.79</v>
      </c>
      <c r="H489" s="103">
        <f t="shared" si="157"/>
        <v>1645.04</v>
      </c>
      <c r="I489" s="103">
        <f t="shared" si="157"/>
        <v>1633.2600000000002</v>
      </c>
      <c r="J489" s="103">
        <f t="shared" si="157"/>
        <v>1642.3200000000002</v>
      </c>
      <c r="K489" s="103">
        <f t="shared" si="157"/>
        <v>1643.4</v>
      </c>
      <c r="L489" s="103">
        <f t="shared" si="157"/>
        <v>1663.15</v>
      </c>
      <c r="M489" s="103">
        <f t="shared" si="157"/>
        <v>1648.64</v>
      </c>
      <c r="N489" s="103">
        <f t="shared" si="157"/>
        <v>1661.7800000000002</v>
      </c>
      <c r="O489" s="103">
        <f t="shared" si="157"/>
        <v>1636.64</v>
      </c>
      <c r="P489" s="103">
        <f t="shared" si="157"/>
        <v>1631.98</v>
      </c>
      <c r="Q489" s="103">
        <f t="shared" si="157"/>
        <v>1652.46</v>
      </c>
      <c r="R489" s="103">
        <f t="shared" si="157"/>
        <v>1671.04</v>
      </c>
      <c r="S489" s="103">
        <f t="shared" si="157"/>
        <v>1678.25</v>
      </c>
      <c r="T489" s="103">
        <f t="shared" si="157"/>
        <v>1694.8600000000001</v>
      </c>
      <c r="U489" s="103">
        <f t="shared" si="157"/>
        <v>1666.79</v>
      </c>
      <c r="V489" s="103">
        <f t="shared" si="157"/>
        <v>1683.8000000000002</v>
      </c>
      <c r="W489" s="103">
        <f t="shared" si="157"/>
        <v>1686.37</v>
      </c>
      <c r="X489" s="103">
        <f t="shared" si="157"/>
        <v>1685.23</v>
      </c>
      <c r="Y489" s="103">
        <f t="shared" si="157"/>
        <v>1670.8600000000001</v>
      </c>
    </row>
    <row r="490" spans="1:25" s="62" customFormat="1" ht="18.75" hidden="1" customHeight="1" outlineLevel="1" x14ac:dyDescent="0.2">
      <c r="A490" s="56" t="s">
        <v>8</v>
      </c>
      <c r="B490" s="70">
        <f>B16</f>
        <v>786.42</v>
      </c>
      <c r="C490" s="70">
        <f t="shared" ref="C490:Y490" si="158">C16</f>
        <v>766.53</v>
      </c>
      <c r="D490" s="70">
        <f t="shared" si="158"/>
        <v>768.75</v>
      </c>
      <c r="E490" s="70">
        <f t="shared" si="158"/>
        <v>781.44</v>
      </c>
      <c r="F490" s="70">
        <f t="shared" si="158"/>
        <v>816.94</v>
      </c>
      <c r="G490" s="70">
        <f t="shared" si="158"/>
        <v>808.98</v>
      </c>
      <c r="H490" s="70">
        <f t="shared" si="158"/>
        <v>802.23</v>
      </c>
      <c r="I490" s="70">
        <f t="shared" si="158"/>
        <v>790.45</v>
      </c>
      <c r="J490" s="70">
        <f t="shared" si="158"/>
        <v>799.51</v>
      </c>
      <c r="K490" s="70">
        <f t="shared" si="158"/>
        <v>800.59</v>
      </c>
      <c r="L490" s="70">
        <f t="shared" si="158"/>
        <v>820.34</v>
      </c>
      <c r="M490" s="70">
        <f t="shared" si="158"/>
        <v>805.83</v>
      </c>
      <c r="N490" s="70">
        <f t="shared" si="158"/>
        <v>818.97</v>
      </c>
      <c r="O490" s="70">
        <f t="shared" si="158"/>
        <v>793.83</v>
      </c>
      <c r="P490" s="70">
        <f t="shared" si="158"/>
        <v>789.17</v>
      </c>
      <c r="Q490" s="70">
        <f t="shared" si="158"/>
        <v>809.65</v>
      </c>
      <c r="R490" s="70">
        <f t="shared" si="158"/>
        <v>828.23</v>
      </c>
      <c r="S490" s="70">
        <f t="shared" si="158"/>
        <v>835.44</v>
      </c>
      <c r="T490" s="70">
        <f t="shared" si="158"/>
        <v>852.05</v>
      </c>
      <c r="U490" s="70">
        <f t="shared" si="158"/>
        <v>823.98</v>
      </c>
      <c r="V490" s="70">
        <f t="shared" si="158"/>
        <v>840.99</v>
      </c>
      <c r="W490" s="70">
        <f t="shared" si="158"/>
        <v>843.56</v>
      </c>
      <c r="X490" s="70">
        <f t="shared" si="158"/>
        <v>842.42</v>
      </c>
      <c r="Y490" s="70">
        <f t="shared" si="158"/>
        <v>828.05</v>
      </c>
    </row>
    <row r="491" spans="1:25" s="62" customFormat="1" ht="18.75" hidden="1" customHeight="1" outlineLevel="1" x14ac:dyDescent="0.2">
      <c r="A491" s="57" t="s">
        <v>9</v>
      </c>
      <c r="B491" s="76">
        <v>840.08</v>
      </c>
      <c r="C491" s="76">
        <v>840.08</v>
      </c>
      <c r="D491" s="76">
        <v>840.08</v>
      </c>
      <c r="E491" s="76">
        <v>840.08</v>
      </c>
      <c r="F491" s="76">
        <v>840.08</v>
      </c>
      <c r="G491" s="76">
        <v>840.08</v>
      </c>
      <c r="H491" s="76">
        <v>840.08</v>
      </c>
      <c r="I491" s="76">
        <v>840.08</v>
      </c>
      <c r="J491" s="76">
        <v>840.08</v>
      </c>
      <c r="K491" s="76">
        <v>840.08</v>
      </c>
      <c r="L491" s="76">
        <v>840.08</v>
      </c>
      <c r="M491" s="76">
        <v>840.08</v>
      </c>
      <c r="N491" s="76">
        <v>840.08</v>
      </c>
      <c r="O491" s="76">
        <v>840.08</v>
      </c>
      <c r="P491" s="76">
        <v>840.08</v>
      </c>
      <c r="Q491" s="76">
        <v>840.08</v>
      </c>
      <c r="R491" s="76">
        <v>840.08</v>
      </c>
      <c r="S491" s="76">
        <v>840.08</v>
      </c>
      <c r="T491" s="76">
        <v>840.08</v>
      </c>
      <c r="U491" s="76">
        <v>840.08</v>
      </c>
      <c r="V491" s="76">
        <v>840.08</v>
      </c>
      <c r="W491" s="76">
        <v>840.08</v>
      </c>
      <c r="X491" s="76">
        <v>840.08</v>
      </c>
      <c r="Y491" s="76">
        <v>840.08</v>
      </c>
    </row>
    <row r="492" spans="1:25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5" s="62" customFormat="1" ht="18.75" hidden="1" customHeight="1" outlineLevel="1" thickBot="1" x14ac:dyDescent="0.25">
      <c r="A493" s="147" t="s">
        <v>11</v>
      </c>
      <c r="B493" s="77">
        <v>2.73</v>
      </c>
      <c r="C493" s="75">
        <v>2.73</v>
      </c>
      <c r="D493" s="75">
        <v>2.73</v>
      </c>
      <c r="E493" s="75">
        <v>2.73</v>
      </c>
      <c r="F493" s="75">
        <v>2.73</v>
      </c>
      <c r="G493" s="75">
        <v>2.73</v>
      </c>
      <c r="H493" s="75">
        <v>2.73</v>
      </c>
      <c r="I493" s="75">
        <v>2.73</v>
      </c>
      <c r="J493" s="75">
        <v>2.73</v>
      </c>
      <c r="K493" s="75">
        <v>2.73</v>
      </c>
      <c r="L493" s="75">
        <v>2.73</v>
      </c>
      <c r="M493" s="75">
        <v>2.73</v>
      </c>
      <c r="N493" s="75">
        <v>2.73</v>
      </c>
      <c r="O493" s="75">
        <v>2.73</v>
      </c>
      <c r="P493" s="75">
        <v>2.73</v>
      </c>
      <c r="Q493" s="75">
        <v>2.73</v>
      </c>
      <c r="R493" s="75">
        <v>2.73</v>
      </c>
      <c r="S493" s="75">
        <v>2.73</v>
      </c>
      <c r="T493" s="75">
        <v>2.73</v>
      </c>
      <c r="U493" s="75">
        <v>2.73</v>
      </c>
      <c r="V493" s="75">
        <v>2.73</v>
      </c>
      <c r="W493" s="75">
        <v>2.73</v>
      </c>
      <c r="X493" s="75">
        <v>2.73</v>
      </c>
      <c r="Y493" s="82">
        <v>2.73</v>
      </c>
    </row>
    <row r="494" spans="1:25" s="62" customFormat="1" ht="18.75" customHeight="1" collapsed="1" thickBot="1" x14ac:dyDescent="0.25">
      <c r="A494" s="109">
        <v>3</v>
      </c>
      <c r="B494" s="103">
        <f t="shared" ref="B494:Y494" si="159">SUM(B495:B498)</f>
        <v>1636.75</v>
      </c>
      <c r="C494" s="103">
        <f t="shared" si="159"/>
        <v>1573.73</v>
      </c>
      <c r="D494" s="103">
        <f t="shared" si="159"/>
        <v>1591.24</v>
      </c>
      <c r="E494" s="103">
        <f t="shared" si="159"/>
        <v>1606.27</v>
      </c>
      <c r="F494" s="103">
        <f t="shared" si="159"/>
        <v>1604.43</v>
      </c>
      <c r="G494" s="103">
        <f t="shared" si="159"/>
        <v>1596.1100000000001</v>
      </c>
      <c r="H494" s="103">
        <f t="shared" si="159"/>
        <v>1601.49</v>
      </c>
      <c r="I494" s="103">
        <f t="shared" si="159"/>
        <v>1588.2</v>
      </c>
      <c r="J494" s="103">
        <f t="shared" si="159"/>
        <v>1600.92</v>
      </c>
      <c r="K494" s="103">
        <f t="shared" si="159"/>
        <v>1599.95</v>
      </c>
      <c r="L494" s="103">
        <f t="shared" si="159"/>
        <v>1606.92</v>
      </c>
      <c r="M494" s="103">
        <f t="shared" si="159"/>
        <v>1602.35</v>
      </c>
      <c r="N494" s="103">
        <f t="shared" si="159"/>
        <v>1609.71</v>
      </c>
      <c r="O494" s="103">
        <f t="shared" si="159"/>
        <v>1581.58</v>
      </c>
      <c r="P494" s="103">
        <f t="shared" si="159"/>
        <v>1578.91</v>
      </c>
      <c r="Q494" s="103">
        <f t="shared" si="159"/>
        <v>1604.16</v>
      </c>
      <c r="R494" s="103">
        <f t="shared" si="159"/>
        <v>1618.94</v>
      </c>
      <c r="S494" s="103">
        <f t="shared" si="159"/>
        <v>1608.83</v>
      </c>
      <c r="T494" s="103">
        <f t="shared" si="159"/>
        <v>1611.08</v>
      </c>
      <c r="U494" s="103">
        <f t="shared" si="159"/>
        <v>1605.9</v>
      </c>
      <c r="V494" s="103">
        <f t="shared" si="159"/>
        <v>1619.31</v>
      </c>
      <c r="W494" s="103">
        <f t="shared" si="159"/>
        <v>1632.12</v>
      </c>
      <c r="X494" s="103">
        <f t="shared" si="159"/>
        <v>1643</v>
      </c>
      <c r="Y494" s="103">
        <f t="shared" si="159"/>
        <v>1643.5100000000002</v>
      </c>
    </row>
    <row r="495" spans="1:25" s="62" customFormat="1" ht="18.75" hidden="1" customHeight="1" outlineLevel="1" x14ac:dyDescent="0.2">
      <c r="A495" s="56" t="s">
        <v>8</v>
      </c>
      <c r="B495" s="70">
        <f>B21</f>
        <v>793.94</v>
      </c>
      <c r="C495" s="70">
        <f t="shared" ref="C495:Y495" si="160">C21</f>
        <v>730.92</v>
      </c>
      <c r="D495" s="70">
        <f t="shared" si="160"/>
        <v>748.43</v>
      </c>
      <c r="E495" s="70">
        <f t="shared" si="160"/>
        <v>763.46</v>
      </c>
      <c r="F495" s="70">
        <f t="shared" si="160"/>
        <v>761.62</v>
      </c>
      <c r="G495" s="70">
        <f t="shared" si="160"/>
        <v>753.3</v>
      </c>
      <c r="H495" s="70">
        <f t="shared" si="160"/>
        <v>758.68</v>
      </c>
      <c r="I495" s="70">
        <f t="shared" si="160"/>
        <v>745.39</v>
      </c>
      <c r="J495" s="70">
        <f t="shared" si="160"/>
        <v>758.11</v>
      </c>
      <c r="K495" s="70">
        <f t="shared" si="160"/>
        <v>757.14</v>
      </c>
      <c r="L495" s="70">
        <f t="shared" si="160"/>
        <v>764.11</v>
      </c>
      <c r="M495" s="70">
        <f t="shared" si="160"/>
        <v>759.54</v>
      </c>
      <c r="N495" s="70">
        <f t="shared" si="160"/>
        <v>766.9</v>
      </c>
      <c r="O495" s="70">
        <f t="shared" si="160"/>
        <v>738.77</v>
      </c>
      <c r="P495" s="70">
        <f t="shared" si="160"/>
        <v>736.1</v>
      </c>
      <c r="Q495" s="70">
        <f t="shared" si="160"/>
        <v>761.35</v>
      </c>
      <c r="R495" s="70">
        <f t="shared" si="160"/>
        <v>776.13</v>
      </c>
      <c r="S495" s="70">
        <f t="shared" si="160"/>
        <v>766.02</v>
      </c>
      <c r="T495" s="70">
        <f t="shared" si="160"/>
        <v>768.27</v>
      </c>
      <c r="U495" s="70">
        <f t="shared" si="160"/>
        <v>763.09</v>
      </c>
      <c r="V495" s="70">
        <f t="shared" si="160"/>
        <v>776.5</v>
      </c>
      <c r="W495" s="70">
        <f t="shared" si="160"/>
        <v>789.31</v>
      </c>
      <c r="X495" s="70">
        <f t="shared" si="160"/>
        <v>800.19</v>
      </c>
      <c r="Y495" s="70">
        <f t="shared" si="160"/>
        <v>800.7</v>
      </c>
    </row>
    <row r="496" spans="1:25" s="62" customFormat="1" ht="18.75" hidden="1" customHeight="1" outlineLevel="1" x14ac:dyDescent="0.2">
      <c r="A496" s="57" t="s">
        <v>9</v>
      </c>
      <c r="B496" s="76">
        <v>840.08</v>
      </c>
      <c r="C496" s="76">
        <v>840.08</v>
      </c>
      <c r="D496" s="76">
        <v>840.08</v>
      </c>
      <c r="E496" s="76">
        <v>840.08</v>
      </c>
      <c r="F496" s="76">
        <v>840.08</v>
      </c>
      <c r="G496" s="76">
        <v>840.08</v>
      </c>
      <c r="H496" s="76">
        <v>840.08</v>
      </c>
      <c r="I496" s="76">
        <v>840.08</v>
      </c>
      <c r="J496" s="76">
        <v>840.08</v>
      </c>
      <c r="K496" s="76">
        <v>840.08</v>
      </c>
      <c r="L496" s="76">
        <v>840.08</v>
      </c>
      <c r="M496" s="76">
        <v>840.08</v>
      </c>
      <c r="N496" s="76">
        <v>840.08</v>
      </c>
      <c r="O496" s="76">
        <v>840.08</v>
      </c>
      <c r="P496" s="76">
        <v>840.08</v>
      </c>
      <c r="Q496" s="76">
        <v>840.08</v>
      </c>
      <c r="R496" s="76">
        <v>840.08</v>
      </c>
      <c r="S496" s="76">
        <v>840.08</v>
      </c>
      <c r="T496" s="76">
        <v>840.08</v>
      </c>
      <c r="U496" s="76">
        <v>840.08</v>
      </c>
      <c r="V496" s="76">
        <v>840.08</v>
      </c>
      <c r="W496" s="76">
        <v>840.08</v>
      </c>
      <c r="X496" s="76">
        <v>840.08</v>
      </c>
      <c r="Y496" s="76">
        <v>840.08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collapsed="1" thickBot="1" x14ac:dyDescent="0.25">
      <c r="A499" s="130">
        <v>4</v>
      </c>
      <c r="B499" s="103">
        <f t="shared" ref="B499:Y499" si="161">SUM(B500:B503)</f>
        <v>1684.62</v>
      </c>
      <c r="C499" s="103">
        <f t="shared" si="161"/>
        <v>1647.95</v>
      </c>
      <c r="D499" s="103">
        <f t="shared" si="161"/>
        <v>1663.93</v>
      </c>
      <c r="E499" s="103">
        <f t="shared" si="161"/>
        <v>1673.31</v>
      </c>
      <c r="F499" s="103">
        <f t="shared" si="161"/>
        <v>1693.15</v>
      </c>
      <c r="G499" s="103">
        <f t="shared" si="161"/>
        <v>1699.43</v>
      </c>
      <c r="H499" s="103">
        <f t="shared" si="161"/>
        <v>1706.69</v>
      </c>
      <c r="I499" s="103">
        <f t="shared" si="161"/>
        <v>1686.94</v>
      </c>
      <c r="J499" s="103">
        <f t="shared" si="161"/>
        <v>1701.92</v>
      </c>
      <c r="K499" s="103">
        <f t="shared" si="161"/>
        <v>1707.99</v>
      </c>
      <c r="L499" s="103">
        <f t="shared" si="161"/>
        <v>1707.46</v>
      </c>
      <c r="M499" s="103">
        <f t="shared" si="161"/>
        <v>1706.83</v>
      </c>
      <c r="N499" s="103">
        <f t="shared" si="161"/>
        <v>1637.5700000000002</v>
      </c>
      <c r="O499" s="103">
        <f t="shared" si="161"/>
        <v>1608.73</v>
      </c>
      <c r="P499" s="103">
        <f t="shared" si="161"/>
        <v>1612.91</v>
      </c>
      <c r="Q499" s="103">
        <f t="shared" si="161"/>
        <v>1639.99</v>
      </c>
      <c r="R499" s="103">
        <f t="shared" si="161"/>
        <v>1657.94</v>
      </c>
      <c r="S499" s="103">
        <f t="shared" si="161"/>
        <v>1666.08</v>
      </c>
      <c r="T499" s="103">
        <f t="shared" si="161"/>
        <v>1668.24</v>
      </c>
      <c r="U499" s="103">
        <f t="shared" si="161"/>
        <v>1647.95</v>
      </c>
      <c r="V499" s="103">
        <f t="shared" si="161"/>
        <v>1664.24</v>
      </c>
      <c r="W499" s="103">
        <f t="shared" si="161"/>
        <v>1672.99</v>
      </c>
      <c r="X499" s="103">
        <f t="shared" si="161"/>
        <v>1676.2600000000002</v>
      </c>
      <c r="Y499" s="103">
        <f t="shared" si="161"/>
        <v>1665.93</v>
      </c>
    </row>
    <row r="500" spans="1:25" s="62" customFormat="1" ht="18.75" hidden="1" customHeight="1" outlineLevel="1" x14ac:dyDescent="0.2">
      <c r="A500" s="58" t="s">
        <v>8</v>
      </c>
      <c r="B500" s="70">
        <f>B26</f>
        <v>841.81</v>
      </c>
      <c r="C500" s="70">
        <f t="shared" ref="C500:Y500" si="162">C26</f>
        <v>805.14</v>
      </c>
      <c r="D500" s="70">
        <f t="shared" si="162"/>
        <v>821.12</v>
      </c>
      <c r="E500" s="70">
        <f t="shared" si="162"/>
        <v>830.5</v>
      </c>
      <c r="F500" s="70">
        <f t="shared" si="162"/>
        <v>850.34</v>
      </c>
      <c r="G500" s="70">
        <f t="shared" si="162"/>
        <v>856.62</v>
      </c>
      <c r="H500" s="70">
        <f t="shared" si="162"/>
        <v>863.88</v>
      </c>
      <c r="I500" s="70">
        <f t="shared" si="162"/>
        <v>844.13</v>
      </c>
      <c r="J500" s="70">
        <f t="shared" si="162"/>
        <v>859.11</v>
      </c>
      <c r="K500" s="70">
        <f t="shared" si="162"/>
        <v>865.18</v>
      </c>
      <c r="L500" s="70">
        <f t="shared" si="162"/>
        <v>864.65</v>
      </c>
      <c r="M500" s="70">
        <f t="shared" si="162"/>
        <v>864.02</v>
      </c>
      <c r="N500" s="70">
        <f t="shared" si="162"/>
        <v>794.76</v>
      </c>
      <c r="O500" s="70">
        <f t="shared" si="162"/>
        <v>765.92</v>
      </c>
      <c r="P500" s="70">
        <f t="shared" si="162"/>
        <v>770.1</v>
      </c>
      <c r="Q500" s="70">
        <f t="shared" si="162"/>
        <v>797.18</v>
      </c>
      <c r="R500" s="70">
        <f t="shared" si="162"/>
        <v>815.13</v>
      </c>
      <c r="S500" s="70">
        <f t="shared" si="162"/>
        <v>823.27</v>
      </c>
      <c r="T500" s="70">
        <f t="shared" si="162"/>
        <v>825.43</v>
      </c>
      <c r="U500" s="70">
        <f t="shared" si="162"/>
        <v>805.14</v>
      </c>
      <c r="V500" s="70">
        <f t="shared" si="162"/>
        <v>821.43</v>
      </c>
      <c r="W500" s="70">
        <f t="shared" si="162"/>
        <v>830.18</v>
      </c>
      <c r="X500" s="70">
        <f t="shared" si="162"/>
        <v>833.45</v>
      </c>
      <c r="Y500" s="70">
        <f t="shared" si="162"/>
        <v>823.12</v>
      </c>
    </row>
    <row r="501" spans="1:25" s="62" customFormat="1" ht="18.75" hidden="1" customHeight="1" outlineLevel="1" x14ac:dyDescent="0.2">
      <c r="A501" s="57" t="s">
        <v>9</v>
      </c>
      <c r="B501" s="76">
        <v>840.08</v>
      </c>
      <c r="C501" s="76">
        <v>840.08</v>
      </c>
      <c r="D501" s="76">
        <v>840.08</v>
      </c>
      <c r="E501" s="76">
        <v>840.08</v>
      </c>
      <c r="F501" s="76">
        <v>840.08</v>
      </c>
      <c r="G501" s="76">
        <v>840.08</v>
      </c>
      <c r="H501" s="76">
        <v>840.08</v>
      </c>
      <c r="I501" s="76">
        <v>840.08</v>
      </c>
      <c r="J501" s="76">
        <v>840.08</v>
      </c>
      <c r="K501" s="76">
        <v>840.08</v>
      </c>
      <c r="L501" s="76">
        <v>840.08</v>
      </c>
      <c r="M501" s="76">
        <v>840.08</v>
      </c>
      <c r="N501" s="76">
        <v>840.08</v>
      </c>
      <c r="O501" s="76">
        <v>840.08</v>
      </c>
      <c r="P501" s="76">
        <v>840.08</v>
      </c>
      <c r="Q501" s="76">
        <v>840.08</v>
      </c>
      <c r="R501" s="76">
        <v>840.08</v>
      </c>
      <c r="S501" s="76">
        <v>840.08</v>
      </c>
      <c r="T501" s="76">
        <v>840.08</v>
      </c>
      <c r="U501" s="76">
        <v>840.08</v>
      </c>
      <c r="V501" s="76">
        <v>840.08</v>
      </c>
      <c r="W501" s="76">
        <v>840.08</v>
      </c>
      <c r="X501" s="76">
        <v>840.08</v>
      </c>
      <c r="Y501" s="76">
        <v>840.08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2.73</v>
      </c>
      <c r="C503" s="75">
        <v>2.73</v>
      </c>
      <c r="D503" s="75">
        <v>2.73</v>
      </c>
      <c r="E503" s="75">
        <v>2.73</v>
      </c>
      <c r="F503" s="75">
        <v>2.73</v>
      </c>
      <c r="G503" s="75">
        <v>2.73</v>
      </c>
      <c r="H503" s="75">
        <v>2.73</v>
      </c>
      <c r="I503" s="75">
        <v>2.73</v>
      </c>
      <c r="J503" s="75">
        <v>2.73</v>
      </c>
      <c r="K503" s="75">
        <v>2.73</v>
      </c>
      <c r="L503" s="75">
        <v>2.73</v>
      </c>
      <c r="M503" s="75">
        <v>2.73</v>
      </c>
      <c r="N503" s="75">
        <v>2.73</v>
      </c>
      <c r="O503" s="75">
        <v>2.73</v>
      </c>
      <c r="P503" s="75">
        <v>2.73</v>
      </c>
      <c r="Q503" s="75">
        <v>2.73</v>
      </c>
      <c r="R503" s="75">
        <v>2.73</v>
      </c>
      <c r="S503" s="75">
        <v>2.73</v>
      </c>
      <c r="T503" s="75">
        <v>2.73</v>
      </c>
      <c r="U503" s="75">
        <v>2.73</v>
      </c>
      <c r="V503" s="75">
        <v>2.73</v>
      </c>
      <c r="W503" s="75">
        <v>2.73</v>
      </c>
      <c r="X503" s="75">
        <v>2.73</v>
      </c>
      <c r="Y503" s="82">
        <v>2.73</v>
      </c>
    </row>
    <row r="504" spans="1:25" s="62" customFormat="1" ht="18.75" customHeight="1" collapsed="1" thickBot="1" x14ac:dyDescent="0.25">
      <c r="A504" s="109">
        <v>5</v>
      </c>
      <c r="B504" s="103">
        <f t="shared" ref="B504:Y504" si="163">SUM(B505:B508)</f>
        <v>1654.35</v>
      </c>
      <c r="C504" s="103">
        <f t="shared" si="163"/>
        <v>1617.5500000000002</v>
      </c>
      <c r="D504" s="103">
        <f t="shared" si="163"/>
        <v>1638.8200000000002</v>
      </c>
      <c r="E504" s="103">
        <f t="shared" si="163"/>
        <v>1656.0900000000001</v>
      </c>
      <c r="F504" s="103">
        <f t="shared" si="163"/>
        <v>1673.2</v>
      </c>
      <c r="G504" s="103">
        <f t="shared" si="163"/>
        <v>1654.77</v>
      </c>
      <c r="H504" s="103">
        <f t="shared" si="163"/>
        <v>1655.33</v>
      </c>
      <c r="I504" s="103">
        <f t="shared" si="163"/>
        <v>1631.02</v>
      </c>
      <c r="J504" s="103">
        <f t="shared" si="163"/>
        <v>1655.0500000000002</v>
      </c>
      <c r="K504" s="103">
        <f t="shared" si="163"/>
        <v>1665.31</v>
      </c>
      <c r="L504" s="103">
        <f t="shared" si="163"/>
        <v>1646.06</v>
      </c>
      <c r="M504" s="103">
        <f t="shared" si="163"/>
        <v>1653.35</v>
      </c>
      <c r="N504" s="103">
        <f t="shared" si="163"/>
        <v>1637.95</v>
      </c>
      <c r="O504" s="103">
        <f t="shared" si="163"/>
        <v>1610.63</v>
      </c>
      <c r="P504" s="103">
        <f t="shared" si="163"/>
        <v>1605.81</v>
      </c>
      <c r="Q504" s="103">
        <f t="shared" si="163"/>
        <v>1628.27</v>
      </c>
      <c r="R504" s="103">
        <f t="shared" si="163"/>
        <v>1641.35</v>
      </c>
      <c r="S504" s="103">
        <f t="shared" si="163"/>
        <v>1637.42</v>
      </c>
      <c r="T504" s="103">
        <f t="shared" si="163"/>
        <v>1646.49</v>
      </c>
      <c r="U504" s="103">
        <f t="shared" si="163"/>
        <v>1618.95</v>
      </c>
      <c r="V504" s="103">
        <f t="shared" si="163"/>
        <v>1636.21</v>
      </c>
      <c r="W504" s="103">
        <f t="shared" si="163"/>
        <v>1654.0900000000001</v>
      </c>
      <c r="X504" s="103">
        <f t="shared" si="163"/>
        <v>1653.71</v>
      </c>
      <c r="Y504" s="103">
        <f t="shared" si="163"/>
        <v>1651</v>
      </c>
    </row>
    <row r="505" spans="1:25" s="62" customFormat="1" ht="18.75" hidden="1" customHeight="1" outlineLevel="1" x14ac:dyDescent="0.2">
      <c r="A505" s="56" t="s">
        <v>8</v>
      </c>
      <c r="B505" s="70">
        <f>B31</f>
        <v>811.54</v>
      </c>
      <c r="C505" s="70">
        <f t="shared" ref="C505:Y505" si="164">C31</f>
        <v>774.74</v>
      </c>
      <c r="D505" s="70">
        <f t="shared" si="164"/>
        <v>796.01</v>
      </c>
      <c r="E505" s="70">
        <f t="shared" si="164"/>
        <v>813.28</v>
      </c>
      <c r="F505" s="70">
        <f t="shared" si="164"/>
        <v>830.39</v>
      </c>
      <c r="G505" s="70">
        <f t="shared" si="164"/>
        <v>811.96</v>
      </c>
      <c r="H505" s="70">
        <f t="shared" si="164"/>
        <v>812.52</v>
      </c>
      <c r="I505" s="70">
        <f t="shared" si="164"/>
        <v>788.21</v>
      </c>
      <c r="J505" s="70">
        <f t="shared" si="164"/>
        <v>812.24</v>
      </c>
      <c r="K505" s="70">
        <f t="shared" si="164"/>
        <v>822.5</v>
      </c>
      <c r="L505" s="70">
        <f t="shared" si="164"/>
        <v>803.25</v>
      </c>
      <c r="M505" s="70">
        <f t="shared" si="164"/>
        <v>810.54</v>
      </c>
      <c r="N505" s="70">
        <f t="shared" si="164"/>
        <v>795.14</v>
      </c>
      <c r="O505" s="70">
        <f t="shared" si="164"/>
        <v>767.82</v>
      </c>
      <c r="P505" s="70">
        <f t="shared" si="164"/>
        <v>763</v>
      </c>
      <c r="Q505" s="70">
        <f t="shared" si="164"/>
        <v>785.46</v>
      </c>
      <c r="R505" s="70">
        <f t="shared" si="164"/>
        <v>798.54</v>
      </c>
      <c r="S505" s="70">
        <f t="shared" si="164"/>
        <v>794.61</v>
      </c>
      <c r="T505" s="70">
        <f t="shared" si="164"/>
        <v>803.68</v>
      </c>
      <c r="U505" s="70">
        <f t="shared" si="164"/>
        <v>776.14</v>
      </c>
      <c r="V505" s="70">
        <f t="shared" si="164"/>
        <v>793.4</v>
      </c>
      <c r="W505" s="70">
        <f t="shared" si="164"/>
        <v>811.28</v>
      </c>
      <c r="X505" s="70">
        <f t="shared" si="164"/>
        <v>810.9</v>
      </c>
      <c r="Y505" s="70">
        <f t="shared" si="164"/>
        <v>808.19</v>
      </c>
    </row>
    <row r="506" spans="1:25" s="62" customFormat="1" ht="18.75" hidden="1" customHeight="1" outlineLevel="1" x14ac:dyDescent="0.2">
      <c r="A506" s="57" t="s">
        <v>9</v>
      </c>
      <c r="B506" s="76">
        <v>840.08</v>
      </c>
      <c r="C506" s="76">
        <v>840.08</v>
      </c>
      <c r="D506" s="76">
        <v>840.08</v>
      </c>
      <c r="E506" s="76">
        <v>840.08</v>
      </c>
      <c r="F506" s="76">
        <v>840.08</v>
      </c>
      <c r="G506" s="76">
        <v>840.08</v>
      </c>
      <c r="H506" s="76">
        <v>840.08</v>
      </c>
      <c r="I506" s="76">
        <v>840.08</v>
      </c>
      <c r="J506" s="76">
        <v>840.08</v>
      </c>
      <c r="K506" s="76">
        <v>840.08</v>
      </c>
      <c r="L506" s="76">
        <v>840.08</v>
      </c>
      <c r="M506" s="76">
        <v>840.08</v>
      </c>
      <c r="N506" s="76">
        <v>840.08</v>
      </c>
      <c r="O506" s="76">
        <v>840.08</v>
      </c>
      <c r="P506" s="76">
        <v>840.08</v>
      </c>
      <c r="Q506" s="76">
        <v>840.08</v>
      </c>
      <c r="R506" s="76">
        <v>840.08</v>
      </c>
      <c r="S506" s="76">
        <v>840.08</v>
      </c>
      <c r="T506" s="76">
        <v>840.08</v>
      </c>
      <c r="U506" s="76">
        <v>840.08</v>
      </c>
      <c r="V506" s="76">
        <v>840.08</v>
      </c>
      <c r="W506" s="76">
        <v>840.08</v>
      </c>
      <c r="X506" s="76">
        <v>840.08</v>
      </c>
      <c r="Y506" s="76">
        <v>840.08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2.73</v>
      </c>
      <c r="C508" s="75">
        <v>2.73</v>
      </c>
      <c r="D508" s="75">
        <v>2.73</v>
      </c>
      <c r="E508" s="75">
        <v>2.73</v>
      </c>
      <c r="F508" s="75">
        <v>2.73</v>
      </c>
      <c r="G508" s="75">
        <v>2.73</v>
      </c>
      <c r="H508" s="75">
        <v>2.73</v>
      </c>
      <c r="I508" s="75">
        <v>2.73</v>
      </c>
      <c r="J508" s="75">
        <v>2.73</v>
      </c>
      <c r="K508" s="75">
        <v>2.73</v>
      </c>
      <c r="L508" s="75">
        <v>2.73</v>
      </c>
      <c r="M508" s="75">
        <v>2.73</v>
      </c>
      <c r="N508" s="75">
        <v>2.73</v>
      </c>
      <c r="O508" s="75">
        <v>2.73</v>
      </c>
      <c r="P508" s="75">
        <v>2.73</v>
      </c>
      <c r="Q508" s="75">
        <v>2.73</v>
      </c>
      <c r="R508" s="75">
        <v>2.73</v>
      </c>
      <c r="S508" s="75">
        <v>2.73</v>
      </c>
      <c r="T508" s="75">
        <v>2.73</v>
      </c>
      <c r="U508" s="75">
        <v>2.73</v>
      </c>
      <c r="V508" s="75">
        <v>2.73</v>
      </c>
      <c r="W508" s="75">
        <v>2.73</v>
      </c>
      <c r="X508" s="75">
        <v>2.73</v>
      </c>
      <c r="Y508" s="82">
        <v>2.73</v>
      </c>
    </row>
    <row r="509" spans="1:25" s="62" customFormat="1" ht="18.75" customHeight="1" collapsed="1" thickBot="1" x14ac:dyDescent="0.25">
      <c r="A509" s="112">
        <v>6</v>
      </c>
      <c r="B509" s="103">
        <f t="shared" ref="B509:Y509" si="165">SUM(B510:B513)</f>
        <v>1581.22</v>
      </c>
      <c r="C509" s="103">
        <f t="shared" si="165"/>
        <v>1557.45</v>
      </c>
      <c r="D509" s="103">
        <f t="shared" si="165"/>
        <v>1563.72</v>
      </c>
      <c r="E509" s="103">
        <f t="shared" si="165"/>
        <v>1573.2600000000002</v>
      </c>
      <c r="F509" s="103">
        <f t="shared" si="165"/>
        <v>1578.5100000000002</v>
      </c>
      <c r="G509" s="103">
        <f t="shared" si="165"/>
        <v>1570.4</v>
      </c>
      <c r="H509" s="103">
        <f t="shared" si="165"/>
        <v>1556.52</v>
      </c>
      <c r="I509" s="103">
        <f t="shared" si="165"/>
        <v>1555.7600000000002</v>
      </c>
      <c r="J509" s="103">
        <f t="shared" si="165"/>
        <v>1561.99</v>
      </c>
      <c r="K509" s="103">
        <f t="shared" si="165"/>
        <v>1570.8600000000001</v>
      </c>
      <c r="L509" s="103">
        <f t="shared" si="165"/>
        <v>1585.22</v>
      </c>
      <c r="M509" s="103">
        <f t="shared" si="165"/>
        <v>1583.5700000000002</v>
      </c>
      <c r="N509" s="103">
        <f t="shared" si="165"/>
        <v>1583.6100000000001</v>
      </c>
      <c r="O509" s="103">
        <f t="shared" si="165"/>
        <v>1557.83</v>
      </c>
      <c r="P509" s="103">
        <f t="shared" si="165"/>
        <v>1558.5500000000002</v>
      </c>
      <c r="Q509" s="103">
        <f t="shared" si="165"/>
        <v>1583.19</v>
      </c>
      <c r="R509" s="103">
        <f t="shared" si="165"/>
        <v>1590.54</v>
      </c>
      <c r="S509" s="103">
        <f t="shared" si="165"/>
        <v>1581.93</v>
      </c>
      <c r="T509" s="103">
        <f t="shared" si="165"/>
        <v>1587.16</v>
      </c>
      <c r="U509" s="103">
        <f t="shared" si="165"/>
        <v>1570.46</v>
      </c>
      <c r="V509" s="103">
        <f t="shared" si="165"/>
        <v>1585.73</v>
      </c>
      <c r="W509" s="103">
        <f t="shared" si="165"/>
        <v>1597.5700000000002</v>
      </c>
      <c r="X509" s="103">
        <f t="shared" si="165"/>
        <v>1598.58</v>
      </c>
      <c r="Y509" s="103">
        <f t="shared" si="165"/>
        <v>1590.13</v>
      </c>
    </row>
    <row r="510" spans="1:25" s="62" customFormat="1" ht="18.75" hidden="1" customHeight="1" outlineLevel="1" x14ac:dyDescent="0.2">
      <c r="A510" s="56" t="s">
        <v>8</v>
      </c>
      <c r="B510" s="70">
        <f>B36</f>
        <v>738.41</v>
      </c>
      <c r="C510" s="70">
        <f t="shared" ref="C510:Y510" si="166">C36</f>
        <v>714.64</v>
      </c>
      <c r="D510" s="70">
        <f t="shared" si="166"/>
        <v>720.91</v>
      </c>
      <c r="E510" s="70">
        <f t="shared" si="166"/>
        <v>730.45</v>
      </c>
      <c r="F510" s="70">
        <f t="shared" si="166"/>
        <v>735.7</v>
      </c>
      <c r="G510" s="70">
        <f t="shared" si="166"/>
        <v>727.59</v>
      </c>
      <c r="H510" s="70">
        <f t="shared" si="166"/>
        <v>713.71</v>
      </c>
      <c r="I510" s="70">
        <f t="shared" si="166"/>
        <v>712.95</v>
      </c>
      <c r="J510" s="70">
        <f t="shared" si="166"/>
        <v>719.18</v>
      </c>
      <c r="K510" s="70">
        <f t="shared" si="166"/>
        <v>728.05</v>
      </c>
      <c r="L510" s="70">
        <f t="shared" si="166"/>
        <v>742.41</v>
      </c>
      <c r="M510" s="70">
        <f t="shared" si="166"/>
        <v>740.76</v>
      </c>
      <c r="N510" s="70">
        <f t="shared" si="166"/>
        <v>740.8</v>
      </c>
      <c r="O510" s="70">
        <f t="shared" si="166"/>
        <v>715.02</v>
      </c>
      <c r="P510" s="70">
        <f t="shared" si="166"/>
        <v>715.74</v>
      </c>
      <c r="Q510" s="70">
        <f t="shared" si="166"/>
        <v>740.38</v>
      </c>
      <c r="R510" s="70">
        <f t="shared" si="166"/>
        <v>747.73</v>
      </c>
      <c r="S510" s="70">
        <f t="shared" si="166"/>
        <v>739.12</v>
      </c>
      <c r="T510" s="70">
        <f t="shared" si="166"/>
        <v>744.35</v>
      </c>
      <c r="U510" s="70">
        <f t="shared" si="166"/>
        <v>727.65</v>
      </c>
      <c r="V510" s="70">
        <f t="shared" si="166"/>
        <v>742.92</v>
      </c>
      <c r="W510" s="70">
        <f t="shared" si="166"/>
        <v>754.76</v>
      </c>
      <c r="X510" s="70">
        <f t="shared" si="166"/>
        <v>755.77</v>
      </c>
      <c r="Y510" s="70">
        <f t="shared" si="166"/>
        <v>747.32</v>
      </c>
    </row>
    <row r="511" spans="1:25" s="62" customFormat="1" ht="18.75" hidden="1" customHeight="1" outlineLevel="1" x14ac:dyDescent="0.2">
      <c r="A511" s="57" t="s">
        <v>9</v>
      </c>
      <c r="B511" s="76">
        <v>840.08</v>
      </c>
      <c r="C511" s="76">
        <v>840.08</v>
      </c>
      <c r="D511" s="76">
        <v>840.08</v>
      </c>
      <c r="E511" s="76">
        <v>840.08</v>
      </c>
      <c r="F511" s="76">
        <v>840.08</v>
      </c>
      <c r="G511" s="76">
        <v>840.08</v>
      </c>
      <c r="H511" s="76">
        <v>840.08</v>
      </c>
      <c r="I511" s="76">
        <v>840.08</v>
      </c>
      <c r="J511" s="76">
        <v>840.08</v>
      </c>
      <c r="K511" s="76">
        <v>840.08</v>
      </c>
      <c r="L511" s="76">
        <v>840.08</v>
      </c>
      <c r="M511" s="76">
        <v>840.08</v>
      </c>
      <c r="N511" s="76">
        <v>840.08</v>
      </c>
      <c r="O511" s="76">
        <v>840.08</v>
      </c>
      <c r="P511" s="76">
        <v>840.08</v>
      </c>
      <c r="Q511" s="76">
        <v>840.08</v>
      </c>
      <c r="R511" s="76">
        <v>840.08</v>
      </c>
      <c r="S511" s="76">
        <v>840.08</v>
      </c>
      <c r="T511" s="76">
        <v>840.08</v>
      </c>
      <c r="U511" s="76">
        <v>840.08</v>
      </c>
      <c r="V511" s="76">
        <v>840.08</v>
      </c>
      <c r="W511" s="76">
        <v>840.08</v>
      </c>
      <c r="X511" s="76">
        <v>840.08</v>
      </c>
      <c r="Y511" s="76">
        <v>840.08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2.73</v>
      </c>
      <c r="C513" s="75">
        <v>2.73</v>
      </c>
      <c r="D513" s="75">
        <v>2.73</v>
      </c>
      <c r="E513" s="75">
        <v>2.73</v>
      </c>
      <c r="F513" s="75">
        <v>2.73</v>
      </c>
      <c r="G513" s="75">
        <v>2.73</v>
      </c>
      <c r="H513" s="75">
        <v>2.73</v>
      </c>
      <c r="I513" s="75">
        <v>2.73</v>
      </c>
      <c r="J513" s="75">
        <v>2.73</v>
      </c>
      <c r="K513" s="75">
        <v>2.73</v>
      </c>
      <c r="L513" s="75">
        <v>2.73</v>
      </c>
      <c r="M513" s="75">
        <v>2.73</v>
      </c>
      <c r="N513" s="75">
        <v>2.73</v>
      </c>
      <c r="O513" s="75">
        <v>2.73</v>
      </c>
      <c r="P513" s="75">
        <v>2.73</v>
      </c>
      <c r="Q513" s="75">
        <v>2.73</v>
      </c>
      <c r="R513" s="75">
        <v>2.73</v>
      </c>
      <c r="S513" s="75">
        <v>2.73</v>
      </c>
      <c r="T513" s="75">
        <v>2.73</v>
      </c>
      <c r="U513" s="75">
        <v>2.73</v>
      </c>
      <c r="V513" s="75">
        <v>2.73</v>
      </c>
      <c r="W513" s="75">
        <v>2.73</v>
      </c>
      <c r="X513" s="75">
        <v>2.73</v>
      </c>
      <c r="Y513" s="82">
        <v>2.73</v>
      </c>
    </row>
    <row r="514" spans="1:25" s="62" customFormat="1" ht="18.75" customHeight="1" collapsed="1" thickBot="1" x14ac:dyDescent="0.25">
      <c r="A514" s="109">
        <v>7</v>
      </c>
      <c r="B514" s="103">
        <f t="shared" ref="B514:Y514" si="167">SUM(B515:B518)</f>
        <v>1642.88</v>
      </c>
      <c r="C514" s="103">
        <f t="shared" si="167"/>
        <v>1600.75</v>
      </c>
      <c r="D514" s="103">
        <f t="shared" si="167"/>
        <v>1630.3000000000002</v>
      </c>
      <c r="E514" s="103">
        <f t="shared" si="167"/>
        <v>1643.5700000000002</v>
      </c>
      <c r="F514" s="103">
        <f t="shared" si="167"/>
        <v>1652.3400000000001</v>
      </c>
      <c r="G514" s="103">
        <f t="shared" si="167"/>
        <v>1654.5900000000001</v>
      </c>
      <c r="H514" s="103">
        <f t="shared" si="167"/>
        <v>1649.06</v>
      </c>
      <c r="I514" s="103">
        <f t="shared" si="167"/>
        <v>1629.4</v>
      </c>
      <c r="J514" s="103">
        <f t="shared" si="167"/>
        <v>1646.3400000000001</v>
      </c>
      <c r="K514" s="103">
        <f t="shared" si="167"/>
        <v>1663.5100000000002</v>
      </c>
      <c r="L514" s="103">
        <f t="shared" si="167"/>
        <v>1655.56</v>
      </c>
      <c r="M514" s="103">
        <f t="shared" si="167"/>
        <v>1658.77</v>
      </c>
      <c r="N514" s="103">
        <f t="shared" si="167"/>
        <v>1655.98</v>
      </c>
      <c r="O514" s="103">
        <f t="shared" si="167"/>
        <v>1630.5500000000002</v>
      </c>
      <c r="P514" s="103">
        <f t="shared" si="167"/>
        <v>1635.69</v>
      </c>
      <c r="Q514" s="103">
        <f t="shared" si="167"/>
        <v>1655.58</v>
      </c>
      <c r="R514" s="103">
        <f t="shared" si="167"/>
        <v>1661.81</v>
      </c>
      <c r="S514" s="103">
        <f t="shared" si="167"/>
        <v>1659.15</v>
      </c>
      <c r="T514" s="103">
        <f t="shared" si="167"/>
        <v>1664.75</v>
      </c>
      <c r="U514" s="103">
        <f t="shared" si="167"/>
        <v>1650.2600000000002</v>
      </c>
      <c r="V514" s="103">
        <f t="shared" si="167"/>
        <v>1665.89</v>
      </c>
      <c r="W514" s="103">
        <f t="shared" si="167"/>
        <v>1662.41</v>
      </c>
      <c r="X514" s="103">
        <f t="shared" si="167"/>
        <v>1673.68</v>
      </c>
      <c r="Y514" s="103">
        <f t="shared" si="167"/>
        <v>1677</v>
      </c>
    </row>
    <row r="515" spans="1:25" s="62" customFormat="1" ht="18.75" hidden="1" customHeight="1" outlineLevel="1" x14ac:dyDescent="0.2">
      <c r="A515" s="56" t="s">
        <v>8</v>
      </c>
      <c r="B515" s="70">
        <f>B41</f>
        <v>800.07</v>
      </c>
      <c r="C515" s="70">
        <f t="shared" ref="C515:Y515" si="168">C41</f>
        <v>757.94</v>
      </c>
      <c r="D515" s="70">
        <f t="shared" si="168"/>
        <v>787.49</v>
      </c>
      <c r="E515" s="70">
        <f t="shared" si="168"/>
        <v>800.76</v>
      </c>
      <c r="F515" s="70">
        <f t="shared" si="168"/>
        <v>809.53</v>
      </c>
      <c r="G515" s="70">
        <f t="shared" si="168"/>
        <v>811.78</v>
      </c>
      <c r="H515" s="70">
        <f t="shared" si="168"/>
        <v>806.25</v>
      </c>
      <c r="I515" s="70">
        <f t="shared" si="168"/>
        <v>786.59</v>
      </c>
      <c r="J515" s="70">
        <f t="shared" si="168"/>
        <v>803.53</v>
      </c>
      <c r="K515" s="70">
        <f t="shared" si="168"/>
        <v>820.7</v>
      </c>
      <c r="L515" s="70">
        <f t="shared" si="168"/>
        <v>812.75</v>
      </c>
      <c r="M515" s="70">
        <f t="shared" si="168"/>
        <v>815.96</v>
      </c>
      <c r="N515" s="70">
        <f t="shared" si="168"/>
        <v>813.17</v>
      </c>
      <c r="O515" s="70">
        <f t="shared" si="168"/>
        <v>787.74</v>
      </c>
      <c r="P515" s="70">
        <f t="shared" si="168"/>
        <v>792.88</v>
      </c>
      <c r="Q515" s="70">
        <f t="shared" si="168"/>
        <v>812.77</v>
      </c>
      <c r="R515" s="70">
        <f t="shared" si="168"/>
        <v>819</v>
      </c>
      <c r="S515" s="70">
        <f t="shared" si="168"/>
        <v>816.34</v>
      </c>
      <c r="T515" s="70">
        <f t="shared" si="168"/>
        <v>821.94</v>
      </c>
      <c r="U515" s="70">
        <f t="shared" si="168"/>
        <v>807.45</v>
      </c>
      <c r="V515" s="70">
        <f t="shared" si="168"/>
        <v>823.08</v>
      </c>
      <c r="W515" s="70">
        <f t="shared" si="168"/>
        <v>819.6</v>
      </c>
      <c r="X515" s="70">
        <f t="shared" si="168"/>
        <v>830.87</v>
      </c>
      <c r="Y515" s="70">
        <f t="shared" si="168"/>
        <v>834.19</v>
      </c>
    </row>
    <row r="516" spans="1:25" s="62" customFormat="1" ht="18.75" hidden="1" customHeight="1" outlineLevel="1" x14ac:dyDescent="0.2">
      <c r="A516" s="57" t="s">
        <v>9</v>
      </c>
      <c r="B516" s="76">
        <v>840.08</v>
      </c>
      <c r="C516" s="76">
        <v>840.08</v>
      </c>
      <c r="D516" s="76">
        <v>840.08</v>
      </c>
      <c r="E516" s="76">
        <v>840.08</v>
      </c>
      <c r="F516" s="76">
        <v>840.08</v>
      </c>
      <c r="G516" s="76">
        <v>840.08</v>
      </c>
      <c r="H516" s="76">
        <v>840.08</v>
      </c>
      <c r="I516" s="76">
        <v>840.08</v>
      </c>
      <c r="J516" s="76">
        <v>840.08</v>
      </c>
      <c r="K516" s="76">
        <v>840.08</v>
      </c>
      <c r="L516" s="76">
        <v>840.08</v>
      </c>
      <c r="M516" s="76">
        <v>840.08</v>
      </c>
      <c r="N516" s="76">
        <v>840.08</v>
      </c>
      <c r="O516" s="76">
        <v>840.08</v>
      </c>
      <c r="P516" s="76">
        <v>840.08</v>
      </c>
      <c r="Q516" s="76">
        <v>840.08</v>
      </c>
      <c r="R516" s="76">
        <v>840.08</v>
      </c>
      <c r="S516" s="76">
        <v>840.08</v>
      </c>
      <c r="T516" s="76">
        <v>840.08</v>
      </c>
      <c r="U516" s="76">
        <v>840.08</v>
      </c>
      <c r="V516" s="76">
        <v>840.08</v>
      </c>
      <c r="W516" s="76">
        <v>840.08</v>
      </c>
      <c r="X516" s="76">
        <v>840.08</v>
      </c>
      <c r="Y516" s="76">
        <v>840.08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2.73</v>
      </c>
      <c r="C518" s="75">
        <v>2.73</v>
      </c>
      <c r="D518" s="75">
        <v>2.73</v>
      </c>
      <c r="E518" s="75">
        <v>2.73</v>
      </c>
      <c r="F518" s="75">
        <v>2.73</v>
      </c>
      <c r="G518" s="75">
        <v>2.73</v>
      </c>
      <c r="H518" s="75">
        <v>2.73</v>
      </c>
      <c r="I518" s="75">
        <v>2.73</v>
      </c>
      <c r="J518" s="75">
        <v>2.73</v>
      </c>
      <c r="K518" s="75">
        <v>2.73</v>
      </c>
      <c r="L518" s="75">
        <v>2.73</v>
      </c>
      <c r="M518" s="75">
        <v>2.73</v>
      </c>
      <c r="N518" s="75">
        <v>2.73</v>
      </c>
      <c r="O518" s="75">
        <v>2.73</v>
      </c>
      <c r="P518" s="75">
        <v>2.73</v>
      </c>
      <c r="Q518" s="75">
        <v>2.73</v>
      </c>
      <c r="R518" s="75">
        <v>2.73</v>
      </c>
      <c r="S518" s="75">
        <v>2.73</v>
      </c>
      <c r="T518" s="75">
        <v>2.73</v>
      </c>
      <c r="U518" s="75">
        <v>2.73</v>
      </c>
      <c r="V518" s="75">
        <v>2.73</v>
      </c>
      <c r="W518" s="75">
        <v>2.73</v>
      </c>
      <c r="X518" s="75">
        <v>2.73</v>
      </c>
      <c r="Y518" s="82">
        <v>2.73</v>
      </c>
    </row>
    <row r="519" spans="1:25" s="62" customFormat="1" ht="18.75" customHeight="1" collapsed="1" thickBot="1" x14ac:dyDescent="0.25">
      <c r="A519" s="112">
        <v>8</v>
      </c>
      <c r="B519" s="103">
        <f t="shared" ref="B519:Y519" si="169">SUM(B520:B523)</f>
        <v>1675.74</v>
      </c>
      <c r="C519" s="103">
        <f t="shared" si="169"/>
        <v>1636.5100000000002</v>
      </c>
      <c r="D519" s="103">
        <f t="shared" si="169"/>
        <v>1608.2600000000002</v>
      </c>
      <c r="E519" s="103">
        <f t="shared" si="169"/>
        <v>1665.56</v>
      </c>
      <c r="F519" s="103">
        <f t="shared" si="169"/>
        <v>1666.4</v>
      </c>
      <c r="G519" s="103">
        <f t="shared" si="169"/>
        <v>1684.25</v>
      </c>
      <c r="H519" s="103">
        <f t="shared" si="169"/>
        <v>1689.2600000000002</v>
      </c>
      <c r="I519" s="103">
        <f t="shared" si="169"/>
        <v>1663.19</v>
      </c>
      <c r="J519" s="103">
        <f t="shared" si="169"/>
        <v>1666.98</v>
      </c>
      <c r="K519" s="103">
        <f t="shared" si="169"/>
        <v>1700.5100000000002</v>
      </c>
      <c r="L519" s="103">
        <f t="shared" si="169"/>
        <v>1692.98</v>
      </c>
      <c r="M519" s="103">
        <f t="shared" si="169"/>
        <v>1699.81</v>
      </c>
      <c r="N519" s="103">
        <f t="shared" si="169"/>
        <v>1705.65</v>
      </c>
      <c r="O519" s="103">
        <f t="shared" si="169"/>
        <v>1675.39</v>
      </c>
      <c r="P519" s="103">
        <f t="shared" si="169"/>
        <v>1669.68</v>
      </c>
      <c r="Q519" s="103">
        <f t="shared" si="169"/>
        <v>1706.0500000000002</v>
      </c>
      <c r="R519" s="103">
        <f t="shared" si="169"/>
        <v>1724.2</v>
      </c>
      <c r="S519" s="103">
        <f t="shared" si="169"/>
        <v>1713.89</v>
      </c>
      <c r="T519" s="103">
        <f t="shared" si="169"/>
        <v>1715.15</v>
      </c>
      <c r="U519" s="103">
        <f t="shared" si="169"/>
        <v>1706.72</v>
      </c>
      <c r="V519" s="103">
        <f t="shared" si="169"/>
        <v>1712.58</v>
      </c>
      <c r="W519" s="103">
        <f t="shared" si="169"/>
        <v>1710.99</v>
      </c>
      <c r="X519" s="103">
        <f t="shared" si="169"/>
        <v>1715.58</v>
      </c>
      <c r="Y519" s="103">
        <f t="shared" si="169"/>
        <v>1708.89</v>
      </c>
    </row>
    <row r="520" spans="1:25" s="62" customFormat="1" ht="18.75" hidden="1" customHeight="1" outlineLevel="1" x14ac:dyDescent="0.2">
      <c r="A520" s="56" t="s">
        <v>8</v>
      </c>
      <c r="B520" s="70">
        <f>B46</f>
        <v>832.93</v>
      </c>
      <c r="C520" s="70">
        <f t="shared" ref="C520:Y520" si="170">C46</f>
        <v>793.7</v>
      </c>
      <c r="D520" s="70">
        <f t="shared" si="170"/>
        <v>765.45</v>
      </c>
      <c r="E520" s="70">
        <f t="shared" si="170"/>
        <v>822.75</v>
      </c>
      <c r="F520" s="70">
        <f t="shared" si="170"/>
        <v>823.59</v>
      </c>
      <c r="G520" s="70">
        <f t="shared" si="170"/>
        <v>841.44</v>
      </c>
      <c r="H520" s="70">
        <f t="shared" si="170"/>
        <v>846.45</v>
      </c>
      <c r="I520" s="70">
        <f t="shared" si="170"/>
        <v>820.38</v>
      </c>
      <c r="J520" s="70">
        <f t="shared" si="170"/>
        <v>824.17</v>
      </c>
      <c r="K520" s="70">
        <f t="shared" si="170"/>
        <v>857.7</v>
      </c>
      <c r="L520" s="70">
        <f t="shared" si="170"/>
        <v>850.17</v>
      </c>
      <c r="M520" s="70">
        <f t="shared" si="170"/>
        <v>857</v>
      </c>
      <c r="N520" s="70">
        <f t="shared" si="170"/>
        <v>862.84</v>
      </c>
      <c r="O520" s="70">
        <f t="shared" si="170"/>
        <v>832.58</v>
      </c>
      <c r="P520" s="70">
        <f t="shared" si="170"/>
        <v>826.87</v>
      </c>
      <c r="Q520" s="70">
        <f t="shared" si="170"/>
        <v>863.24</v>
      </c>
      <c r="R520" s="70">
        <f t="shared" si="170"/>
        <v>881.39</v>
      </c>
      <c r="S520" s="70">
        <f t="shared" si="170"/>
        <v>871.08</v>
      </c>
      <c r="T520" s="70">
        <f t="shared" si="170"/>
        <v>872.34</v>
      </c>
      <c r="U520" s="70">
        <f t="shared" si="170"/>
        <v>863.91</v>
      </c>
      <c r="V520" s="70">
        <f t="shared" si="170"/>
        <v>869.77</v>
      </c>
      <c r="W520" s="70">
        <f t="shared" si="170"/>
        <v>868.18</v>
      </c>
      <c r="X520" s="70">
        <f t="shared" si="170"/>
        <v>872.77</v>
      </c>
      <c r="Y520" s="70">
        <f t="shared" si="170"/>
        <v>866.08</v>
      </c>
    </row>
    <row r="521" spans="1:25" s="62" customFormat="1" ht="18.75" hidden="1" customHeight="1" outlineLevel="1" x14ac:dyDescent="0.2">
      <c r="A521" s="57" t="s">
        <v>9</v>
      </c>
      <c r="B521" s="76">
        <v>840.08</v>
      </c>
      <c r="C521" s="76">
        <v>840.08</v>
      </c>
      <c r="D521" s="76">
        <v>840.08</v>
      </c>
      <c r="E521" s="76">
        <v>840.08</v>
      </c>
      <c r="F521" s="76">
        <v>840.08</v>
      </c>
      <c r="G521" s="76">
        <v>840.08</v>
      </c>
      <c r="H521" s="76">
        <v>840.08</v>
      </c>
      <c r="I521" s="76">
        <v>840.08</v>
      </c>
      <c r="J521" s="76">
        <v>840.08</v>
      </c>
      <c r="K521" s="76">
        <v>840.08</v>
      </c>
      <c r="L521" s="76">
        <v>840.08</v>
      </c>
      <c r="M521" s="76">
        <v>840.08</v>
      </c>
      <c r="N521" s="76">
        <v>840.08</v>
      </c>
      <c r="O521" s="76">
        <v>840.08</v>
      </c>
      <c r="P521" s="76">
        <v>840.08</v>
      </c>
      <c r="Q521" s="76">
        <v>840.08</v>
      </c>
      <c r="R521" s="76">
        <v>840.08</v>
      </c>
      <c r="S521" s="76">
        <v>840.08</v>
      </c>
      <c r="T521" s="76">
        <v>840.08</v>
      </c>
      <c r="U521" s="76">
        <v>840.08</v>
      </c>
      <c r="V521" s="76">
        <v>840.08</v>
      </c>
      <c r="W521" s="76">
        <v>840.08</v>
      </c>
      <c r="X521" s="76">
        <v>840.08</v>
      </c>
      <c r="Y521" s="76">
        <v>840.08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2.73</v>
      </c>
      <c r="C523" s="75">
        <v>2.73</v>
      </c>
      <c r="D523" s="75">
        <v>2.73</v>
      </c>
      <c r="E523" s="75">
        <v>2.73</v>
      </c>
      <c r="F523" s="75">
        <v>2.73</v>
      </c>
      <c r="G523" s="75">
        <v>2.73</v>
      </c>
      <c r="H523" s="75">
        <v>2.73</v>
      </c>
      <c r="I523" s="75">
        <v>2.73</v>
      </c>
      <c r="J523" s="75">
        <v>2.73</v>
      </c>
      <c r="K523" s="75">
        <v>2.73</v>
      </c>
      <c r="L523" s="75">
        <v>2.73</v>
      </c>
      <c r="M523" s="75">
        <v>2.73</v>
      </c>
      <c r="N523" s="75">
        <v>2.73</v>
      </c>
      <c r="O523" s="75">
        <v>2.73</v>
      </c>
      <c r="P523" s="75">
        <v>2.73</v>
      </c>
      <c r="Q523" s="75">
        <v>2.73</v>
      </c>
      <c r="R523" s="75">
        <v>2.73</v>
      </c>
      <c r="S523" s="75">
        <v>2.73</v>
      </c>
      <c r="T523" s="75">
        <v>2.73</v>
      </c>
      <c r="U523" s="75">
        <v>2.73</v>
      </c>
      <c r="V523" s="75">
        <v>2.73</v>
      </c>
      <c r="W523" s="75">
        <v>2.73</v>
      </c>
      <c r="X523" s="75">
        <v>2.73</v>
      </c>
      <c r="Y523" s="82">
        <v>2.73</v>
      </c>
    </row>
    <row r="524" spans="1:25" s="62" customFormat="1" ht="18.75" customHeight="1" collapsed="1" thickBot="1" x14ac:dyDescent="0.25">
      <c r="A524" s="109">
        <v>9</v>
      </c>
      <c r="B524" s="103">
        <f t="shared" ref="B524:Y524" si="171">SUM(B525:B528)</f>
        <v>1534.72</v>
      </c>
      <c r="C524" s="103">
        <f t="shared" si="171"/>
        <v>1531.17</v>
      </c>
      <c r="D524" s="103">
        <f t="shared" si="171"/>
        <v>1533.95</v>
      </c>
      <c r="E524" s="103">
        <f t="shared" si="171"/>
        <v>1527.75</v>
      </c>
      <c r="F524" s="103">
        <f t="shared" si="171"/>
        <v>1576.15</v>
      </c>
      <c r="G524" s="103">
        <f t="shared" si="171"/>
        <v>1561.49</v>
      </c>
      <c r="H524" s="103">
        <f t="shared" si="171"/>
        <v>1563.19</v>
      </c>
      <c r="I524" s="103">
        <f t="shared" si="171"/>
        <v>1565.14</v>
      </c>
      <c r="J524" s="103">
        <f t="shared" si="171"/>
        <v>1565.8000000000002</v>
      </c>
      <c r="K524" s="103">
        <f t="shared" si="171"/>
        <v>1565.1100000000001</v>
      </c>
      <c r="L524" s="103">
        <f t="shared" si="171"/>
        <v>1566.08</v>
      </c>
      <c r="M524" s="103">
        <f t="shared" si="171"/>
        <v>1559.88</v>
      </c>
      <c r="N524" s="103">
        <f t="shared" si="171"/>
        <v>1557.64</v>
      </c>
      <c r="O524" s="103">
        <f t="shared" si="171"/>
        <v>1558.44</v>
      </c>
      <c r="P524" s="103">
        <f t="shared" si="171"/>
        <v>1554.3200000000002</v>
      </c>
      <c r="Q524" s="103">
        <f t="shared" si="171"/>
        <v>1557.12</v>
      </c>
      <c r="R524" s="103">
        <f t="shared" si="171"/>
        <v>1565.74</v>
      </c>
      <c r="S524" s="103">
        <f t="shared" si="171"/>
        <v>1553.4</v>
      </c>
      <c r="T524" s="103">
        <f t="shared" si="171"/>
        <v>1566.79</v>
      </c>
      <c r="U524" s="103">
        <f t="shared" si="171"/>
        <v>1578.5300000000002</v>
      </c>
      <c r="V524" s="103">
        <f t="shared" si="171"/>
        <v>1593.45</v>
      </c>
      <c r="W524" s="103">
        <f t="shared" si="171"/>
        <v>1593.25</v>
      </c>
      <c r="X524" s="103">
        <f t="shared" si="171"/>
        <v>1596.58</v>
      </c>
      <c r="Y524" s="103">
        <f t="shared" si="171"/>
        <v>1587.74</v>
      </c>
    </row>
    <row r="525" spans="1:25" s="62" customFormat="1" ht="18.75" hidden="1" customHeight="1" outlineLevel="1" x14ac:dyDescent="0.2">
      <c r="A525" s="56" t="s">
        <v>8</v>
      </c>
      <c r="B525" s="70">
        <f>B51</f>
        <v>691.91</v>
      </c>
      <c r="C525" s="70">
        <f t="shared" ref="C525:Y525" si="172">C51</f>
        <v>688.36</v>
      </c>
      <c r="D525" s="70">
        <f t="shared" si="172"/>
        <v>691.14</v>
      </c>
      <c r="E525" s="70">
        <f t="shared" si="172"/>
        <v>684.94</v>
      </c>
      <c r="F525" s="70">
        <f t="shared" si="172"/>
        <v>733.34</v>
      </c>
      <c r="G525" s="70">
        <f t="shared" si="172"/>
        <v>718.68</v>
      </c>
      <c r="H525" s="70">
        <f t="shared" si="172"/>
        <v>720.38</v>
      </c>
      <c r="I525" s="70">
        <f t="shared" si="172"/>
        <v>722.33</v>
      </c>
      <c r="J525" s="70">
        <f t="shared" si="172"/>
        <v>722.99</v>
      </c>
      <c r="K525" s="70">
        <f t="shared" si="172"/>
        <v>722.3</v>
      </c>
      <c r="L525" s="70">
        <f t="shared" si="172"/>
        <v>723.27</v>
      </c>
      <c r="M525" s="70">
        <f t="shared" si="172"/>
        <v>717.07</v>
      </c>
      <c r="N525" s="70">
        <f t="shared" si="172"/>
        <v>714.83</v>
      </c>
      <c r="O525" s="70">
        <f t="shared" si="172"/>
        <v>715.63</v>
      </c>
      <c r="P525" s="70">
        <f t="shared" si="172"/>
        <v>711.51</v>
      </c>
      <c r="Q525" s="70">
        <f t="shared" si="172"/>
        <v>714.31</v>
      </c>
      <c r="R525" s="70">
        <f t="shared" si="172"/>
        <v>722.93</v>
      </c>
      <c r="S525" s="70">
        <f t="shared" si="172"/>
        <v>710.59</v>
      </c>
      <c r="T525" s="70">
        <f t="shared" si="172"/>
        <v>723.98</v>
      </c>
      <c r="U525" s="70">
        <f t="shared" si="172"/>
        <v>735.72</v>
      </c>
      <c r="V525" s="70">
        <f t="shared" si="172"/>
        <v>750.64</v>
      </c>
      <c r="W525" s="70">
        <f t="shared" si="172"/>
        <v>750.44</v>
      </c>
      <c r="X525" s="70">
        <f t="shared" si="172"/>
        <v>753.77</v>
      </c>
      <c r="Y525" s="70">
        <f t="shared" si="172"/>
        <v>744.93</v>
      </c>
    </row>
    <row r="526" spans="1:25" s="62" customFormat="1" ht="18.75" hidden="1" customHeight="1" outlineLevel="1" x14ac:dyDescent="0.2">
      <c r="A526" s="57" t="s">
        <v>9</v>
      </c>
      <c r="B526" s="76">
        <v>840.08</v>
      </c>
      <c r="C526" s="76">
        <v>840.08</v>
      </c>
      <c r="D526" s="76">
        <v>840.08</v>
      </c>
      <c r="E526" s="76">
        <v>840.08</v>
      </c>
      <c r="F526" s="76">
        <v>840.08</v>
      </c>
      <c r="G526" s="76">
        <v>840.08</v>
      </c>
      <c r="H526" s="76">
        <v>840.08</v>
      </c>
      <c r="I526" s="76">
        <v>840.08</v>
      </c>
      <c r="J526" s="76">
        <v>840.08</v>
      </c>
      <c r="K526" s="76">
        <v>840.08</v>
      </c>
      <c r="L526" s="76">
        <v>840.08</v>
      </c>
      <c r="M526" s="76">
        <v>840.08</v>
      </c>
      <c r="N526" s="76">
        <v>840.08</v>
      </c>
      <c r="O526" s="76">
        <v>840.08</v>
      </c>
      <c r="P526" s="76">
        <v>840.08</v>
      </c>
      <c r="Q526" s="76">
        <v>840.08</v>
      </c>
      <c r="R526" s="76">
        <v>840.08</v>
      </c>
      <c r="S526" s="76">
        <v>840.08</v>
      </c>
      <c r="T526" s="76">
        <v>840.08</v>
      </c>
      <c r="U526" s="76">
        <v>840.08</v>
      </c>
      <c r="V526" s="76">
        <v>840.08</v>
      </c>
      <c r="W526" s="76">
        <v>840.08</v>
      </c>
      <c r="X526" s="76">
        <v>840.08</v>
      </c>
      <c r="Y526" s="76">
        <v>840.08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2.73</v>
      </c>
      <c r="C528" s="75">
        <v>2.73</v>
      </c>
      <c r="D528" s="75">
        <v>2.73</v>
      </c>
      <c r="E528" s="75">
        <v>2.73</v>
      </c>
      <c r="F528" s="75">
        <v>2.73</v>
      </c>
      <c r="G528" s="75">
        <v>2.73</v>
      </c>
      <c r="H528" s="75">
        <v>2.73</v>
      </c>
      <c r="I528" s="75">
        <v>2.73</v>
      </c>
      <c r="J528" s="75">
        <v>2.73</v>
      </c>
      <c r="K528" s="75">
        <v>2.73</v>
      </c>
      <c r="L528" s="75">
        <v>2.73</v>
      </c>
      <c r="M528" s="75">
        <v>2.73</v>
      </c>
      <c r="N528" s="75">
        <v>2.73</v>
      </c>
      <c r="O528" s="75">
        <v>2.73</v>
      </c>
      <c r="P528" s="75">
        <v>2.73</v>
      </c>
      <c r="Q528" s="75">
        <v>2.73</v>
      </c>
      <c r="R528" s="75">
        <v>2.73</v>
      </c>
      <c r="S528" s="75">
        <v>2.73</v>
      </c>
      <c r="T528" s="75">
        <v>2.73</v>
      </c>
      <c r="U528" s="75">
        <v>2.73</v>
      </c>
      <c r="V528" s="75">
        <v>2.73</v>
      </c>
      <c r="W528" s="75">
        <v>2.73</v>
      </c>
      <c r="X528" s="75">
        <v>2.73</v>
      </c>
      <c r="Y528" s="82">
        <v>2.73</v>
      </c>
    </row>
    <row r="529" spans="1:25" s="62" customFormat="1" ht="18.75" customHeight="1" collapsed="1" thickBot="1" x14ac:dyDescent="0.25">
      <c r="A529" s="112">
        <v>10</v>
      </c>
      <c r="B529" s="103">
        <f t="shared" ref="B529:Y529" si="173">SUM(B530:B533)</f>
        <v>1725.12</v>
      </c>
      <c r="C529" s="103">
        <f t="shared" si="173"/>
        <v>1674.0900000000001</v>
      </c>
      <c r="D529" s="103">
        <f t="shared" si="173"/>
        <v>1678.0700000000002</v>
      </c>
      <c r="E529" s="103">
        <f t="shared" si="173"/>
        <v>1707.0100000000002</v>
      </c>
      <c r="F529" s="103">
        <f t="shared" si="173"/>
        <v>1706.06</v>
      </c>
      <c r="G529" s="103">
        <f t="shared" si="173"/>
        <v>1713.4</v>
      </c>
      <c r="H529" s="103">
        <f t="shared" si="173"/>
        <v>1724.0700000000002</v>
      </c>
      <c r="I529" s="103">
        <f t="shared" si="173"/>
        <v>1688.08</v>
      </c>
      <c r="J529" s="103">
        <f t="shared" si="173"/>
        <v>1730.95</v>
      </c>
      <c r="K529" s="103">
        <f t="shared" si="173"/>
        <v>1744.0500000000002</v>
      </c>
      <c r="L529" s="103">
        <f t="shared" si="173"/>
        <v>1738.94</v>
      </c>
      <c r="M529" s="103">
        <f t="shared" si="173"/>
        <v>1741.83</v>
      </c>
      <c r="N529" s="103">
        <f t="shared" si="173"/>
        <v>1752.15</v>
      </c>
      <c r="O529" s="103">
        <f t="shared" si="173"/>
        <v>1698.48</v>
      </c>
      <c r="P529" s="103">
        <f t="shared" si="173"/>
        <v>1706.89</v>
      </c>
      <c r="Q529" s="103">
        <f t="shared" si="173"/>
        <v>1738.77</v>
      </c>
      <c r="R529" s="103">
        <f t="shared" si="173"/>
        <v>1754.19</v>
      </c>
      <c r="S529" s="103">
        <f t="shared" si="173"/>
        <v>1762.2600000000002</v>
      </c>
      <c r="T529" s="103">
        <f t="shared" si="173"/>
        <v>1779.72</v>
      </c>
      <c r="U529" s="103">
        <f t="shared" si="173"/>
        <v>1730.58</v>
      </c>
      <c r="V529" s="103">
        <f t="shared" si="173"/>
        <v>1753.7800000000002</v>
      </c>
      <c r="W529" s="103">
        <f t="shared" si="173"/>
        <v>1753.75</v>
      </c>
      <c r="X529" s="103">
        <f t="shared" si="173"/>
        <v>1754.16</v>
      </c>
      <c r="Y529" s="103">
        <f t="shared" si="173"/>
        <v>1749.85</v>
      </c>
    </row>
    <row r="530" spans="1:25" s="62" customFormat="1" ht="18.75" hidden="1" customHeight="1" outlineLevel="1" x14ac:dyDescent="0.2">
      <c r="A530" s="56" t="s">
        <v>8</v>
      </c>
      <c r="B530" s="70">
        <f>B56</f>
        <v>882.31</v>
      </c>
      <c r="C530" s="70">
        <f t="shared" ref="C530:Y530" si="174">C56</f>
        <v>831.28</v>
      </c>
      <c r="D530" s="70">
        <f t="shared" si="174"/>
        <v>835.26</v>
      </c>
      <c r="E530" s="70">
        <f t="shared" si="174"/>
        <v>864.2</v>
      </c>
      <c r="F530" s="70">
        <f t="shared" si="174"/>
        <v>863.25</v>
      </c>
      <c r="G530" s="70">
        <f t="shared" si="174"/>
        <v>870.59</v>
      </c>
      <c r="H530" s="70">
        <f t="shared" si="174"/>
        <v>881.26</v>
      </c>
      <c r="I530" s="70">
        <f t="shared" si="174"/>
        <v>845.27</v>
      </c>
      <c r="J530" s="70">
        <f t="shared" si="174"/>
        <v>888.14</v>
      </c>
      <c r="K530" s="70">
        <f t="shared" si="174"/>
        <v>901.24</v>
      </c>
      <c r="L530" s="70">
        <f t="shared" si="174"/>
        <v>896.13</v>
      </c>
      <c r="M530" s="70">
        <f t="shared" si="174"/>
        <v>899.02</v>
      </c>
      <c r="N530" s="70">
        <f t="shared" si="174"/>
        <v>909.34</v>
      </c>
      <c r="O530" s="70">
        <f t="shared" si="174"/>
        <v>855.67</v>
      </c>
      <c r="P530" s="70">
        <f t="shared" si="174"/>
        <v>864.08</v>
      </c>
      <c r="Q530" s="70">
        <f t="shared" si="174"/>
        <v>895.96</v>
      </c>
      <c r="R530" s="70">
        <f t="shared" si="174"/>
        <v>911.38</v>
      </c>
      <c r="S530" s="70">
        <f t="shared" si="174"/>
        <v>919.45</v>
      </c>
      <c r="T530" s="70">
        <f t="shared" si="174"/>
        <v>936.91</v>
      </c>
      <c r="U530" s="70">
        <f t="shared" si="174"/>
        <v>887.77</v>
      </c>
      <c r="V530" s="70">
        <f t="shared" si="174"/>
        <v>910.97</v>
      </c>
      <c r="W530" s="70">
        <f t="shared" si="174"/>
        <v>910.94</v>
      </c>
      <c r="X530" s="70">
        <f t="shared" si="174"/>
        <v>911.35</v>
      </c>
      <c r="Y530" s="70">
        <f t="shared" si="174"/>
        <v>907.04</v>
      </c>
    </row>
    <row r="531" spans="1:25" s="62" customFormat="1" ht="18.75" hidden="1" customHeight="1" outlineLevel="1" x14ac:dyDescent="0.2">
      <c r="A531" s="57" t="s">
        <v>9</v>
      </c>
      <c r="B531" s="76">
        <v>840.08</v>
      </c>
      <c r="C531" s="76">
        <v>840.08</v>
      </c>
      <c r="D531" s="76">
        <v>840.08</v>
      </c>
      <c r="E531" s="76">
        <v>840.08</v>
      </c>
      <c r="F531" s="76">
        <v>840.08</v>
      </c>
      <c r="G531" s="76">
        <v>840.08</v>
      </c>
      <c r="H531" s="76">
        <v>840.08</v>
      </c>
      <c r="I531" s="76">
        <v>840.08</v>
      </c>
      <c r="J531" s="76">
        <v>840.08</v>
      </c>
      <c r="K531" s="76">
        <v>840.08</v>
      </c>
      <c r="L531" s="76">
        <v>840.08</v>
      </c>
      <c r="M531" s="76">
        <v>840.08</v>
      </c>
      <c r="N531" s="76">
        <v>840.08</v>
      </c>
      <c r="O531" s="76">
        <v>840.08</v>
      </c>
      <c r="P531" s="76">
        <v>840.08</v>
      </c>
      <c r="Q531" s="76">
        <v>840.08</v>
      </c>
      <c r="R531" s="76">
        <v>840.08</v>
      </c>
      <c r="S531" s="76">
        <v>840.08</v>
      </c>
      <c r="T531" s="76">
        <v>840.08</v>
      </c>
      <c r="U531" s="76">
        <v>840.08</v>
      </c>
      <c r="V531" s="76">
        <v>840.08</v>
      </c>
      <c r="W531" s="76">
        <v>840.08</v>
      </c>
      <c r="X531" s="76">
        <v>840.08</v>
      </c>
      <c r="Y531" s="76">
        <v>840.08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2.73</v>
      </c>
      <c r="C533" s="75">
        <v>2.73</v>
      </c>
      <c r="D533" s="75">
        <v>2.73</v>
      </c>
      <c r="E533" s="75">
        <v>2.73</v>
      </c>
      <c r="F533" s="75">
        <v>2.73</v>
      </c>
      <c r="G533" s="75">
        <v>2.73</v>
      </c>
      <c r="H533" s="75">
        <v>2.73</v>
      </c>
      <c r="I533" s="75">
        <v>2.73</v>
      </c>
      <c r="J533" s="75">
        <v>2.73</v>
      </c>
      <c r="K533" s="75">
        <v>2.73</v>
      </c>
      <c r="L533" s="75">
        <v>2.73</v>
      </c>
      <c r="M533" s="75">
        <v>2.73</v>
      </c>
      <c r="N533" s="75">
        <v>2.73</v>
      </c>
      <c r="O533" s="75">
        <v>2.73</v>
      </c>
      <c r="P533" s="75">
        <v>2.73</v>
      </c>
      <c r="Q533" s="75">
        <v>2.73</v>
      </c>
      <c r="R533" s="75">
        <v>2.73</v>
      </c>
      <c r="S533" s="75">
        <v>2.73</v>
      </c>
      <c r="T533" s="75">
        <v>2.73</v>
      </c>
      <c r="U533" s="75">
        <v>2.73</v>
      </c>
      <c r="V533" s="75">
        <v>2.73</v>
      </c>
      <c r="W533" s="75">
        <v>2.73</v>
      </c>
      <c r="X533" s="75">
        <v>2.73</v>
      </c>
      <c r="Y533" s="82">
        <v>2.73</v>
      </c>
    </row>
    <row r="534" spans="1:25" s="62" customFormat="1" ht="18.75" customHeight="1" collapsed="1" thickBot="1" x14ac:dyDescent="0.25">
      <c r="A534" s="109">
        <v>11</v>
      </c>
      <c r="B534" s="103">
        <f t="shared" ref="B534:Y534" si="175">SUM(B535:B538)</f>
        <v>1738.4</v>
      </c>
      <c r="C534" s="103">
        <f t="shared" si="175"/>
        <v>1686.98</v>
      </c>
      <c r="D534" s="103">
        <f t="shared" si="175"/>
        <v>1693.72</v>
      </c>
      <c r="E534" s="103">
        <f t="shared" si="175"/>
        <v>1726.3600000000001</v>
      </c>
      <c r="F534" s="103">
        <f t="shared" si="175"/>
        <v>1721.56</v>
      </c>
      <c r="G534" s="103">
        <f t="shared" si="175"/>
        <v>1709.81</v>
      </c>
      <c r="H534" s="103">
        <f t="shared" si="175"/>
        <v>1711.33</v>
      </c>
      <c r="I534" s="103">
        <f t="shared" si="175"/>
        <v>1686.75</v>
      </c>
      <c r="J534" s="103">
        <f t="shared" si="175"/>
        <v>1737.45</v>
      </c>
      <c r="K534" s="103">
        <f t="shared" si="175"/>
        <v>1759.99</v>
      </c>
      <c r="L534" s="103">
        <f t="shared" si="175"/>
        <v>1752.65</v>
      </c>
      <c r="M534" s="103">
        <f t="shared" si="175"/>
        <v>1754.43</v>
      </c>
      <c r="N534" s="103">
        <f t="shared" si="175"/>
        <v>1680.91</v>
      </c>
      <c r="O534" s="103">
        <f t="shared" si="175"/>
        <v>1636.04</v>
      </c>
      <c r="P534" s="103">
        <f t="shared" si="175"/>
        <v>1639.46</v>
      </c>
      <c r="Q534" s="103">
        <f t="shared" si="175"/>
        <v>1665.8000000000002</v>
      </c>
      <c r="R534" s="103">
        <f t="shared" si="175"/>
        <v>1681.12</v>
      </c>
      <c r="S534" s="103">
        <f t="shared" si="175"/>
        <v>1663.06</v>
      </c>
      <c r="T534" s="103">
        <f t="shared" si="175"/>
        <v>1674.3200000000002</v>
      </c>
      <c r="U534" s="103">
        <f t="shared" si="175"/>
        <v>1660.96</v>
      </c>
      <c r="V534" s="103">
        <f t="shared" si="175"/>
        <v>1673.92</v>
      </c>
      <c r="W534" s="103">
        <f t="shared" si="175"/>
        <v>1668.13</v>
      </c>
      <c r="X534" s="103">
        <f t="shared" si="175"/>
        <v>1681.27</v>
      </c>
      <c r="Y534" s="103">
        <f t="shared" si="175"/>
        <v>1677.04</v>
      </c>
    </row>
    <row r="535" spans="1:25" s="62" customFormat="1" ht="18.75" hidden="1" customHeight="1" outlineLevel="1" x14ac:dyDescent="0.2">
      <c r="A535" s="56" t="s">
        <v>8</v>
      </c>
      <c r="B535" s="70">
        <f>B61</f>
        <v>895.59</v>
      </c>
      <c r="C535" s="70">
        <f t="shared" ref="C535:Y535" si="176">C61</f>
        <v>844.17</v>
      </c>
      <c r="D535" s="70">
        <f t="shared" si="176"/>
        <v>850.91</v>
      </c>
      <c r="E535" s="70">
        <f t="shared" si="176"/>
        <v>883.55</v>
      </c>
      <c r="F535" s="70">
        <f t="shared" si="176"/>
        <v>878.75</v>
      </c>
      <c r="G535" s="70">
        <f t="shared" si="176"/>
        <v>867</v>
      </c>
      <c r="H535" s="70">
        <f t="shared" si="176"/>
        <v>868.52</v>
      </c>
      <c r="I535" s="70">
        <f t="shared" si="176"/>
        <v>843.94</v>
      </c>
      <c r="J535" s="70">
        <f t="shared" si="176"/>
        <v>894.64</v>
      </c>
      <c r="K535" s="70">
        <f t="shared" si="176"/>
        <v>917.18</v>
      </c>
      <c r="L535" s="70">
        <f t="shared" si="176"/>
        <v>909.84</v>
      </c>
      <c r="M535" s="70">
        <f t="shared" si="176"/>
        <v>911.62</v>
      </c>
      <c r="N535" s="70">
        <f t="shared" si="176"/>
        <v>838.1</v>
      </c>
      <c r="O535" s="70">
        <f t="shared" si="176"/>
        <v>793.23</v>
      </c>
      <c r="P535" s="70">
        <f t="shared" si="176"/>
        <v>796.65</v>
      </c>
      <c r="Q535" s="70">
        <f t="shared" si="176"/>
        <v>822.99</v>
      </c>
      <c r="R535" s="70">
        <f t="shared" si="176"/>
        <v>838.31</v>
      </c>
      <c r="S535" s="70">
        <f t="shared" si="176"/>
        <v>820.25</v>
      </c>
      <c r="T535" s="70">
        <f t="shared" si="176"/>
        <v>831.51</v>
      </c>
      <c r="U535" s="70">
        <f t="shared" si="176"/>
        <v>818.15</v>
      </c>
      <c r="V535" s="70">
        <f t="shared" si="176"/>
        <v>831.11</v>
      </c>
      <c r="W535" s="70">
        <f t="shared" si="176"/>
        <v>825.32</v>
      </c>
      <c r="X535" s="70">
        <f t="shared" si="176"/>
        <v>838.46</v>
      </c>
      <c r="Y535" s="70">
        <f t="shared" si="176"/>
        <v>834.23</v>
      </c>
    </row>
    <row r="536" spans="1:25" s="62" customFormat="1" ht="18.75" hidden="1" customHeight="1" outlineLevel="1" x14ac:dyDescent="0.2">
      <c r="A536" s="57" t="s">
        <v>9</v>
      </c>
      <c r="B536" s="76">
        <v>840.08</v>
      </c>
      <c r="C536" s="76">
        <v>840.08</v>
      </c>
      <c r="D536" s="76">
        <v>840.08</v>
      </c>
      <c r="E536" s="76">
        <v>840.08</v>
      </c>
      <c r="F536" s="76">
        <v>840.08</v>
      </c>
      <c r="G536" s="76">
        <v>840.08</v>
      </c>
      <c r="H536" s="76">
        <v>840.08</v>
      </c>
      <c r="I536" s="76">
        <v>840.08</v>
      </c>
      <c r="J536" s="76">
        <v>840.08</v>
      </c>
      <c r="K536" s="76">
        <v>840.08</v>
      </c>
      <c r="L536" s="76">
        <v>840.08</v>
      </c>
      <c r="M536" s="76">
        <v>840.08</v>
      </c>
      <c r="N536" s="76">
        <v>840.08</v>
      </c>
      <c r="O536" s="76">
        <v>840.08</v>
      </c>
      <c r="P536" s="76">
        <v>840.08</v>
      </c>
      <c r="Q536" s="76">
        <v>840.08</v>
      </c>
      <c r="R536" s="76">
        <v>840.08</v>
      </c>
      <c r="S536" s="76">
        <v>840.08</v>
      </c>
      <c r="T536" s="76">
        <v>840.08</v>
      </c>
      <c r="U536" s="76">
        <v>840.08</v>
      </c>
      <c r="V536" s="76">
        <v>840.08</v>
      </c>
      <c r="W536" s="76">
        <v>840.08</v>
      </c>
      <c r="X536" s="76">
        <v>840.08</v>
      </c>
      <c r="Y536" s="76">
        <v>840.08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2.73</v>
      </c>
      <c r="C538" s="75">
        <v>2.73</v>
      </c>
      <c r="D538" s="75">
        <v>2.73</v>
      </c>
      <c r="E538" s="75">
        <v>2.73</v>
      </c>
      <c r="F538" s="75">
        <v>2.73</v>
      </c>
      <c r="G538" s="75">
        <v>2.73</v>
      </c>
      <c r="H538" s="75">
        <v>2.73</v>
      </c>
      <c r="I538" s="75">
        <v>2.73</v>
      </c>
      <c r="J538" s="75">
        <v>2.73</v>
      </c>
      <c r="K538" s="75">
        <v>2.73</v>
      </c>
      <c r="L538" s="75">
        <v>2.73</v>
      </c>
      <c r="M538" s="75">
        <v>2.73</v>
      </c>
      <c r="N538" s="75">
        <v>2.73</v>
      </c>
      <c r="O538" s="75">
        <v>2.73</v>
      </c>
      <c r="P538" s="75">
        <v>2.73</v>
      </c>
      <c r="Q538" s="75">
        <v>2.73</v>
      </c>
      <c r="R538" s="75">
        <v>2.73</v>
      </c>
      <c r="S538" s="75">
        <v>2.73</v>
      </c>
      <c r="T538" s="75">
        <v>2.73</v>
      </c>
      <c r="U538" s="75">
        <v>2.73</v>
      </c>
      <c r="V538" s="75">
        <v>2.73</v>
      </c>
      <c r="W538" s="75">
        <v>2.73</v>
      </c>
      <c r="X538" s="75">
        <v>2.73</v>
      </c>
      <c r="Y538" s="82">
        <v>2.73</v>
      </c>
    </row>
    <row r="539" spans="1:25" s="62" customFormat="1" ht="18.75" customHeight="1" collapsed="1" thickBot="1" x14ac:dyDescent="0.25">
      <c r="A539" s="112">
        <v>12</v>
      </c>
      <c r="B539" s="103">
        <f t="shared" ref="B539:Y539" si="177">SUM(B540:B543)</f>
        <v>1594.49</v>
      </c>
      <c r="C539" s="103">
        <f t="shared" si="177"/>
        <v>1565.71</v>
      </c>
      <c r="D539" s="103">
        <f t="shared" si="177"/>
        <v>1577.0900000000001</v>
      </c>
      <c r="E539" s="103">
        <f t="shared" si="177"/>
        <v>1607.6</v>
      </c>
      <c r="F539" s="103">
        <f t="shared" si="177"/>
        <v>1603.25</v>
      </c>
      <c r="G539" s="103">
        <f t="shared" si="177"/>
        <v>1611.96</v>
      </c>
      <c r="H539" s="103">
        <f t="shared" si="177"/>
        <v>1601.91</v>
      </c>
      <c r="I539" s="103">
        <f t="shared" si="177"/>
        <v>1570.94</v>
      </c>
      <c r="J539" s="103">
        <f t="shared" si="177"/>
        <v>1577.42</v>
      </c>
      <c r="K539" s="103">
        <f t="shared" si="177"/>
        <v>1572.83</v>
      </c>
      <c r="L539" s="103">
        <f t="shared" si="177"/>
        <v>1559.41</v>
      </c>
      <c r="M539" s="103">
        <f t="shared" si="177"/>
        <v>1582.6</v>
      </c>
      <c r="N539" s="103">
        <f t="shared" si="177"/>
        <v>1589.98</v>
      </c>
      <c r="O539" s="103">
        <f t="shared" si="177"/>
        <v>1568.88</v>
      </c>
      <c r="P539" s="103">
        <f t="shared" si="177"/>
        <v>1569.7600000000002</v>
      </c>
      <c r="Q539" s="103">
        <f t="shared" si="177"/>
        <v>1597.39</v>
      </c>
      <c r="R539" s="103">
        <f t="shared" si="177"/>
        <v>1583.5900000000001</v>
      </c>
      <c r="S539" s="103">
        <f t="shared" si="177"/>
        <v>1582.99</v>
      </c>
      <c r="T539" s="103">
        <f t="shared" si="177"/>
        <v>1579.41</v>
      </c>
      <c r="U539" s="103">
        <f t="shared" si="177"/>
        <v>1571.7</v>
      </c>
      <c r="V539" s="103">
        <f t="shared" si="177"/>
        <v>1579.31</v>
      </c>
      <c r="W539" s="103">
        <f t="shared" si="177"/>
        <v>1566.6</v>
      </c>
      <c r="X539" s="103">
        <f t="shared" si="177"/>
        <v>1569.97</v>
      </c>
      <c r="Y539" s="103">
        <f t="shared" si="177"/>
        <v>1574.4</v>
      </c>
    </row>
    <row r="540" spans="1:25" s="62" customFormat="1" ht="18.75" hidden="1" customHeight="1" outlineLevel="1" x14ac:dyDescent="0.2">
      <c r="A540" s="56" t="s">
        <v>8</v>
      </c>
      <c r="B540" s="70">
        <f>B66</f>
        <v>751.68</v>
      </c>
      <c r="C540" s="70">
        <f t="shared" ref="C540:Y540" si="178">C66</f>
        <v>722.9</v>
      </c>
      <c r="D540" s="70">
        <f t="shared" si="178"/>
        <v>734.28</v>
      </c>
      <c r="E540" s="70">
        <f t="shared" si="178"/>
        <v>764.79</v>
      </c>
      <c r="F540" s="70">
        <f t="shared" si="178"/>
        <v>760.44</v>
      </c>
      <c r="G540" s="70">
        <f t="shared" si="178"/>
        <v>769.15</v>
      </c>
      <c r="H540" s="70">
        <f t="shared" si="178"/>
        <v>759.1</v>
      </c>
      <c r="I540" s="70">
        <f t="shared" si="178"/>
        <v>728.13</v>
      </c>
      <c r="J540" s="70">
        <f t="shared" si="178"/>
        <v>734.61</v>
      </c>
      <c r="K540" s="70">
        <f t="shared" si="178"/>
        <v>730.02</v>
      </c>
      <c r="L540" s="70">
        <f t="shared" si="178"/>
        <v>716.6</v>
      </c>
      <c r="M540" s="70">
        <f t="shared" si="178"/>
        <v>739.79</v>
      </c>
      <c r="N540" s="70">
        <f t="shared" si="178"/>
        <v>747.17</v>
      </c>
      <c r="O540" s="70">
        <f t="shared" si="178"/>
        <v>726.07</v>
      </c>
      <c r="P540" s="70">
        <f t="shared" si="178"/>
        <v>726.95</v>
      </c>
      <c r="Q540" s="70">
        <f t="shared" si="178"/>
        <v>754.58</v>
      </c>
      <c r="R540" s="70">
        <f t="shared" si="178"/>
        <v>740.78</v>
      </c>
      <c r="S540" s="70">
        <f t="shared" si="178"/>
        <v>740.18</v>
      </c>
      <c r="T540" s="70">
        <f t="shared" si="178"/>
        <v>736.6</v>
      </c>
      <c r="U540" s="70">
        <f t="shared" si="178"/>
        <v>728.89</v>
      </c>
      <c r="V540" s="70">
        <f t="shared" si="178"/>
        <v>736.5</v>
      </c>
      <c r="W540" s="70">
        <f t="shared" si="178"/>
        <v>723.79</v>
      </c>
      <c r="X540" s="70">
        <f t="shared" si="178"/>
        <v>727.16</v>
      </c>
      <c r="Y540" s="70">
        <f t="shared" si="178"/>
        <v>731.59</v>
      </c>
    </row>
    <row r="541" spans="1:25" s="62" customFormat="1" ht="18.75" hidden="1" customHeight="1" outlineLevel="1" x14ac:dyDescent="0.2">
      <c r="A541" s="57" t="s">
        <v>9</v>
      </c>
      <c r="B541" s="76">
        <v>840.08</v>
      </c>
      <c r="C541" s="76">
        <v>840.08</v>
      </c>
      <c r="D541" s="76">
        <v>840.08</v>
      </c>
      <c r="E541" s="76">
        <v>840.08</v>
      </c>
      <c r="F541" s="76">
        <v>840.08</v>
      </c>
      <c r="G541" s="76">
        <v>840.08</v>
      </c>
      <c r="H541" s="76">
        <v>840.08</v>
      </c>
      <c r="I541" s="76">
        <v>840.08</v>
      </c>
      <c r="J541" s="76">
        <v>840.08</v>
      </c>
      <c r="K541" s="76">
        <v>840.08</v>
      </c>
      <c r="L541" s="76">
        <v>840.08</v>
      </c>
      <c r="M541" s="76">
        <v>840.08</v>
      </c>
      <c r="N541" s="76">
        <v>840.08</v>
      </c>
      <c r="O541" s="76">
        <v>840.08</v>
      </c>
      <c r="P541" s="76">
        <v>840.08</v>
      </c>
      <c r="Q541" s="76">
        <v>840.08</v>
      </c>
      <c r="R541" s="76">
        <v>840.08</v>
      </c>
      <c r="S541" s="76">
        <v>840.08</v>
      </c>
      <c r="T541" s="76">
        <v>840.08</v>
      </c>
      <c r="U541" s="76">
        <v>840.08</v>
      </c>
      <c r="V541" s="76">
        <v>840.08</v>
      </c>
      <c r="W541" s="76">
        <v>840.08</v>
      </c>
      <c r="X541" s="76">
        <v>840.08</v>
      </c>
      <c r="Y541" s="76">
        <v>840.08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2.73</v>
      </c>
      <c r="C543" s="75">
        <v>2.73</v>
      </c>
      <c r="D543" s="75">
        <v>2.73</v>
      </c>
      <c r="E543" s="75">
        <v>2.73</v>
      </c>
      <c r="F543" s="75">
        <v>2.73</v>
      </c>
      <c r="G543" s="75">
        <v>2.73</v>
      </c>
      <c r="H543" s="75">
        <v>2.73</v>
      </c>
      <c r="I543" s="75">
        <v>2.73</v>
      </c>
      <c r="J543" s="75">
        <v>2.73</v>
      </c>
      <c r="K543" s="75">
        <v>2.73</v>
      </c>
      <c r="L543" s="75">
        <v>2.73</v>
      </c>
      <c r="M543" s="75">
        <v>2.73</v>
      </c>
      <c r="N543" s="75">
        <v>2.73</v>
      </c>
      <c r="O543" s="75">
        <v>2.73</v>
      </c>
      <c r="P543" s="75">
        <v>2.73</v>
      </c>
      <c r="Q543" s="75">
        <v>2.73</v>
      </c>
      <c r="R543" s="75">
        <v>2.73</v>
      </c>
      <c r="S543" s="75">
        <v>2.73</v>
      </c>
      <c r="T543" s="75">
        <v>2.73</v>
      </c>
      <c r="U543" s="75">
        <v>2.73</v>
      </c>
      <c r="V543" s="75">
        <v>2.73</v>
      </c>
      <c r="W543" s="75">
        <v>2.73</v>
      </c>
      <c r="X543" s="75">
        <v>2.73</v>
      </c>
      <c r="Y543" s="82">
        <v>2.73</v>
      </c>
    </row>
    <row r="544" spans="1:25" s="62" customFormat="1" ht="18.75" customHeight="1" collapsed="1" thickBot="1" x14ac:dyDescent="0.25">
      <c r="A544" s="109">
        <v>13</v>
      </c>
      <c r="B544" s="103">
        <f t="shared" ref="B544:Y544" si="179">SUM(B545:B548)</f>
        <v>1577.46</v>
      </c>
      <c r="C544" s="103">
        <f t="shared" si="179"/>
        <v>1542.13</v>
      </c>
      <c r="D544" s="103">
        <f t="shared" si="179"/>
        <v>1563.2</v>
      </c>
      <c r="E544" s="103">
        <f t="shared" si="179"/>
        <v>1573.79</v>
      </c>
      <c r="F544" s="103">
        <f t="shared" si="179"/>
        <v>1568.72</v>
      </c>
      <c r="G544" s="103">
        <f t="shared" si="179"/>
        <v>1576.3600000000001</v>
      </c>
      <c r="H544" s="103">
        <f t="shared" si="179"/>
        <v>1578.94</v>
      </c>
      <c r="I544" s="103">
        <f t="shared" si="179"/>
        <v>1569.85</v>
      </c>
      <c r="J544" s="103">
        <f t="shared" si="179"/>
        <v>1580.2600000000002</v>
      </c>
      <c r="K544" s="103">
        <f t="shared" si="179"/>
        <v>1586.27</v>
      </c>
      <c r="L544" s="103">
        <f t="shared" si="179"/>
        <v>1586.04</v>
      </c>
      <c r="M544" s="103">
        <f t="shared" si="179"/>
        <v>1584.38</v>
      </c>
      <c r="N544" s="103">
        <f t="shared" si="179"/>
        <v>1585.7</v>
      </c>
      <c r="O544" s="103">
        <f t="shared" si="179"/>
        <v>1570.99</v>
      </c>
      <c r="P544" s="103">
        <f t="shared" si="179"/>
        <v>1568.73</v>
      </c>
      <c r="Q544" s="103">
        <f t="shared" si="179"/>
        <v>1581.6100000000001</v>
      </c>
      <c r="R544" s="103">
        <f t="shared" si="179"/>
        <v>1584.41</v>
      </c>
      <c r="S544" s="103">
        <f t="shared" si="179"/>
        <v>1590.24</v>
      </c>
      <c r="T544" s="103">
        <f t="shared" si="179"/>
        <v>1597.8200000000002</v>
      </c>
      <c r="U544" s="103">
        <f t="shared" si="179"/>
        <v>1583.1</v>
      </c>
      <c r="V544" s="103">
        <f t="shared" si="179"/>
        <v>1571.37</v>
      </c>
      <c r="W544" s="103">
        <f t="shared" si="179"/>
        <v>1573.6100000000001</v>
      </c>
      <c r="X544" s="103">
        <f t="shared" si="179"/>
        <v>1574.6100000000001</v>
      </c>
      <c r="Y544" s="103">
        <f t="shared" si="179"/>
        <v>1595.47</v>
      </c>
    </row>
    <row r="545" spans="1:25" s="62" customFormat="1" ht="18.75" hidden="1" customHeight="1" outlineLevel="1" x14ac:dyDescent="0.2">
      <c r="A545" s="56" t="s">
        <v>8</v>
      </c>
      <c r="B545" s="70">
        <f>B71</f>
        <v>734.65</v>
      </c>
      <c r="C545" s="70">
        <f t="shared" ref="C545:Y545" si="180">C71</f>
        <v>699.32</v>
      </c>
      <c r="D545" s="70">
        <f t="shared" si="180"/>
        <v>720.39</v>
      </c>
      <c r="E545" s="70">
        <f t="shared" si="180"/>
        <v>730.98</v>
      </c>
      <c r="F545" s="70">
        <f t="shared" si="180"/>
        <v>725.91</v>
      </c>
      <c r="G545" s="70">
        <f t="shared" si="180"/>
        <v>733.55</v>
      </c>
      <c r="H545" s="70">
        <f t="shared" si="180"/>
        <v>736.13</v>
      </c>
      <c r="I545" s="70">
        <f t="shared" si="180"/>
        <v>727.04</v>
      </c>
      <c r="J545" s="70">
        <f t="shared" si="180"/>
        <v>737.45</v>
      </c>
      <c r="K545" s="70">
        <f t="shared" si="180"/>
        <v>743.46</v>
      </c>
      <c r="L545" s="70">
        <f t="shared" si="180"/>
        <v>743.23</v>
      </c>
      <c r="M545" s="70">
        <f t="shared" si="180"/>
        <v>741.57</v>
      </c>
      <c r="N545" s="70">
        <f t="shared" si="180"/>
        <v>742.89</v>
      </c>
      <c r="O545" s="70">
        <f t="shared" si="180"/>
        <v>728.18</v>
      </c>
      <c r="P545" s="70">
        <f t="shared" si="180"/>
        <v>725.92</v>
      </c>
      <c r="Q545" s="70">
        <f t="shared" si="180"/>
        <v>738.8</v>
      </c>
      <c r="R545" s="70">
        <f t="shared" si="180"/>
        <v>741.6</v>
      </c>
      <c r="S545" s="70">
        <f t="shared" si="180"/>
        <v>747.43</v>
      </c>
      <c r="T545" s="70">
        <f t="shared" si="180"/>
        <v>755.01</v>
      </c>
      <c r="U545" s="70">
        <f t="shared" si="180"/>
        <v>740.29</v>
      </c>
      <c r="V545" s="70">
        <f t="shared" si="180"/>
        <v>728.56</v>
      </c>
      <c r="W545" s="70">
        <f t="shared" si="180"/>
        <v>730.8</v>
      </c>
      <c r="X545" s="70">
        <f t="shared" si="180"/>
        <v>731.8</v>
      </c>
      <c r="Y545" s="70">
        <f t="shared" si="180"/>
        <v>752.66</v>
      </c>
    </row>
    <row r="546" spans="1:25" s="62" customFormat="1" ht="18.75" hidden="1" customHeight="1" outlineLevel="1" x14ac:dyDescent="0.2">
      <c r="A546" s="57" t="s">
        <v>9</v>
      </c>
      <c r="B546" s="76">
        <v>840.08</v>
      </c>
      <c r="C546" s="76">
        <v>840.08</v>
      </c>
      <c r="D546" s="76">
        <v>840.08</v>
      </c>
      <c r="E546" s="76">
        <v>840.08</v>
      </c>
      <c r="F546" s="76">
        <v>840.08</v>
      </c>
      <c r="G546" s="76">
        <v>840.08</v>
      </c>
      <c r="H546" s="76">
        <v>840.08</v>
      </c>
      <c r="I546" s="76">
        <v>840.08</v>
      </c>
      <c r="J546" s="76">
        <v>840.08</v>
      </c>
      <c r="K546" s="76">
        <v>840.08</v>
      </c>
      <c r="L546" s="76">
        <v>840.08</v>
      </c>
      <c r="M546" s="76">
        <v>840.08</v>
      </c>
      <c r="N546" s="76">
        <v>840.08</v>
      </c>
      <c r="O546" s="76">
        <v>840.08</v>
      </c>
      <c r="P546" s="76">
        <v>840.08</v>
      </c>
      <c r="Q546" s="76">
        <v>840.08</v>
      </c>
      <c r="R546" s="76">
        <v>840.08</v>
      </c>
      <c r="S546" s="76">
        <v>840.08</v>
      </c>
      <c r="T546" s="76">
        <v>840.08</v>
      </c>
      <c r="U546" s="76">
        <v>840.08</v>
      </c>
      <c r="V546" s="76">
        <v>840.08</v>
      </c>
      <c r="W546" s="76">
        <v>840.08</v>
      </c>
      <c r="X546" s="76">
        <v>840.08</v>
      </c>
      <c r="Y546" s="76">
        <v>840.08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2.73</v>
      </c>
      <c r="C548" s="75">
        <v>2.73</v>
      </c>
      <c r="D548" s="75">
        <v>2.73</v>
      </c>
      <c r="E548" s="75">
        <v>2.73</v>
      </c>
      <c r="F548" s="75">
        <v>2.73</v>
      </c>
      <c r="G548" s="75">
        <v>2.73</v>
      </c>
      <c r="H548" s="75">
        <v>2.73</v>
      </c>
      <c r="I548" s="75">
        <v>2.73</v>
      </c>
      <c r="J548" s="75">
        <v>2.73</v>
      </c>
      <c r="K548" s="75">
        <v>2.73</v>
      </c>
      <c r="L548" s="75">
        <v>2.73</v>
      </c>
      <c r="M548" s="75">
        <v>2.73</v>
      </c>
      <c r="N548" s="75">
        <v>2.73</v>
      </c>
      <c r="O548" s="75">
        <v>2.73</v>
      </c>
      <c r="P548" s="75">
        <v>2.73</v>
      </c>
      <c r="Q548" s="75">
        <v>2.73</v>
      </c>
      <c r="R548" s="75">
        <v>2.73</v>
      </c>
      <c r="S548" s="75">
        <v>2.73</v>
      </c>
      <c r="T548" s="75">
        <v>2.73</v>
      </c>
      <c r="U548" s="75">
        <v>2.73</v>
      </c>
      <c r="V548" s="75">
        <v>2.73</v>
      </c>
      <c r="W548" s="75">
        <v>2.73</v>
      </c>
      <c r="X548" s="75">
        <v>2.73</v>
      </c>
      <c r="Y548" s="82">
        <v>2.73</v>
      </c>
    </row>
    <row r="549" spans="1:25" s="62" customFormat="1" ht="18.75" customHeight="1" collapsed="1" thickBot="1" x14ac:dyDescent="0.25">
      <c r="A549" s="112">
        <v>14</v>
      </c>
      <c r="B549" s="103">
        <f t="shared" ref="B549:Y549" si="181">SUM(B550:B553)</f>
        <v>1558.83</v>
      </c>
      <c r="C549" s="103">
        <f t="shared" si="181"/>
        <v>1514.74</v>
      </c>
      <c r="D549" s="103">
        <f t="shared" si="181"/>
        <v>1530</v>
      </c>
      <c r="E549" s="103">
        <f t="shared" si="181"/>
        <v>1535.5</v>
      </c>
      <c r="F549" s="103">
        <f t="shared" si="181"/>
        <v>1552.08</v>
      </c>
      <c r="G549" s="103">
        <f t="shared" si="181"/>
        <v>1550.17</v>
      </c>
      <c r="H549" s="103">
        <f t="shared" si="181"/>
        <v>1547.29</v>
      </c>
      <c r="I549" s="103">
        <f t="shared" si="181"/>
        <v>1535.6100000000001</v>
      </c>
      <c r="J549" s="103">
        <f t="shared" si="181"/>
        <v>1548.79</v>
      </c>
      <c r="K549" s="103">
        <f t="shared" si="181"/>
        <v>1558.72</v>
      </c>
      <c r="L549" s="103">
        <f t="shared" si="181"/>
        <v>1552.43</v>
      </c>
      <c r="M549" s="103">
        <f t="shared" si="181"/>
        <v>1554.7600000000002</v>
      </c>
      <c r="N549" s="103">
        <f t="shared" si="181"/>
        <v>1556.06</v>
      </c>
      <c r="O549" s="103">
        <f t="shared" si="181"/>
        <v>1535.6</v>
      </c>
      <c r="P549" s="103">
        <f t="shared" si="181"/>
        <v>1540.79</v>
      </c>
      <c r="Q549" s="103">
        <f t="shared" si="181"/>
        <v>1557.8000000000002</v>
      </c>
      <c r="R549" s="103">
        <f t="shared" si="181"/>
        <v>1565.99</v>
      </c>
      <c r="S549" s="103">
        <f t="shared" si="181"/>
        <v>1560.87</v>
      </c>
      <c r="T549" s="103">
        <f t="shared" si="181"/>
        <v>1569.3000000000002</v>
      </c>
      <c r="U549" s="103">
        <f t="shared" si="181"/>
        <v>1549.85</v>
      </c>
      <c r="V549" s="103">
        <f t="shared" si="181"/>
        <v>1556.64</v>
      </c>
      <c r="W549" s="103">
        <f t="shared" si="181"/>
        <v>1551.8400000000001</v>
      </c>
      <c r="X549" s="103">
        <f t="shared" si="181"/>
        <v>1560.06</v>
      </c>
      <c r="Y549" s="103">
        <f t="shared" si="181"/>
        <v>1565.48</v>
      </c>
    </row>
    <row r="550" spans="1:25" s="62" customFormat="1" ht="18.75" hidden="1" customHeight="1" outlineLevel="1" x14ac:dyDescent="0.2">
      <c r="A550" s="56" t="s">
        <v>8</v>
      </c>
      <c r="B550" s="70">
        <f>B76</f>
        <v>716.02</v>
      </c>
      <c r="C550" s="70">
        <f t="shared" ref="C550:Y550" si="182">C76</f>
        <v>671.93</v>
      </c>
      <c r="D550" s="70">
        <f t="shared" si="182"/>
        <v>687.19</v>
      </c>
      <c r="E550" s="70">
        <f t="shared" si="182"/>
        <v>692.69</v>
      </c>
      <c r="F550" s="70">
        <f t="shared" si="182"/>
        <v>709.27</v>
      </c>
      <c r="G550" s="70">
        <f t="shared" si="182"/>
        <v>707.36</v>
      </c>
      <c r="H550" s="70">
        <f t="shared" si="182"/>
        <v>704.48</v>
      </c>
      <c r="I550" s="70">
        <f t="shared" si="182"/>
        <v>692.8</v>
      </c>
      <c r="J550" s="70">
        <f t="shared" si="182"/>
        <v>705.98</v>
      </c>
      <c r="K550" s="70">
        <f t="shared" si="182"/>
        <v>715.91</v>
      </c>
      <c r="L550" s="70">
        <f t="shared" si="182"/>
        <v>709.62</v>
      </c>
      <c r="M550" s="70">
        <f t="shared" si="182"/>
        <v>711.95</v>
      </c>
      <c r="N550" s="70">
        <f t="shared" si="182"/>
        <v>713.25</v>
      </c>
      <c r="O550" s="70">
        <f t="shared" si="182"/>
        <v>692.79</v>
      </c>
      <c r="P550" s="70">
        <f t="shared" si="182"/>
        <v>697.98</v>
      </c>
      <c r="Q550" s="70">
        <f t="shared" si="182"/>
        <v>714.99</v>
      </c>
      <c r="R550" s="70">
        <f t="shared" si="182"/>
        <v>723.18</v>
      </c>
      <c r="S550" s="70">
        <f t="shared" si="182"/>
        <v>718.06</v>
      </c>
      <c r="T550" s="70">
        <f t="shared" si="182"/>
        <v>726.49</v>
      </c>
      <c r="U550" s="70">
        <f t="shared" si="182"/>
        <v>707.04</v>
      </c>
      <c r="V550" s="70">
        <f t="shared" si="182"/>
        <v>713.83</v>
      </c>
      <c r="W550" s="70">
        <f t="shared" si="182"/>
        <v>709.03</v>
      </c>
      <c r="X550" s="70">
        <f t="shared" si="182"/>
        <v>717.25</v>
      </c>
      <c r="Y550" s="70">
        <f t="shared" si="182"/>
        <v>722.67</v>
      </c>
    </row>
    <row r="551" spans="1:25" s="62" customFormat="1" ht="18.75" hidden="1" customHeight="1" outlineLevel="1" x14ac:dyDescent="0.2">
      <c r="A551" s="57" t="s">
        <v>9</v>
      </c>
      <c r="B551" s="76">
        <v>840.08</v>
      </c>
      <c r="C551" s="76">
        <v>840.08</v>
      </c>
      <c r="D551" s="76">
        <v>840.08</v>
      </c>
      <c r="E551" s="76">
        <v>840.08</v>
      </c>
      <c r="F551" s="76">
        <v>840.08</v>
      </c>
      <c r="G551" s="76">
        <v>840.08</v>
      </c>
      <c r="H551" s="76">
        <v>840.08</v>
      </c>
      <c r="I551" s="76">
        <v>840.08</v>
      </c>
      <c r="J551" s="76">
        <v>840.08</v>
      </c>
      <c r="K551" s="76">
        <v>840.08</v>
      </c>
      <c r="L551" s="76">
        <v>840.08</v>
      </c>
      <c r="M551" s="76">
        <v>840.08</v>
      </c>
      <c r="N551" s="76">
        <v>840.08</v>
      </c>
      <c r="O551" s="76">
        <v>840.08</v>
      </c>
      <c r="P551" s="76">
        <v>840.08</v>
      </c>
      <c r="Q551" s="76">
        <v>840.08</v>
      </c>
      <c r="R551" s="76">
        <v>840.08</v>
      </c>
      <c r="S551" s="76">
        <v>840.08</v>
      </c>
      <c r="T551" s="76">
        <v>840.08</v>
      </c>
      <c r="U551" s="76">
        <v>840.08</v>
      </c>
      <c r="V551" s="76">
        <v>840.08</v>
      </c>
      <c r="W551" s="76">
        <v>840.08</v>
      </c>
      <c r="X551" s="76">
        <v>840.08</v>
      </c>
      <c r="Y551" s="76">
        <v>840.08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2.73</v>
      </c>
      <c r="C553" s="75">
        <v>2.73</v>
      </c>
      <c r="D553" s="75">
        <v>2.73</v>
      </c>
      <c r="E553" s="75">
        <v>2.73</v>
      </c>
      <c r="F553" s="75">
        <v>2.73</v>
      </c>
      <c r="G553" s="75">
        <v>2.73</v>
      </c>
      <c r="H553" s="75">
        <v>2.73</v>
      </c>
      <c r="I553" s="75">
        <v>2.73</v>
      </c>
      <c r="J553" s="75">
        <v>2.73</v>
      </c>
      <c r="K553" s="75">
        <v>2.73</v>
      </c>
      <c r="L553" s="75">
        <v>2.73</v>
      </c>
      <c r="M553" s="75">
        <v>2.73</v>
      </c>
      <c r="N553" s="75">
        <v>2.73</v>
      </c>
      <c r="O553" s="75">
        <v>2.73</v>
      </c>
      <c r="P553" s="75">
        <v>2.73</v>
      </c>
      <c r="Q553" s="75">
        <v>2.73</v>
      </c>
      <c r="R553" s="75">
        <v>2.73</v>
      </c>
      <c r="S553" s="75">
        <v>2.73</v>
      </c>
      <c r="T553" s="75">
        <v>2.73</v>
      </c>
      <c r="U553" s="75">
        <v>2.73</v>
      </c>
      <c r="V553" s="75">
        <v>2.73</v>
      </c>
      <c r="W553" s="75">
        <v>2.73</v>
      </c>
      <c r="X553" s="75">
        <v>2.73</v>
      </c>
      <c r="Y553" s="82">
        <v>2.73</v>
      </c>
    </row>
    <row r="554" spans="1:25" s="62" customFormat="1" ht="18.75" customHeight="1" collapsed="1" thickBot="1" x14ac:dyDescent="0.25">
      <c r="A554" s="109">
        <v>15</v>
      </c>
      <c r="B554" s="103">
        <f t="shared" ref="B554:Y554" si="183">SUM(B555:B558)</f>
        <v>1593.91</v>
      </c>
      <c r="C554" s="103">
        <f t="shared" si="183"/>
        <v>1563.66</v>
      </c>
      <c r="D554" s="103">
        <f t="shared" si="183"/>
        <v>1549.52</v>
      </c>
      <c r="E554" s="103">
        <f t="shared" si="183"/>
        <v>1579.19</v>
      </c>
      <c r="F554" s="103">
        <f t="shared" si="183"/>
        <v>1581.25</v>
      </c>
      <c r="G554" s="103">
        <f t="shared" si="183"/>
        <v>1593.47</v>
      </c>
      <c r="H554" s="103">
        <f t="shared" si="183"/>
        <v>1615.31</v>
      </c>
      <c r="I554" s="103">
        <f t="shared" si="183"/>
        <v>1660.68</v>
      </c>
      <c r="J554" s="103">
        <f t="shared" si="183"/>
        <v>1656.06</v>
      </c>
      <c r="K554" s="103">
        <f t="shared" si="183"/>
        <v>1679.8400000000001</v>
      </c>
      <c r="L554" s="103">
        <f t="shared" si="183"/>
        <v>1687.3600000000001</v>
      </c>
      <c r="M554" s="103">
        <f t="shared" si="183"/>
        <v>1675.92</v>
      </c>
      <c r="N554" s="103">
        <f t="shared" si="183"/>
        <v>1682.3400000000001</v>
      </c>
      <c r="O554" s="103">
        <f t="shared" si="183"/>
        <v>1622.87</v>
      </c>
      <c r="P554" s="103">
        <f t="shared" si="183"/>
        <v>1630.42</v>
      </c>
      <c r="Q554" s="103">
        <f t="shared" si="183"/>
        <v>1653.95</v>
      </c>
      <c r="R554" s="103">
        <f t="shared" si="183"/>
        <v>1666.5100000000002</v>
      </c>
      <c r="S554" s="103">
        <f t="shared" si="183"/>
        <v>1603.74</v>
      </c>
      <c r="T554" s="103">
        <f t="shared" si="183"/>
        <v>1621.81</v>
      </c>
      <c r="U554" s="103">
        <f t="shared" si="183"/>
        <v>1605.83</v>
      </c>
      <c r="V554" s="103">
        <f t="shared" si="183"/>
        <v>1602.5700000000002</v>
      </c>
      <c r="W554" s="103">
        <f t="shared" si="183"/>
        <v>1606.5100000000002</v>
      </c>
      <c r="X554" s="103">
        <f t="shared" si="183"/>
        <v>1613.63</v>
      </c>
      <c r="Y554" s="103">
        <f t="shared" si="183"/>
        <v>1598.71</v>
      </c>
    </row>
    <row r="555" spans="1:25" s="62" customFormat="1" ht="18.75" hidden="1" customHeight="1" outlineLevel="1" x14ac:dyDescent="0.2">
      <c r="A555" s="56" t="s">
        <v>8</v>
      </c>
      <c r="B555" s="70">
        <f>B81</f>
        <v>751.1</v>
      </c>
      <c r="C555" s="70">
        <f t="shared" ref="C555:Y555" si="184">C81</f>
        <v>720.85</v>
      </c>
      <c r="D555" s="70">
        <f t="shared" si="184"/>
        <v>706.71</v>
      </c>
      <c r="E555" s="70">
        <f t="shared" si="184"/>
        <v>736.38</v>
      </c>
      <c r="F555" s="70">
        <f t="shared" si="184"/>
        <v>738.44</v>
      </c>
      <c r="G555" s="70">
        <f t="shared" si="184"/>
        <v>750.66</v>
      </c>
      <c r="H555" s="70">
        <f t="shared" si="184"/>
        <v>772.5</v>
      </c>
      <c r="I555" s="70">
        <f t="shared" si="184"/>
        <v>817.87</v>
      </c>
      <c r="J555" s="70">
        <f t="shared" si="184"/>
        <v>813.25</v>
      </c>
      <c r="K555" s="70">
        <f t="shared" si="184"/>
        <v>837.03</v>
      </c>
      <c r="L555" s="70">
        <f t="shared" si="184"/>
        <v>844.55</v>
      </c>
      <c r="M555" s="70">
        <f t="shared" si="184"/>
        <v>833.11</v>
      </c>
      <c r="N555" s="70">
        <f t="shared" si="184"/>
        <v>839.53</v>
      </c>
      <c r="O555" s="70">
        <f t="shared" si="184"/>
        <v>780.06</v>
      </c>
      <c r="P555" s="70">
        <f t="shared" si="184"/>
        <v>787.61</v>
      </c>
      <c r="Q555" s="70">
        <f t="shared" si="184"/>
        <v>811.14</v>
      </c>
      <c r="R555" s="70">
        <f t="shared" si="184"/>
        <v>823.7</v>
      </c>
      <c r="S555" s="70">
        <f t="shared" si="184"/>
        <v>760.93</v>
      </c>
      <c r="T555" s="70">
        <f t="shared" si="184"/>
        <v>779</v>
      </c>
      <c r="U555" s="70">
        <f t="shared" si="184"/>
        <v>763.02</v>
      </c>
      <c r="V555" s="70">
        <f t="shared" si="184"/>
        <v>759.76</v>
      </c>
      <c r="W555" s="70">
        <f t="shared" si="184"/>
        <v>763.7</v>
      </c>
      <c r="X555" s="70">
        <f t="shared" si="184"/>
        <v>770.82</v>
      </c>
      <c r="Y555" s="70">
        <f t="shared" si="184"/>
        <v>755.9</v>
      </c>
    </row>
    <row r="556" spans="1:25" s="62" customFormat="1" ht="18.75" hidden="1" customHeight="1" outlineLevel="1" x14ac:dyDescent="0.2">
      <c r="A556" s="57" t="s">
        <v>9</v>
      </c>
      <c r="B556" s="76">
        <v>840.08</v>
      </c>
      <c r="C556" s="76">
        <v>840.08</v>
      </c>
      <c r="D556" s="76">
        <v>840.08</v>
      </c>
      <c r="E556" s="76">
        <v>840.08</v>
      </c>
      <c r="F556" s="76">
        <v>840.08</v>
      </c>
      <c r="G556" s="76">
        <v>840.08</v>
      </c>
      <c r="H556" s="76">
        <v>840.08</v>
      </c>
      <c r="I556" s="76">
        <v>840.08</v>
      </c>
      <c r="J556" s="76">
        <v>840.08</v>
      </c>
      <c r="K556" s="76">
        <v>840.08</v>
      </c>
      <c r="L556" s="76">
        <v>840.08</v>
      </c>
      <c r="M556" s="76">
        <v>840.08</v>
      </c>
      <c r="N556" s="76">
        <v>840.08</v>
      </c>
      <c r="O556" s="76">
        <v>840.08</v>
      </c>
      <c r="P556" s="76">
        <v>840.08</v>
      </c>
      <c r="Q556" s="76">
        <v>840.08</v>
      </c>
      <c r="R556" s="76">
        <v>840.08</v>
      </c>
      <c r="S556" s="76">
        <v>840.08</v>
      </c>
      <c r="T556" s="76">
        <v>840.08</v>
      </c>
      <c r="U556" s="76">
        <v>840.08</v>
      </c>
      <c r="V556" s="76">
        <v>840.08</v>
      </c>
      <c r="W556" s="76">
        <v>840.08</v>
      </c>
      <c r="X556" s="76">
        <v>840.08</v>
      </c>
      <c r="Y556" s="76">
        <v>840.08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2.73</v>
      </c>
      <c r="C558" s="75">
        <v>2.73</v>
      </c>
      <c r="D558" s="75">
        <v>2.73</v>
      </c>
      <c r="E558" s="75">
        <v>2.73</v>
      </c>
      <c r="F558" s="75">
        <v>2.73</v>
      </c>
      <c r="G558" s="75">
        <v>2.73</v>
      </c>
      <c r="H558" s="75">
        <v>2.73</v>
      </c>
      <c r="I558" s="75">
        <v>2.73</v>
      </c>
      <c r="J558" s="75">
        <v>2.73</v>
      </c>
      <c r="K558" s="75">
        <v>2.73</v>
      </c>
      <c r="L558" s="75">
        <v>2.73</v>
      </c>
      <c r="M558" s="75">
        <v>2.73</v>
      </c>
      <c r="N558" s="75">
        <v>2.73</v>
      </c>
      <c r="O558" s="75">
        <v>2.73</v>
      </c>
      <c r="P558" s="75">
        <v>2.73</v>
      </c>
      <c r="Q558" s="75">
        <v>2.73</v>
      </c>
      <c r="R558" s="75">
        <v>2.73</v>
      </c>
      <c r="S558" s="75">
        <v>2.73</v>
      </c>
      <c r="T558" s="75">
        <v>2.73</v>
      </c>
      <c r="U558" s="75">
        <v>2.73</v>
      </c>
      <c r="V558" s="75">
        <v>2.73</v>
      </c>
      <c r="W558" s="75">
        <v>2.73</v>
      </c>
      <c r="X558" s="75">
        <v>2.73</v>
      </c>
      <c r="Y558" s="82">
        <v>2.73</v>
      </c>
    </row>
    <row r="559" spans="1:25" s="62" customFormat="1" ht="18.75" customHeight="1" collapsed="1" thickBot="1" x14ac:dyDescent="0.25">
      <c r="A559" s="112">
        <v>16</v>
      </c>
      <c r="B559" s="103">
        <f t="shared" ref="B559:Y559" si="185">SUM(B560:B563)</f>
        <v>1621.6100000000001</v>
      </c>
      <c r="C559" s="103">
        <f t="shared" si="185"/>
        <v>1606.66</v>
      </c>
      <c r="D559" s="103">
        <f t="shared" si="185"/>
        <v>1587.7800000000002</v>
      </c>
      <c r="E559" s="103">
        <f t="shared" si="185"/>
        <v>1613.3400000000001</v>
      </c>
      <c r="F559" s="103">
        <f t="shared" si="185"/>
        <v>1681.71</v>
      </c>
      <c r="G559" s="103">
        <f t="shared" si="185"/>
        <v>1681.12</v>
      </c>
      <c r="H559" s="103">
        <f t="shared" si="185"/>
        <v>1679.8400000000001</v>
      </c>
      <c r="I559" s="103">
        <f t="shared" si="185"/>
        <v>1652.5</v>
      </c>
      <c r="J559" s="103">
        <f t="shared" si="185"/>
        <v>1656.27</v>
      </c>
      <c r="K559" s="103">
        <f t="shared" si="185"/>
        <v>1677.33</v>
      </c>
      <c r="L559" s="103">
        <f t="shared" si="185"/>
        <v>1681.45</v>
      </c>
      <c r="M559" s="103">
        <f t="shared" si="185"/>
        <v>1688.49</v>
      </c>
      <c r="N559" s="103">
        <f t="shared" si="185"/>
        <v>1649.67</v>
      </c>
      <c r="O559" s="103">
        <f t="shared" si="185"/>
        <v>1619.5</v>
      </c>
      <c r="P559" s="103">
        <f t="shared" si="185"/>
        <v>1618.43</v>
      </c>
      <c r="Q559" s="103">
        <f t="shared" si="185"/>
        <v>1644.81</v>
      </c>
      <c r="R559" s="103">
        <f t="shared" si="185"/>
        <v>1667.0900000000001</v>
      </c>
      <c r="S559" s="103">
        <f t="shared" si="185"/>
        <v>1657.29</v>
      </c>
      <c r="T559" s="103">
        <f t="shared" si="185"/>
        <v>1659.49</v>
      </c>
      <c r="U559" s="103">
        <f t="shared" si="185"/>
        <v>1632.73</v>
      </c>
      <c r="V559" s="103">
        <f t="shared" si="185"/>
        <v>1652.68</v>
      </c>
      <c r="W559" s="103">
        <f t="shared" si="185"/>
        <v>1646.77</v>
      </c>
      <c r="X559" s="103">
        <f t="shared" si="185"/>
        <v>1650.9</v>
      </c>
      <c r="Y559" s="103">
        <f t="shared" si="185"/>
        <v>1647.06</v>
      </c>
    </row>
    <row r="560" spans="1:25" s="62" customFormat="1" ht="18.75" hidden="1" customHeight="1" outlineLevel="1" x14ac:dyDescent="0.2">
      <c r="A560" s="160" t="s">
        <v>8</v>
      </c>
      <c r="B560" s="70">
        <f>B86</f>
        <v>778.8</v>
      </c>
      <c r="C560" s="70">
        <f t="shared" ref="C560:Y560" si="186">C86</f>
        <v>763.85</v>
      </c>
      <c r="D560" s="70">
        <f t="shared" si="186"/>
        <v>744.97</v>
      </c>
      <c r="E560" s="70">
        <f t="shared" si="186"/>
        <v>770.53</v>
      </c>
      <c r="F560" s="70">
        <f t="shared" si="186"/>
        <v>838.9</v>
      </c>
      <c r="G560" s="70">
        <f t="shared" si="186"/>
        <v>838.31</v>
      </c>
      <c r="H560" s="70">
        <f t="shared" si="186"/>
        <v>837.03</v>
      </c>
      <c r="I560" s="70">
        <f t="shared" si="186"/>
        <v>809.69</v>
      </c>
      <c r="J560" s="70">
        <f t="shared" si="186"/>
        <v>813.46</v>
      </c>
      <c r="K560" s="70">
        <f t="shared" si="186"/>
        <v>834.52</v>
      </c>
      <c r="L560" s="70">
        <f t="shared" si="186"/>
        <v>838.64</v>
      </c>
      <c r="M560" s="70">
        <f t="shared" si="186"/>
        <v>845.68</v>
      </c>
      <c r="N560" s="70">
        <f t="shared" si="186"/>
        <v>806.86</v>
      </c>
      <c r="O560" s="70">
        <f t="shared" si="186"/>
        <v>776.69</v>
      </c>
      <c r="P560" s="70">
        <f t="shared" si="186"/>
        <v>775.62</v>
      </c>
      <c r="Q560" s="70">
        <f t="shared" si="186"/>
        <v>802</v>
      </c>
      <c r="R560" s="70">
        <f t="shared" si="186"/>
        <v>824.28</v>
      </c>
      <c r="S560" s="70">
        <f t="shared" si="186"/>
        <v>814.48</v>
      </c>
      <c r="T560" s="70">
        <f t="shared" si="186"/>
        <v>816.68</v>
      </c>
      <c r="U560" s="70">
        <f t="shared" si="186"/>
        <v>789.92</v>
      </c>
      <c r="V560" s="70">
        <f t="shared" si="186"/>
        <v>809.87</v>
      </c>
      <c r="W560" s="70">
        <f t="shared" si="186"/>
        <v>803.96</v>
      </c>
      <c r="X560" s="70">
        <f t="shared" si="186"/>
        <v>808.09</v>
      </c>
      <c r="Y560" s="70">
        <f t="shared" si="186"/>
        <v>804.25</v>
      </c>
    </row>
    <row r="561" spans="1:25" s="62" customFormat="1" ht="18.75" hidden="1" customHeight="1" outlineLevel="1" x14ac:dyDescent="0.2">
      <c r="A561" s="53" t="s">
        <v>9</v>
      </c>
      <c r="B561" s="76">
        <v>840.08</v>
      </c>
      <c r="C561" s="76">
        <v>840.08</v>
      </c>
      <c r="D561" s="76">
        <v>840.08</v>
      </c>
      <c r="E561" s="76">
        <v>840.08</v>
      </c>
      <c r="F561" s="76">
        <v>840.08</v>
      </c>
      <c r="G561" s="76">
        <v>840.08</v>
      </c>
      <c r="H561" s="76">
        <v>840.08</v>
      </c>
      <c r="I561" s="76">
        <v>840.08</v>
      </c>
      <c r="J561" s="76">
        <v>840.08</v>
      </c>
      <c r="K561" s="76">
        <v>840.08</v>
      </c>
      <c r="L561" s="76">
        <v>840.08</v>
      </c>
      <c r="M561" s="76">
        <v>840.08</v>
      </c>
      <c r="N561" s="76">
        <v>840.08</v>
      </c>
      <c r="O561" s="76">
        <v>840.08</v>
      </c>
      <c r="P561" s="76">
        <v>840.08</v>
      </c>
      <c r="Q561" s="76">
        <v>840.08</v>
      </c>
      <c r="R561" s="76">
        <v>840.08</v>
      </c>
      <c r="S561" s="76">
        <v>840.08</v>
      </c>
      <c r="T561" s="76">
        <v>840.08</v>
      </c>
      <c r="U561" s="76">
        <v>840.08</v>
      </c>
      <c r="V561" s="76">
        <v>840.08</v>
      </c>
      <c r="W561" s="76">
        <v>840.08</v>
      </c>
      <c r="X561" s="76">
        <v>840.08</v>
      </c>
      <c r="Y561" s="76">
        <v>840.08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2.73</v>
      </c>
      <c r="C563" s="75">
        <v>2.73</v>
      </c>
      <c r="D563" s="75">
        <v>2.73</v>
      </c>
      <c r="E563" s="75">
        <v>2.73</v>
      </c>
      <c r="F563" s="75">
        <v>2.73</v>
      </c>
      <c r="G563" s="75">
        <v>2.73</v>
      </c>
      <c r="H563" s="75">
        <v>2.73</v>
      </c>
      <c r="I563" s="75">
        <v>2.73</v>
      </c>
      <c r="J563" s="75">
        <v>2.73</v>
      </c>
      <c r="K563" s="75">
        <v>2.73</v>
      </c>
      <c r="L563" s="75">
        <v>2.73</v>
      </c>
      <c r="M563" s="75">
        <v>2.73</v>
      </c>
      <c r="N563" s="75">
        <v>2.73</v>
      </c>
      <c r="O563" s="75">
        <v>2.73</v>
      </c>
      <c r="P563" s="75">
        <v>2.73</v>
      </c>
      <c r="Q563" s="75">
        <v>2.73</v>
      </c>
      <c r="R563" s="75">
        <v>2.73</v>
      </c>
      <c r="S563" s="75">
        <v>2.73</v>
      </c>
      <c r="T563" s="75">
        <v>2.73</v>
      </c>
      <c r="U563" s="75">
        <v>2.73</v>
      </c>
      <c r="V563" s="75">
        <v>2.73</v>
      </c>
      <c r="W563" s="75">
        <v>2.73</v>
      </c>
      <c r="X563" s="75">
        <v>2.73</v>
      </c>
      <c r="Y563" s="82">
        <v>2.73</v>
      </c>
    </row>
    <row r="564" spans="1:25" s="62" customFormat="1" ht="18.75" customHeight="1" collapsed="1" thickBot="1" x14ac:dyDescent="0.25">
      <c r="A564" s="109">
        <v>17</v>
      </c>
      <c r="B564" s="103">
        <f t="shared" ref="B564:Y564" si="187">SUM(B565:B568)</f>
        <v>1635.68</v>
      </c>
      <c r="C564" s="103">
        <f t="shared" si="187"/>
        <v>1601.68</v>
      </c>
      <c r="D564" s="103">
        <f t="shared" si="187"/>
        <v>1618.4</v>
      </c>
      <c r="E564" s="103">
        <f t="shared" si="187"/>
        <v>1636.44</v>
      </c>
      <c r="F564" s="103">
        <f t="shared" si="187"/>
        <v>1689.81</v>
      </c>
      <c r="G564" s="103">
        <f t="shared" si="187"/>
        <v>1698.19</v>
      </c>
      <c r="H564" s="103">
        <f t="shared" si="187"/>
        <v>1696.37</v>
      </c>
      <c r="I564" s="103">
        <f t="shared" si="187"/>
        <v>1688.99</v>
      </c>
      <c r="J564" s="103">
        <f t="shared" si="187"/>
        <v>1679.95</v>
      </c>
      <c r="K564" s="103">
        <f t="shared" si="187"/>
        <v>1696.35</v>
      </c>
      <c r="L564" s="103">
        <f t="shared" si="187"/>
        <v>1653</v>
      </c>
      <c r="M564" s="103">
        <f t="shared" si="187"/>
        <v>1653.5500000000002</v>
      </c>
      <c r="N564" s="103">
        <f t="shared" si="187"/>
        <v>1659.63</v>
      </c>
      <c r="O564" s="103">
        <f t="shared" si="187"/>
        <v>1613.79</v>
      </c>
      <c r="P564" s="103">
        <f t="shared" si="187"/>
        <v>1618.85</v>
      </c>
      <c r="Q564" s="103">
        <f t="shared" si="187"/>
        <v>1638.0700000000002</v>
      </c>
      <c r="R564" s="103">
        <f t="shared" si="187"/>
        <v>1671.72</v>
      </c>
      <c r="S564" s="103">
        <f t="shared" si="187"/>
        <v>1674.13</v>
      </c>
      <c r="T564" s="103">
        <f t="shared" si="187"/>
        <v>1676.5300000000002</v>
      </c>
      <c r="U564" s="103">
        <f t="shared" si="187"/>
        <v>1650.93</v>
      </c>
      <c r="V564" s="103">
        <f t="shared" si="187"/>
        <v>1660.75</v>
      </c>
      <c r="W564" s="103">
        <f t="shared" si="187"/>
        <v>1664.64</v>
      </c>
      <c r="X564" s="103">
        <f t="shared" si="187"/>
        <v>1651.74</v>
      </c>
      <c r="Y564" s="103">
        <f t="shared" si="187"/>
        <v>1647.29</v>
      </c>
    </row>
    <row r="565" spans="1:25" s="62" customFormat="1" ht="18.75" hidden="1" customHeight="1" outlineLevel="1" x14ac:dyDescent="0.2">
      <c r="A565" s="160" t="s">
        <v>8</v>
      </c>
      <c r="B565" s="70">
        <f>B91</f>
        <v>792.87</v>
      </c>
      <c r="C565" s="70">
        <f t="shared" ref="C565:Y565" si="188">C91</f>
        <v>758.87</v>
      </c>
      <c r="D565" s="70">
        <f t="shared" si="188"/>
        <v>775.59</v>
      </c>
      <c r="E565" s="70">
        <f t="shared" si="188"/>
        <v>793.63</v>
      </c>
      <c r="F565" s="70">
        <f t="shared" si="188"/>
        <v>847</v>
      </c>
      <c r="G565" s="70">
        <f t="shared" si="188"/>
        <v>855.38</v>
      </c>
      <c r="H565" s="70">
        <f t="shared" si="188"/>
        <v>853.56</v>
      </c>
      <c r="I565" s="70">
        <f t="shared" si="188"/>
        <v>846.18</v>
      </c>
      <c r="J565" s="70">
        <f t="shared" si="188"/>
        <v>837.14</v>
      </c>
      <c r="K565" s="70">
        <f t="shared" si="188"/>
        <v>853.54</v>
      </c>
      <c r="L565" s="70">
        <f t="shared" si="188"/>
        <v>810.19</v>
      </c>
      <c r="M565" s="70">
        <f t="shared" si="188"/>
        <v>810.74</v>
      </c>
      <c r="N565" s="70">
        <f t="shared" si="188"/>
        <v>816.82</v>
      </c>
      <c r="O565" s="70">
        <f t="shared" si="188"/>
        <v>770.98</v>
      </c>
      <c r="P565" s="70">
        <f t="shared" si="188"/>
        <v>776.04</v>
      </c>
      <c r="Q565" s="70">
        <f t="shared" si="188"/>
        <v>795.26</v>
      </c>
      <c r="R565" s="70">
        <f t="shared" si="188"/>
        <v>828.91</v>
      </c>
      <c r="S565" s="70">
        <f t="shared" si="188"/>
        <v>831.32</v>
      </c>
      <c r="T565" s="70">
        <f t="shared" si="188"/>
        <v>833.72</v>
      </c>
      <c r="U565" s="70">
        <f t="shared" si="188"/>
        <v>808.12</v>
      </c>
      <c r="V565" s="70">
        <f t="shared" si="188"/>
        <v>817.94</v>
      </c>
      <c r="W565" s="70">
        <f t="shared" si="188"/>
        <v>821.83</v>
      </c>
      <c r="X565" s="70">
        <f t="shared" si="188"/>
        <v>808.93</v>
      </c>
      <c r="Y565" s="70">
        <f t="shared" si="188"/>
        <v>804.48</v>
      </c>
    </row>
    <row r="566" spans="1:25" s="62" customFormat="1" ht="18.75" hidden="1" customHeight="1" outlineLevel="1" x14ac:dyDescent="0.2">
      <c r="A566" s="53" t="s">
        <v>9</v>
      </c>
      <c r="B566" s="76">
        <v>840.08</v>
      </c>
      <c r="C566" s="76">
        <v>840.08</v>
      </c>
      <c r="D566" s="76">
        <v>840.08</v>
      </c>
      <c r="E566" s="76">
        <v>840.08</v>
      </c>
      <c r="F566" s="76">
        <v>840.08</v>
      </c>
      <c r="G566" s="76">
        <v>840.08</v>
      </c>
      <c r="H566" s="76">
        <v>840.08</v>
      </c>
      <c r="I566" s="76">
        <v>840.08</v>
      </c>
      <c r="J566" s="76">
        <v>840.08</v>
      </c>
      <c r="K566" s="76">
        <v>840.08</v>
      </c>
      <c r="L566" s="76">
        <v>840.08</v>
      </c>
      <c r="M566" s="76">
        <v>840.08</v>
      </c>
      <c r="N566" s="76">
        <v>840.08</v>
      </c>
      <c r="O566" s="76">
        <v>840.08</v>
      </c>
      <c r="P566" s="76">
        <v>840.08</v>
      </c>
      <c r="Q566" s="76">
        <v>840.08</v>
      </c>
      <c r="R566" s="76">
        <v>840.08</v>
      </c>
      <c r="S566" s="76">
        <v>840.08</v>
      </c>
      <c r="T566" s="76">
        <v>840.08</v>
      </c>
      <c r="U566" s="76">
        <v>840.08</v>
      </c>
      <c r="V566" s="76">
        <v>840.08</v>
      </c>
      <c r="W566" s="76">
        <v>840.08</v>
      </c>
      <c r="X566" s="76">
        <v>840.08</v>
      </c>
      <c r="Y566" s="76">
        <v>840.08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2.73</v>
      </c>
      <c r="C568" s="75">
        <v>2.73</v>
      </c>
      <c r="D568" s="75">
        <v>2.73</v>
      </c>
      <c r="E568" s="75">
        <v>2.73</v>
      </c>
      <c r="F568" s="75">
        <v>2.73</v>
      </c>
      <c r="G568" s="75">
        <v>2.73</v>
      </c>
      <c r="H568" s="75">
        <v>2.73</v>
      </c>
      <c r="I568" s="75">
        <v>2.73</v>
      </c>
      <c r="J568" s="75">
        <v>2.73</v>
      </c>
      <c r="K568" s="75">
        <v>2.73</v>
      </c>
      <c r="L568" s="75">
        <v>2.73</v>
      </c>
      <c r="M568" s="75">
        <v>2.73</v>
      </c>
      <c r="N568" s="75">
        <v>2.73</v>
      </c>
      <c r="O568" s="75">
        <v>2.73</v>
      </c>
      <c r="P568" s="75">
        <v>2.73</v>
      </c>
      <c r="Q568" s="75">
        <v>2.73</v>
      </c>
      <c r="R568" s="75">
        <v>2.73</v>
      </c>
      <c r="S568" s="75">
        <v>2.73</v>
      </c>
      <c r="T568" s="75">
        <v>2.73</v>
      </c>
      <c r="U568" s="75">
        <v>2.73</v>
      </c>
      <c r="V568" s="75">
        <v>2.73</v>
      </c>
      <c r="W568" s="75">
        <v>2.73</v>
      </c>
      <c r="X568" s="75">
        <v>2.73</v>
      </c>
      <c r="Y568" s="82">
        <v>2.73</v>
      </c>
    </row>
    <row r="569" spans="1:25" s="62" customFormat="1" ht="18.75" customHeight="1" collapsed="1" thickBot="1" x14ac:dyDescent="0.25">
      <c r="A569" s="110">
        <v>18</v>
      </c>
      <c r="B569" s="103">
        <f t="shared" ref="B569:Y569" si="189">SUM(B570:B573)</f>
        <v>1678.02</v>
      </c>
      <c r="C569" s="103">
        <f t="shared" si="189"/>
        <v>1635.7800000000002</v>
      </c>
      <c r="D569" s="103">
        <f t="shared" si="189"/>
        <v>1644.16</v>
      </c>
      <c r="E569" s="103">
        <f t="shared" si="189"/>
        <v>1685.0900000000001</v>
      </c>
      <c r="F569" s="103">
        <f t="shared" si="189"/>
        <v>1691.15</v>
      </c>
      <c r="G569" s="103">
        <f t="shared" si="189"/>
        <v>1712.56</v>
      </c>
      <c r="H569" s="103">
        <f t="shared" si="189"/>
        <v>1713.3600000000001</v>
      </c>
      <c r="I569" s="103">
        <f t="shared" si="189"/>
        <v>1679.62</v>
      </c>
      <c r="J569" s="103">
        <f t="shared" si="189"/>
        <v>1694.6</v>
      </c>
      <c r="K569" s="103">
        <f t="shared" si="189"/>
        <v>1711.02</v>
      </c>
      <c r="L569" s="103">
        <f t="shared" si="189"/>
        <v>1725.65</v>
      </c>
      <c r="M569" s="103">
        <f t="shared" si="189"/>
        <v>1722.99</v>
      </c>
      <c r="N569" s="103">
        <f t="shared" si="189"/>
        <v>1647.31</v>
      </c>
      <c r="O569" s="103">
        <f t="shared" si="189"/>
        <v>1599.22</v>
      </c>
      <c r="P569" s="103">
        <f t="shared" si="189"/>
        <v>1600.72</v>
      </c>
      <c r="Q569" s="103">
        <f t="shared" si="189"/>
        <v>1638.37</v>
      </c>
      <c r="R569" s="103">
        <f t="shared" si="189"/>
        <v>1659.58</v>
      </c>
      <c r="S569" s="103">
        <f t="shared" si="189"/>
        <v>1661.9</v>
      </c>
      <c r="T569" s="103">
        <f t="shared" si="189"/>
        <v>1653.0900000000001</v>
      </c>
      <c r="U569" s="103">
        <f t="shared" si="189"/>
        <v>1621.2600000000002</v>
      </c>
      <c r="V569" s="103">
        <f t="shared" si="189"/>
        <v>1625.44</v>
      </c>
      <c r="W569" s="103">
        <f t="shared" si="189"/>
        <v>1639.39</v>
      </c>
      <c r="X569" s="103">
        <f t="shared" si="189"/>
        <v>1638</v>
      </c>
      <c r="Y569" s="103">
        <f t="shared" si="189"/>
        <v>1626.2</v>
      </c>
    </row>
    <row r="570" spans="1:25" s="62" customFormat="1" ht="18.75" hidden="1" customHeight="1" outlineLevel="1" x14ac:dyDescent="0.2">
      <c r="A570" s="56" t="s">
        <v>8</v>
      </c>
      <c r="B570" s="70">
        <f>B96</f>
        <v>835.21</v>
      </c>
      <c r="C570" s="70">
        <f t="shared" ref="C570:Y570" si="190">C96</f>
        <v>792.97</v>
      </c>
      <c r="D570" s="70">
        <f t="shared" si="190"/>
        <v>801.35</v>
      </c>
      <c r="E570" s="70">
        <f t="shared" si="190"/>
        <v>842.28</v>
      </c>
      <c r="F570" s="70">
        <f t="shared" si="190"/>
        <v>848.34</v>
      </c>
      <c r="G570" s="70">
        <f t="shared" si="190"/>
        <v>869.75</v>
      </c>
      <c r="H570" s="70">
        <f t="shared" si="190"/>
        <v>870.55</v>
      </c>
      <c r="I570" s="70">
        <f t="shared" si="190"/>
        <v>836.81</v>
      </c>
      <c r="J570" s="70">
        <f t="shared" si="190"/>
        <v>851.79</v>
      </c>
      <c r="K570" s="70">
        <f t="shared" si="190"/>
        <v>868.21</v>
      </c>
      <c r="L570" s="70">
        <f t="shared" si="190"/>
        <v>882.84</v>
      </c>
      <c r="M570" s="70">
        <f t="shared" si="190"/>
        <v>880.18</v>
      </c>
      <c r="N570" s="70">
        <f t="shared" si="190"/>
        <v>804.5</v>
      </c>
      <c r="O570" s="70">
        <f t="shared" si="190"/>
        <v>756.41</v>
      </c>
      <c r="P570" s="70">
        <f t="shared" si="190"/>
        <v>757.91</v>
      </c>
      <c r="Q570" s="70">
        <f t="shared" si="190"/>
        <v>795.56</v>
      </c>
      <c r="R570" s="70">
        <f t="shared" si="190"/>
        <v>816.77</v>
      </c>
      <c r="S570" s="70">
        <f t="shared" si="190"/>
        <v>819.09</v>
      </c>
      <c r="T570" s="70">
        <f t="shared" si="190"/>
        <v>810.28</v>
      </c>
      <c r="U570" s="70">
        <f t="shared" si="190"/>
        <v>778.45</v>
      </c>
      <c r="V570" s="70">
        <f t="shared" si="190"/>
        <v>782.63</v>
      </c>
      <c r="W570" s="70">
        <f t="shared" si="190"/>
        <v>796.58</v>
      </c>
      <c r="X570" s="70">
        <f t="shared" si="190"/>
        <v>795.19</v>
      </c>
      <c r="Y570" s="70">
        <f t="shared" si="190"/>
        <v>783.39</v>
      </c>
    </row>
    <row r="571" spans="1:25" s="62" customFormat="1" ht="18.75" hidden="1" customHeight="1" outlineLevel="1" x14ac:dyDescent="0.2">
      <c r="A571" s="57" t="s">
        <v>9</v>
      </c>
      <c r="B571" s="76">
        <v>840.08</v>
      </c>
      <c r="C571" s="76">
        <v>840.08</v>
      </c>
      <c r="D571" s="76">
        <v>840.08</v>
      </c>
      <c r="E571" s="76">
        <v>840.08</v>
      </c>
      <c r="F571" s="76">
        <v>840.08</v>
      </c>
      <c r="G571" s="76">
        <v>840.08</v>
      </c>
      <c r="H571" s="76">
        <v>840.08</v>
      </c>
      <c r="I571" s="76">
        <v>840.08</v>
      </c>
      <c r="J571" s="76">
        <v>840.08</v>
      </c>
      <c r="K571" s="76">
        <v>840.08</v>
      </c>
      <c r="L571" s="76">
        <v>840.08</v>
      </c>
      <c r="M571" s="76">
        <v>840.08</v>
      </c>
      <c r="N571" s="76">
        <v>840.08</v>
      </c>
      <c r="O571" s="76">
        <v>840.08</v>
      </c>
      <c r="P571" s="76">
        <v>840.08</v>
      </c>
      <c r="Q571" s="76">
        <v>840.08</v>
      </c>
      <c r="R571" s="76">
        <v>840.08</v>
      </c>
      <c r="S571" s="76">
        <v>840.08</v>
      </c>
      <c r="T571" s="76">
        <v>840.08</v>
      </c>
      <c r="U571" s="76">
        <v>840.08</v>
      </c>
      <c r="V571" s="76">
        <v>840.08</v>
      </c>
      <c r="W571" s="76">
        <v>840.08</v>
      </c>
      <c r="X571" s="76">
        <v>840.08</v>
      </c>
      <c r="Y571" s="76">
        <v>840.08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2.73</v>
      </c>
      <c r="C573" s="75">
        <v>2.73</v>
      </c>
      <c r="D573" s="75">
        <v>2.73</v>
      </c>
      <c r="E573" s="75">
        <v>2.73</v>
      </c>
      <c r="F573" s="75">
        <v>2.73</v>
      </c>
      <c r="G573" s="75">
        <v>2.73</v>
      </c>
      <c r="H573" s="75">
        <v>2.73</v>
      </c>
      <c r="I573" s="75">
        <v>2.73</v>
      </c>
      <c r="J573" s="75">
        <v>2.73</v>
      </c>
      <c r="K573" s="75">
        <v>2.73</v>
      </c>
      <c r="L573" s="75">
        <v>2.73</v>
      </c>
      <c r="M573" s="75">
        <v>2.73</v>
      </c>
      <c r="N573" s="75">
        <v>2.73</v>
      </c>
      <c r="O573" s="75">
        <v>2.73</v>
      </c>
      <c r="P573" s="75">
        <v>2.73</v>
      </c>
      <c r="Q573" s="75">
        <v>2.73</v>
      </c>
      <c r="R573" s="75">
        <v>2.73</v>
      </c>
      <c r="S573" s="75">
        <v>2.73</v>
      </c>
      <c r="T573" s="75">
        <v>2.73</v>
      </c>
      <c r="U573" s="75">
        <v>2.73</v>
      </c>
      <c r="V573" s="75">
        <v>2.73</v>
      </c>
      <c r="W573" s="75">
        <v>2.73</v>
      </c>
      <c r="X573" s="75">
        <v>2.73</v>
      </c>
      <c r="Y573" s="82">
        <v>2.73</v>
      </c>
    </row>
    <row r="574" spans="1:25" s="62" customFormat="1" ht="18.75" customHeight="1" collapsed="1" thickBot="1" x14ac:dyDescent="0.25">
      <c r="A574" s="112">
        <v>19</v>
      </c>
      <c r="B574" s="103">
        <f t="shared" ref="B574:Y574" si="191">SUM(B575:B578)</f>
        <v>1589.08</v>
      </c>
      <c r="C574" s="103">
        <f t="shared" si="191"/>
        <v>1562.38</v>
      </c>
      <c r="D574" s="103">
        <f t="shared" si="191"/>
        <v>1566.5</v>
      </c>
      <c r="E574" s="103">
        <f t="shared" si="191"/>
        <v>1577.3200000000002</v>
      </c>
      <c r="F574" s="103">
        <f t="shared" si="191"/>
        <v>1576.47</v>
      </c>
      <c r="G574" s="103">
        <f t="shared" si="191"/>
        <v>1592.16</v>
      </c>
      <c r="H574" s="103">
        <f t="shared" si="191"/>
        <v>1594.22</v>
      </c>
      <c r="I574" s="103">
        <f t="shared" si="191"/>
        <v>1577.4</v>
      </c>
      <c r="J574" s="103">
        <f t="shared" si="191"/>
        <v>1581.0900000000001</v>
      </c>
      <c r="K574" s="103">
        <f t="shared" si="191"/>
        <v>1594.14</v>
      </c>
      <c r="L574" s="103">
        <f t="shared" si="191"/>
        <v>1590.7</v>
      </c>
      <c r="M574" s="103">
        <f t="shared" si="191"/>
        <v>1596.4</v>
      </c>
      <c r="N574" s="103">
        <f t="shared" si="191"/>
        <v>1593.44</v>
      </c>
      <c r="O574" s="103">
        <f t="shared" si="191"/>
        <v>1571.66</v>
      </c>
      <c r="P574" s="103">
        <f t="shared" si="191"/>
        <v>1558.49</v>
      </c>
      <c r="Q574" s="103">
        <f t="shared" si="191"/>
        <v>1579.31</v>
      </c>
      <c r="R574" s="103">
        <f t="shared" si="191"/>
        <v>1595.0100000000002</v>
      </c>
      <c r="S574" s="103">
        <f t="shared" si="191"/>
        <v>1596.37</v>
      </c>
      <c r="T574" s="103">
        <f t="shared" si="191"/>
        <v>1582.41</v>
      </c>
      <c r="U574" s="103">
        <f t="shared" si="191"/>
        <v>1566.49</v>
      </c>
      <c r="V574" s="103">
        <f t="shared" si="191"/>
        <v>1574.06</v>
      </c>
      <c r="W574" s="103">
        <f t="shared" si="191"/>
        <v>1571.1</v>
      </c>
      <c r="X574" s="103">
        <f t="shared" si="191"/>
        <v>1579.49</v>
      </c>
      <c r="Y574" s="103">
        <f t="shared" si="191"/>
        <v>1578.83</v>
      </c>
    </row>
    <row r="575" spans="1:25" s="62" customFormat="1" ht="18.75" hidden="1" customHeight="1" outlineLevel="1" x14ac:dyDescent="0.2">
      <c r="A575" s="160" t="s">
        <v>8</v>
      </c>
      <c r="B575" s="70">
        <f>B101</f>
        <v>746.27</v>
      </c>
      <c r="C575" s="70">
        <f t="shared" ref="C575:Y575" si="192">C101</f>
        <v>719.57</v>
      </c>
      <c r="D575" s="70">
        <f t="shared" si="192"/>
        <v>723.69</v>
      </c>
      <c r="E575" s="70">
        <f t="shared" si="192"/>
        <v>734.51</v>
      </c>
      <c r="F575" s="70">
        <f t="shared" si="192"/>
        <v>733.66</v>
      </c>
      <c r="G575" s="70">
        <f t="shared" si="192"/>
        <v>749.35</v>
      </c>
      <c r="H575" s="70">
        <f t="shared" si="192"/>
        <v>751.41</v>
      </c>
      <c r="I575" s="70">
        <f t="shared" si="192"/>
        <v>734.59</v>
      </c>
      <c r="J575" s="70">
        <f t="shared" si="192"/>
        <v>738.28</v>
      </c>
      <c r="K575" s="70">
        <f t="shared" si="192"/>
        <v>751.33</v>
      </c>
      <c r="L575" s="70">
        <f t="shared" si="192"/>
        <v>747.89</v>
      </c>
      <c r="M575" s="70">
        <f t="shared" si="192"/>
        <v>753.59</v>
      </c>
      <c r="N575" s="70">
        <f t="shared" si="192"/>
        <v>750.63</v>
      </c>
      <c r="O575" s="70">
        <f t="shared" si="192"/>
        <v>728.85</v>
      </c>
      <c r="P575" s="70">
        <f t="shared" si="192"/>
        <v>715.68</v>
      </c>
      <c r="Q575" s="70">
        <f t="shared" si="192"/>
        <v>736.5</v>
      </c>
      <c r="R575" s="70">
        <f t="shared" si="192"/>
        <v>752.2</v>
      </c>
      <c r="S575" s="70">
        <f t="shared" si="192"/>
        <v>753.56</v>
      </c>
      <c r="T575" s="70">
        <f t="shared" si="192"/>
        <v>739.6</v>
      </c>
      <c r="U575" s="70">
        <f t="shared" si="192"/>
        <v>723.68</v>
      </c>
      <c r="V575" s="70">
        <f t="shared" si="192"/>
        <v>731.25</v>
      </c>
      <c r="W575" s="70">
        <f t="shared" si="192"/>
        <v>728.29</v>
      </c>
      <c r="X575" s="70">
        <f t="shared" si="192"/>
        <v>736.68</v>
      </c>
      <c r="Y575" s="70">
        <f t="shared" si="192"/>
        <v>736.02</v>
      </c>
    </row>
    <row r="576" spans="1:25" s="62" customFormat="1" ht="18.75" hidden="1" customHeight="1" outlineLevel="1" x14ac:dyDescent="0.2">
      <c r="A576" s="53" t="s">
        <v>9</v>
      </c>
      <c r="B576" s="76">
        <v>840.08</v>
      </c>
      <c r="C576" s="76">
        <v>840.08</v>
      </c>
      <c r="D576" s="76">
        <v>840.08</v>
      </c>
      <c r="E576" s="76">
        <v>840.08</v>
      </c>
      <c r="F576" s="76">
        <v>840.08</v>
      </c>
      <c r="G576" s="76">
        <v>840.08</v>
      </c>
      <c r="H576" s="76">
        <v>840.08</v>
      </c>
      <c r="I576" s="76">
        <v>840.08</v>
      </c>
      <c r="J576" s="76">
        <v>840.08</v>
      </c>
      <c r="K576" s="76">
        <v>840.08</v>
      </c>
      <c r="L576" s="76">
        <v>840.08</v>
      </c>
      <c r="M576" s="76">
        <v>840.08</v>
      </c>
      <c r="N576" s="76">
        <v>840.08</v>
      </c>
      <c r="O576" s="76">
        <v>840.08</v>
      </c>
      <c r="P576" s="76">
        <v>840.08</v>
      </c>
      <c r="Q576" s="76">
        <v>840.08</v>
      </c>
      <c r="R576" s="76">
        <v>840.08</v>
      </c>
      <c r="S576" s="76">
        <v>840.08</v>
      </c>
      <c r="T576" s="76">
        <v>840.08</v>
      </c>
      <c r="U576" s="76">
        <v>840.08</v>
      </c>
      <c r="V576" s="76">
        <v>840.08</v>
      </c>
      <c r="W576" s="76">
        <v>840.08</v>
      </c>
      <c r="X576" s="76">
        <v>840.08</v>
      </c>
      <c r="Y576" s="76">
        <v>840.08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2.73</v>
      </c>
      <c r="C578" s="75">
        <v>2.73</v>
      </c>
      <c r="D578" s="75">
        <v>2.73</v>
      </c>
      <c r="E578" s="75">
        <v>2.73</v>
      </c>
      <c r="F578" s="75">
        <v>2.73</v>
      </c>
      <c r="G578" s="75">
        <v>2.73</v>
      </c>
      <c r="H578" s="75">
        <v>2.73</v>
      </c>
      <c r="I578" s="75">
        <v>2.73</v>
      </c>
      <c r="J578" s="75">
        <v>2.73</v>
      </c>
      <c r="K578" s="75">
        <v>2.73</v>
      </c>
      <c r="L578" s="75">
        <v>2.73</v>
      </c>
      <c r="M578" s="75">
        <v>2.73</v>
      </c>
      <c r="N578" s="75">
        <v>2.73</v>
      </c>
      <c r="O578" s="75">
        <v>2.73</v>
      </c>
      <c r="P578" s="75">
        <v>2.73</v>
      </c>
      <c r="Q578" s="75">
        <v>2.73</v>
      </c>
      <c r="R578" s="75">
        <v>2.73</v>
      </c>
      <c r="S578" s="75">
        <v>2.73</v>
      </c>
      <c r="T578" s="75">
        <v>2.73</v>
      </c>
      <c r="U578" s="75">
        <v>2.73</v>
      </c>
      <c r="V578" s="75">
        <v>2.73</v>
      </c>
      <c r="W578" s="75">
        <v>2.73</v>
      </c>
      <c r="X578" s="75">
        <v>2.73</v>
      </c>
      <c r="Y578" s="82">
        <v>2.73</v>
      </c>
    </row>
    <row r="579" spans="1:25" s="62" customFormat="1" ht="18.75" customHeight="1" collapsed="1" thickBot="1" x14ac:dyDescent="0.25">
      <c r="A579" s="109">
        <v>20</v>
      </c>
      <c r="B579" s="103">
        <f t="shared" ref="B579:Y579" si="193">SUM(B580:B583)</f>
        <v>1479.22</v>
      </c>
      <c r="C579" s="103">
        <f t="shared" si="193"/>
        <v>1451.91</v>
      </c>
      <c r="D579" s="103">
        <f t="shared" si="193"/>
        <v>1450.18</v>
      </c>
      <c r="E579" s="103">
        <f t="shared" si="193"/>
        <v>1458.8000000000002</v>
      </c>
      <c r="F579" s="103">
        <f t="shared" si="193"/>
        <v>1463.6</v>
      </c>
      <c r="G579" s="103">
        <f t="shared" si="193"/>
        <v>1464.63</v>
      </c>
      <c r="H579" s="103">
        <f t="shared" si="193"/>
        <v>1462.45</v>
      </c>
      <c r="I579" s="103">
        <f t="shared" si="193"/>
        <v>1453.0300000000002</v>
      </c>
      <c r="J579" s="103">
        <f t="shared" si="193"/>
        <v>1453.79</v>
      </c>
      <c r="K579" s="103">
        <f t="shared" si="193"/>
        <v>1459.87</v>
      </c>
      <c r="L579" s="103">
        <f t="shared" si="193"/>
        <v>1459.83</v>
      </c>
      <c r="M579" s="103">
        <f t="shared" si="193"/>
        <v>1461.58</v>
      </c>
      <c r="N579" s="103">
        <f t="shared" si="193"/>
        <v>1463.4</v>
      </c>
      <c r="O579" s="103">
        <f t="shared" si="193"/>
        <v>1448.6</v>
      </c>
      <c r="P579" s="103">
        <f t="shared" si="193"/>
        <v>1448.8000000000002</v>
      </c>
      <c r="Q579" s="103">
        <f t="shared" si="193"/>
        <v>1466.45</v>
      </c>
      <c r="R579" s="103">
        <f t="shared" si="193"/>
        <v>1479.0100000000002</v>
      </c>
      <c r="S579" s="103">
        <f t="shared" si="193"/>
        <v>1476.0100000000002</v>
      </c>
      <c r="T579" s="103">
        <f t="shared" si="193"/>
        <v>1475.69</v>
      </c>
      <c r="U579" s="103">
        <f t="shared" si="193"/>
        <v>1464.96</v>
      </c>
      <c r="V579" s="103">
        <f t="shared" si="193"/>
        <v>1464.92</v>
      </c>
      <c r="W579" s="103">
        <f t="shared" si="193"/>
        <v>1471.06</v>
      </c>
      <c r="X579" s="103">
        <f t="shared" si="193"/>
        <v>1475.8600000000001</v>
      </c>
      <c r="Y579" s="103">
        <f t="shared" si="193"/>
        <v>1476.2800000000002</v>
      </c>
    </row>
    <row r="580" spans="1:25" s="62" customFormat="1" ht="18.75" hidden="1" customHeight="1" outlineLevel="1" x14ac:dyDescent="0.2">
      <c r="A580" s="160" t="s">
        <v>8</v>
      </c>
      <c r="B580" s="70">
        <f>B106</f>
        <v>636.41</v>
      </c>
      <c r="C580" s="70">
        <f t="shared" ref="C580:Y580" si="194">C106</f>
        <v>609.1</v>
      </c>
      <c r="D580" s="70">
        <f t="shared" si="194"/>
        <v>607.37</v>
      </c>
      <c r="E580" s="70">
        <f t="shared" si="194"/>
        <v>615.99</v>
      </c>
      <c r="F580" s="70">
        <f t="shared" si="194"/>
        <v>620.79</v>
      </c>
      <c r="G580" s="70">
        <f t="shared" si="194"/>
        <v>621.82000000000005</v>
      </c>
      <c r="H580" s="70">
        <f t="shared" si="194"/>
        <v>619.64</v>
      </c>
      <c r="I580" s="70">
        <f t="shared" si="194"/>
        <v>610.22</v>
      </c>
      <c r="J580" s="70">
        <f t="shared" si="194"/>
        <v>610.98</v>
      </c>
      <c r="K580" s="70">
        <f t="shared" si="194"/>
        <v>617.05999999999995</v>
      </c>
      <c r="L580" s="70">
        <f t="shared" si="194"/>
        <v>617.02</v>
      </c>
      <c r="M580" s="70">
        <f t="shared" si="194"/>
        <v>618.77</v>
      </c>
      <c r="N580" s="70">
        <f t="shared" si="194"/>
        <v>620.59</v>
      </c>
      <c r="O580" s="70">
        <f t="shared" si="194"/>
        <v>605.79</v>
      </c>
      <c r="P580" s="70">
        <f t="shared" si="194"/>
        <v>605.99</v>
      </c>
      <c r="Q580" s="70">
        <f t="shared" si="194"/>
        <v>623.64</v>
      </c>
      <c r="R580" s="70">
        <f t="shared" si="194"/>
        <v>636.20000000000005</v>
      </c>
      <c r="S580" s="70">
        <f t="shared" si="194"/>
        <v>633.20000000000005</v>
      </c>
      <c r="T580" s="70">
        <f t="shared" si="194"/>
        <v>632.88</v>
      </c>
      <c r="U580" s="70">
        <f t="shared" si="194"/>
        <v>622.15</v>
      </c>
      <c r="V580" s="70">
        <f t="shared" si="194"/>
        <v>622.11</v>
      </c>
      <c r="W580" s="70">
        <f t="shared" si="194"/>
        <v>628.25</v>
      </c>
      <c r="X580" s="70">
        <f t="shared" si="194"/>
        <v>633.04999999999995</v>
      </c>
      <c r="Y580" s="70">
        <f t="shared" si="194"/>
        <v>633.47</v>
      </c>
    </row>
    <row r="581" spans="1:25" s="62" customFormat="1" ht="18.75" hidden="1" customHeight="1" outlineLevel="1" x14ac:dyDescent="0.2">
      <c r="A581" s="53" t="s">
        <v>9</v>
      </c>
      <c r="B581" s="76">
        <v>840.08</v>
      </c>
      <c r="C581" s="76">
        <v>840.08</v>
      </c>
      <c r="D581" s="76">
        <v>840.08</v>
      </c>
      <c r="E581" s="76">
        <v>840.08</v>
      </c>
      <c r="F581" s="76">
        <v>840.08</v>
      </c>
      <c r="G581" s="76">
        <v>840.08</v>
      </c>
      <c r="H581" s="76">
        <v>840.08</v>
      </c>
      <c r="I581" s="76">
        <v>840.08</v>
      </c>
      <c r="J581" s="76">
        <v>840.08</v>
      </c>
      <c r="K581" s="76">
        <v>840.08</v>
      </c>
      <c r="L581" s="76">
        <v>840.08</v>
      </c>
      <c r="M581" s="76">
        <v>840.08</v>
      </c>
      <c r="N581" s="76">
        <v>840.08</v>
      </c>
      <c r="O581" s="76">
        <v>840.08</v>
      </c>
      <c r="P581" s="76">
        <v>840.08</v>
      </c>
      <c r="Q581" s="76">
        <v>840.08</v>
      </c>
      <c r="R581" s="76">
        <v>840.08</v>
      </c>
      <c r="S581" s="76">
        <v>840.08</v>
      </c>
      <c r="T581" s="76">
        <v>840.08</v>
      </c>
      <c r="U581" s="76">
        <v>840.08</v>
      </c>
      <c r="V581" s="76">
        <v>840.08</v>
      </c>
      <c r="W581" s="76">
        <v>840.08</v>
      </c>
      <c r="X581" s="76">
        <v>840.08</v>
      </c>
      <c r="Y581" s="76">
        <v>840.08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2.73</v>
      </c>
      <c r="C583" s="75">
        <v>2.73</v>
      </c>
      <c r="D583" s="75">
        <v>2.73</v>
      </c>
      <c r="E583" s="75">
        <v>2.73</v>
      </c>
      <c r="F583" s="75">
        <v>2.73</v>
      </c>
      <c r="G583" s="75">
        <v>2.73</v>
      </c>
      <c r="H583" s="75">
        <v>2.73</v>
      </c>
      <c r="I583" s="75">
        <v>2.73</v>
      </c>
      <c r="J583" s="75">
        <v>2.73</v>
      </c>
      <c r="K583" s="75">
        <v>2.73</v>
      </c>
      <c r="L583" s="75">
        <v>2.73</v>
      </c>
      <c r="M583" s="75">
        <v>2.73</v>
      </c>
      <c r="N583" s="75">
        <v>2.73</v>
      </c>
      <c r="O583" s="75">
        <v>2.73</v>
      </c>
      <c r="P583" s="75">
        <v>2.73</v>
      </c>
      <c r="Q583" s="75">
        <v>2.73</v>
      </c>
      <c r="R583" s="75">
        <v>2.73</v>
      </c>
      <c r="S583" s="75">
        <v>2.73</v>
      </c>
      <c r="T583" s="75">
        <v>2.73</v>
      </c>
      <c r="U583" s="75">
        <v>2.73</v>
      </c>
      <c r="V583" s="75">
        <v>2.73</v>
      </c>
      <c r="W583" s="75">
        <v>2.73</v>
      </c>
      <c r="X583" s="75">
        <v>2.73</v>
      </c>
      <c r="Y583" s="82">
        <v>2.73</v>
      </c>
    </row>
    <row r="584" spans="1:25" s="62" customFormat="1" ht="18.75" customHeight="1" collapsed="1" thickBot="1" x14ac:dyDescent="0.25">
      <c r="A584" s="100">
        <v>21</v>
      </c>
      <c r="B584" s="103">
        <f t="shared" ref="B584:Y584" si="195">SUM(B585:B588)</f>
        <v>1502.89</v>
      </c>
      <c r="C584" s="103">
        <f t="shared" si="195"/>
        <v>1475.81</v>
      </c>
      <c r="D584" s="103">
        <f t="shared" si="195"/>
        <v>1474.5700000000002</v>
      </c>
      <c r="E584" s="103">
        <f t="shared" si="195"/>
        <v>1481.74</v>
      </c>
      <c r="F584" s="103">
        <f t="shared" si="195"/>
        <v>1488.93</v>
      </c>
      <c r="G584" s="103">
        <f t="shared" si="195"/>
        <v>1488.7600000000002</v>
      </c>
      <c r="H584" s="103">
        <f t="shared" si="195"/>
        <v>1491.6</v>
      </c>
      <c r="I584" s="103">
        <f t="shared" si="195"/>
        <v>1482.2</v>
      </c>
      <c r="J584" s="103">
        <f t="shared" si="195"/>
        <v>1484.56</v>
      </c>
      <c r="K584" s="103">
        <f t="shared" si="195"/>
        <v>1489.1</v>
      </c>
      <c r="L584" s="103">
        <f t="shared" si="195"/>
        <v>1490.62</v>
      </c>
      <c r="M584" s="103">
        <f t="shared" si="195"/>
        <v>1486.3000000000002</v>
      </c>
      <c r="N584" s="103">
        <f t="shared" si="195"/>
        <v>1484.49</v>
      </c>
      <c r="O584" s="103">
        <f t="shared" si="195"/>
        <v>1468.6100000000001</v>
      </c>
      <c r="P584" s="103">
        <f t="shared" si="195"/>
        <v>1472.39</v>
      </c>
      <c r="Q584" s="103">
        <f t="shared" si="195"/>
        <v>1487.7800000000002</v>
      </c>
      <c r="R584" s="103">
        <f t="shared" si="195"/>
        <v>1499.52</v>
      </c>
      <c r="S584" s="103">
        <f t="shared" si="195"/>
        <v>1501.65</v>
      </c>
      <c r="T584" s="103">
        <f t="shared" si="195"/>
        <v>1489.88</v>
      </c>
      <c r="U584" s="103">
        <f t="shared" si="195"/>
        <v>1482.65</v>
      </c>
      <c r="V584" s="103">
        <f t="shared" si="195"/>
        <v>1488.39</v>
      </c>
      <c r="W584" s="103">
        <f t="shared" si="195"/>
        <v>1490.3600000000001</v>
      </c>
      <c r="X584" s="103">
        <f t="shared" si="195"/>
        <v>1497.87</v>
      </c>
      <c r="Y584" s="103">
        <f t="shared" si="195"/>
        <v>1494.74</v>
      </c>
    </row>
    <row r="585" spans="1:25" s="62" customFormat="1" ht="18.75" hidden="1" customHeight="1" outlineLevel="1" x14ac:dyDescent="0.2">
      <c r="A585" s="160" t="s">
        <v>8</v>
      </c>
      <c r="B585" s="70">
        <f>B111</f>
        <v>660.08</v>
      </c>
      <c r="C585" s="70">
        <f t="shared" ref="C585:Y585" si="196">C111</f>
        <v>633</v>
      </c>
      <c r="D585" s="70">
        <f t="shared" si="196"/>
        <v>631.76</v>
      </c>
      <c r="E585" s="70">
        <f t="shared" si="196"/>
        <v>638.92999999999995</v>
      </c>
      <c r="F585" s="70">
        <f t="shared" si="196"/>
        <v>646.12</v>
      </c>
      <c r="G585" s="70">
        <f t="shared" si="196"/>
        <v>645.95000000000005</v>
      </c>
      <c r="H585" s="70">
        <f t="shared" si="196"/>
        <v>648.79</v>
      </c>
      <c r="I585" s="70">
        <f t="shared" si="196"/>
        <v>639.39</v>
      </c>
      <c r="J585" s="70">
        <f t="shared" si="196"/>
        <v>641.75</v>
      </c>
      <c r="K585" s="70">
        <f t="shared" si="196"/>
        <v>646.29</v>
      </c>
      <c r="L585" s="70">
        <f t="shared" si="196"/>
        <v>647.80999999999995</v>
      </c>
      <c r="M585" s="70">
        <f t="shared" si="196"/>
        <v>643.49</v>
      </c>
      <c r="N585" s="70">
        <f t="shared" si="196"/>
        <v>641.67999999999995</v>
      </c>
      <c r="O585" s="70">
        <f t="shared" si="196"/>
        <v>625.79999999999995</v>
      </c>
      <c r="P585" s="70">
        <f t="shared" si="196"/>
        <v>629.58000000000004</v>
      </c>
      <c r="Q585" s="70">
        <f t="shared" si="196"/>
        <v>644.97</v>
      </c>
      <c r="R585" s="70">
        <f t="shared" si="196"/>
        <v>656.71</v>
      </c>
      <c r="S585" s="70">
        <f t="shared" si="196"/>
        <v>658.84</v>
      </c>
      <c r="T585" s="70">
        <f t="shared" si="196"/>
        <v>647.07000000000005</v>
      </c>
      <c r="U585" s="70">
        <f t="shared" si="196"/>
        <v>639.84</v>
      </c>
      <c r="V585" s="70">
        <f t="shared" si="196"/>
        <v>645.58000000000004</v>
      </c>
      <c r="W585" s="70">
        <f t="shared" si="196"/>
        <v>647.54999999999995</v>
      </c>
      <c r="X585" s="70">
        <f t="shared" si="196"/>
        <v>655.05999999999995</v>
      </c>
      <c r="Y585" s="70">
        <f t="shared" si="196"/>
        <v>651.92999999999995</v>
      </c>
    </row>
    <row r="586" spans="1:25" s="62" customFormat="1" ht="18.75" hidden="1" customHeight="1" outlineLevel="1" x14ac:dyDescent="0.2">
      <c r="A586" s="53" t="s">
        <v>9</v>
      </c>
      <c r="B586" s="76">
        <v>840.08</v>
      </c>
      <c r="C586" s="76">
        <v>840.08</v>
      </c>
      <c r="D586" s="76">
        <v>840.08</v>
      </c>
      <c r="E586" s="76">
        <v>840.08</v>
      </c>
      <c r="F586" s="76">
        <v>840.08</v>
      </c>
      <c r="G586" s="76">
        <v>840.08</v>
      </c>
      <c r="H586" s="76">
        <v>840.08</v>
      </c>
      <c r="I586" s="76">
        <v>840.08</v>
      </c>
      <c r="J586" s="76">
        <v>840.08</v>
      </c>
      <c r="K586" s="76">
        <v>840.08</v>
      </c>
      <c r="L586" s="76">
        <v>840.08</v>
      </c>
      <c r="M586" s="76">
        <v>840.08</v>
      </c>
      <c r="N586" s="76">
        <v>840.08</v>
      </c>
      <c r="O586" s="76">
        <v>840.08</v>
      </c>
      <c r="P586" s="76">
        <v>840.08</v>
      </c>
      <c r="Q586" s="76">
        <v>840.08</v>
      </c>
      <c r="R586" s="76">
        <v>840.08</v>
      </c>
      <c r="S586" s="76">
        <v>840.08</v>
      </c>
      <c r="T586" s="76">
        <v>840.08</v>
      </c>
      <c r="U586" s="76">
        <v>840.08</v>
      </c>
      <c r="V586" s="76">
        <v>840.08</v>
      </c>
      <c r="W586" s="76">
        <v>840.08</v>
      </c>
      <c r="X586" s="76">
        <v>840.08</v>
      </c>
      <c r="Y586" s="76">
        <v>840.08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2.73</v>
      </c>
      <c r="C588" s="75">
        <v>2.73</v>
      </c>
      <c r="D588" s="75">
        <v>2.73</v>
      </c>
      <c r="E588" s="75">
        <v>2.73</v>
      </c>
      <c r="F588" s="75">
        <v>2.73</v>
      </c>
      <c r="G588" s="75">
        <v>2.73</v>
      </c>
      <c r="H588" s="75">
        <v>2.73</v>
      </c>
      <c r="I588" s="75">
        <v>2.73</v>
      </c>
      <c r="J588" s="75">
        <v>2.73</v>
      </c>
      <c r="K588" s="75">
        <v>2.73</v>
      </c>
      <c r="L588" s="75">
        <v>2.73</v>
      </c>
      <c r="M588" s="75">
        <v>2.73</v>
      </c>
      <c r="N588" s="75">
        <v>2.73</v>
      </c>
      <c r="O588" s="75">
        <v>2.73</v>
      </c>
      <c r="P588" s="75">
        <v>2.73</v>
      </c>
      <c r="Q588" s="75">
        <v>2.73</v>
      </c>
      <c r="R588" s="75">
        <v>2.73</v>
      </c>
      <c r="S588" s="75">
        <v>2.73</v>
      </c>
      <c r="T588" s="75">
        <v>2.73</v>
      </c>
      <c r="U588" s="75">
        <v>2.73</v>
      </c>
      <c r="V588" s="75">
        <v>2.73</v>
      </c>
      <c r="W588" s="75">
        <v>2.73</v>
      </c>
      <c r="X588" s="75">
        <v>2.73</v>
      </c>
      <c r="Y588" s="82">
        <v>2.73</v>
      </c>
    </row>
    <row r="589" spans="1:25" s="62" customFormat="1" ht="18.75" customHeight="1" collapsed="1" thickBot="1" x14ac:dyDescent="0.25">
      <c r="A589" s="109">
        <v>22</v>
      </c>
      <c r="B589" s="103">
        <f t="shared" ref="B589:Y589" si="197">SUM(B590:B593)</f>
        <v>1516.37</v>
      </c>
      <c r="C589" s="103">
        <f t="shared" si="197"/>
        <v>1478.7800000000002</v>
      </c>
      <c r="D589" s="103">
        <f t="shared" si="197"/>
        <v>1468.67</v>
      </c>
      <c r="E589" s="103">
        <f t="shared" si="197"/>
        <v>1550.16</v>
      </c>
      <c r="F589" s="103">
        <f t="shared" si="197"/>
        <v>1545.96</v>
      </c>
      <c r="G589" s="103">
        <f t="shared" si="197"/>
        <v>1557.5900000000001</v>
      </c>
      <c r="H589" s="103">
        <f t="shared" si="197"/>
        <v>1564.7800000000002</v>
      </c>
      <c r="I589" s="103">
        <f t="shared" si="197"/>
        <v>1537.6100000000001</v>
      </c>
      <c r="J589" s="103">
        <f t="shared" si="197"/>
        <v>1540.23</v>
      </c>
      <c r="K589" s="103">
        <f t="shared" si="197"/>
        <v>1547.49</v>
      </c>
      <c r="L589" s="103">
        <f t="shared" si="197"/>
        <v>1553.16</v>
      </c>
      <c r="M589" s="103">
        <f t="shared" si="197"/>
        <v>1535.23</v>
      </c>
      <c r="N589" s="103">
        <f t="shared" si="197"/>
        <v>1532.89</v>
      </c>
      <c r="O589" s="103">
        <f t="shared" si="197"/>
        <v>1498.49</v>
      </c>
      <c r="P589" s="103">
        <f t="shared" si="197"/>
        <v>1503.8400000000001</v>
      </c>
      <c r="Q589" s="103">
        <f t="shared" si="197"/>
        <v>1542</v>
      </c>
      <c r="R589" s="103">
        <f t="shared" si="197"/>
        <v>1559.3600000000001</v>
      </c>
      <c r="S589" s="103">
        <f t="shared" si="197"/>
        <v>1570.54</v>
      </c>
      <c r="T589" s="103">
        <f t="shared" si="197"/>
        <v>1536.3000000000002</v>
      </c>
      <c r="U589" s="103">
        <f t="shared" si="197"/>
        <v>1527.18</v>
      </c>
      <c r="V589" s="103">
        <f t="shared" si="197"/>
        <v>1532.2</v>
      </c>
      <c r="W589" s="103">
        <f t="shared" si="197"/>
        <v>1532.72</v>
      </c>
      <c r="X589" s="103">
        <f t="shared" si="197"/>
        <v>1534.12</v>
      </c>
      <c r="Y589" s="103">
        <f t="shared" si="197"/>
        <v>1534.72</v>
      </c>
    </row>
    <row r="590" spans="1:25" s="62" customFormat="1" ht="18.75" hidden="1" customHeight="1" outlineLevel="1" x14ac:dyDescent="0.2">
      <c r="A590" s="160" t="s">
        <v>8</v>
      </c>
      <c r="B590" s="70">
        <f>B116</f>
        <v>673.56</v>
      </c>
      <c r="C590" s="70">
        <f t="shared" ref="C590:Y590" si="198">C116</f>
        <v>635.97</v>
      </c>
      <c r="D590" s="70">
        <f t="shared" si="198"/>
        <v>625.86</v>
      </c>
      <c r="E590" s="70">
        <f t="shared" si="198"/>
        <v>707.35</v>
      </c>
      <c r="F590" s="70">
        <f t="shared" si="198"/>
        <v>703.15</v>
      </c>
      <c r="G590" s="70">
        <f t="shared" si="198"/>
        <v>714.78</v>
      </c>
      <c r="H590" s="70">
        <f t="shared" si="198"/>
        <v>721.97</v>
      </c>
      <c r="I590" s="70">
        <f t="shared" si="198"/>
        <v>694.8</v>
      </c>
      <c r="J590" s="70">
        <f t="shared" si="198"/>
        <v>697.42</v>
      </c>
      <c r="K590" s="70">
        <f t="shared" si="198"/>
        <v>704.68</v>
      </c>
      <c r="L590" s="70">
        <f t="shared" si="198"/>
        <v>710.35</v>
      </c>
      <c r="M590" s="70">
        <f t="shared" si="198"/>
        <v>692.42</v>
      </c>
      <c r="N590" s="70">
        <f t="shared" si="198"/>
        <v>690.08</v>
      </c>
      <c r="O590" s="70">
        <f t="shared" si="198"/>
        <v>655.68</v>
      </c>
      <c r="P590" s="70">
        <f t="shared" si="198"/>
        <v>661.03</v>
      </c>
      <c r="Q590" s="70">
        <f t="shared" si="198"/>
        <v>699.19</v>
      </c>
      <c r="R590" s="70">
        <f t="shared" si="198"/>
        <v>716.55</v>
      </c>
      <c r="S590" s="70">
        <f t="shared" si="198"/>
        <v>727.73</v>
      </c>
      <c r="T590" s="70">
        <f t="shared" si="198"/>
        <v>693.49</v>
      </c>
      <c r="U590" s="70">
        <f t="shared" si="198"/>
        <v>684.37</v>
      </c>
      <c r="V590" s="70">
        <f t="shared" si="198"/>
        <v>689.39</v>
      </c>
      <c r="W590" s="70">
        <f t="shared" si="198"/>
        <v>689.91</v>
      </c>
      <c r="X590" s="70">
        <f t="shared" si="198"/>
        <v>691.31</v>
      </c>
      <c r="Y590" s="70">
        <f t="shared" si="198"/>
        <v>691.91</v>
      </c>
    </row>
    <row r="591" spans="1:25" s="62" customFormat="1" ht="18.75" hidden="1" customHeight="1" outlineLevel="1" x14ac:dyDescent="0.2">
      <c r="A591" s="53" t="s">
        <v>9</v>
      </c>
      <c r="B591" s="76">
        <v>840.08</v>
      </c>
      <c r="C591" s="76">
        <v>840.08</v>
      </c>
      <c r="D591" s="76">
        <v>840.08</v>
      </c>
      <c r="E591" s="76">
        <v>840.08</v>
      </c>
      <c r="F591" s="76">
        <v>840.08</v>
      </c>
      <c r="G591" s="76">
        <v>840.08</v>
      </c>
      <c r="H591" s="76">
        <v>840.08</v>
      </c>
      <c r="I591" s="76">
        <v>840.08</v>
      </c>
      <c r="J591" s="76">
        <v>840.08</v>
      </c>
      <c r="K591" s="76">
        <v>840.08</v>
      </c>
      <c r="L591" s="76">
        <v>840.08</v>
      </c>
      <c r="M591" s="76">
        <v>840.08</v>
      </c>
      <c r="N591" s="76">
        <v>840.08</v>
      </c>
      <c r="O591" s="76">
        <v>840.08</v>
      </c>
      <c r="P591" s="76">
        <v>840.08</v>
      </c>
      <c r="Q591" s="76">
        <v>840.08</v>
      </c>
      <c r="R591" s="76">
        <v>840.08</v>
      </c>
      <c r="S591" s="76">
        <v>840.08</v>
      </c>
      <c r="T591" s="76">
        <v>840.08</v>
      </c>
      <c r="U591" s="76">
        <v>840.08</v>
      </c>
      <c r="V591" s="76">
        <v>840.08</v>
      </c>
      <c r="W591" s="76">
        <v>840.08</v>
      </c>
      <c r="X591" s="76">
        <v>840.08</v>
      </c>
      <c r="Y591" s="76">
        <v>840.08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2.73</v>
      </c>
      <c r="C593" s="75">
        <v>2.73</v>
      </c>
      <c r="D593" s="75">
        <v>2.73</v>
      </c>
      <c r="E593" s="75">
        <v>2.73</v>
      </c>
      <c r="F593" s="75">
        <v>2.73</v>
      </c>
      <c r="G593" s="75">
        <v>2.73</v>
      </c>
      <c r="H593" s="75">
        <v>2.73</v>
      </c>
      <c r="I593" s="75">
        <v>2.73</v>
      </c>
      <c r="J593" s="75">
        <v>2.73</v>
      </c>
      <c r="K593" s="75">
        <v>2.73</v>
      </c>
      <c r="L593" s="75">
        <v>2.73</v>
      </c>
      <c r="M593" s="75">
        <v>2.73</v>
      </c>
      <c r="N593" s="75">
        <v>2.73</v>
      </c>
      <c r="O593" s="75">
        <v>2.73</v>
      </c>
      <c r="P593" s="75">
        <v>2.73</v>
      </c>
      <c r="Q593" s="75">
        <v>2.73</v>
      </c>
      <c r="R593" s="75">
        <v>2.73</v>
      </c>
      <c r="S593" s="75">
        <v>2.73</v>
      </c>
      <c r="T593" s="75">
        <v>2.73</v>
      </c>
      <c r="U593" s="75">
        <v>2.73</v>
      </c>
      <c r="V593" s="75">
        <v>2.73</v>
      </c>
      <c r="W593" s="75">
        <v>2.73</v>
      </c>
      <c r="X593" s="75">
        <v>2.73</v>
      </c>
      <c r="Y593" s="82">
        <v>2.73</v>
      </c>
    </row>
    <row r="594" spans="1:25" s="62" customFormat="1" ht="18.75" customHeight="1" collapsed="1" thickBot="1" x14ac:dyDescent="0.25">
      <c r="A594" s="100">
        <v>23</v>
      </c>
      <c r="B594" s="103">
        <f t="shared" ref="B594:Y594" si="199">SUM(B595:B598)</f>
        <v>1520.6100000000001</v>
      </c>
      <c r="C594" s="103">
        <f t="shared" si="199"/>
        <v>1494.69</v>
      </c>
      <c r="D594" s="103">
        <f t="shared" si="199"/>
        <v>1479.14</v>
      </c>
      <c r="E594" s="103">
        <f t="shared" si="199"/>
        <v>1504.56</v>
      </c>
      <c r="F594" s="103">
        <f t="shared" si="199"/>
        <v>1511.48</v>
      </c>
      <c r="G594" s="103">
        <f t="shared" si="199"/>
        <v>1514.56</v>
      </c>
      <c r="H594" s="103">
        <f t="shared" si="199"/>
        <v>1519.3200000000002</v>
      </c>
      <c r="I594" s="103">
        <f t="shared" si="199"/>
        <v>1495.3600000000001</v>
      </c>
      <c r="J594" s="103">
        <f t="shared" si="199"/>
        <v>1507.43</v>
      </c>
      <c r="K594" s="103">
        <f t="shared" si="199"/>
        <v>1518.2</v>
      </c>
      <c r="L594" s="103">
        <f t="shared" si="199"/>
        <v>1520.62</v>
      </c>
      <c r="M594" s="103">
        <f t="shared" si="199"/>
        <v>1520.95</v>
      </c>
      <c r="N594" s="103">
        <f t="shared" si="199"/>
        <v>1507.7800000000002</v>
      </c>
      <c r="O594" s="103">
        <f t="shared" si="199"/>
        <v>1492.6</v>
      </c>
      <c r="P594" s="103">
        <f t="shared" si="199"/>
        <v>1489.35</v>
      </c>
      <c r="Q594" s="103">
        <f t="shared" si="199"/>
        <v>1515.94</v>
      </c>
      <c r="R594" s="103">
        <f t="shared" si="199"/>
        <v>1527.87</v>
      </c>
      <c r="S594" s="103">
        <f t="shared" si="199"/>
        <v>1530.43</v>
      </c>
      <c r="T594" s="103">
        <f t="shared" si="199"/>
        <v>1539.02</v>
      </c>
      <c r="U594" s="103">
        <f t="shared" si="199"/>
        <v>1520.42</v>
      </c>
      <c r="V594" s="103">
        <f t="shared" si="199"/>
        <v>1521.8200000000002</v>
      </c>
      <c r="W594" s="103">
        <f t="shared" si="199"/>
        <v>1533.0300000000002</v>
      </c>
      <c r="X594" s="103">
        <f t="shared" si="199"/>
        <v>1538.67</v>
      </c>
      <c r="Y594" s="103">
        <f t="shared" si="199"/>
        <v>1526.8200000000002</v>
      </c>
    </row>
    <row r="595" spans="1:25" s="62" customFormat="1" ht="18.75" hidden="1" customHeight="1" outlineLevel="1" x14ac:dyDescent="0.2">
      <c r="A595" s="160" t="s">
        <v>8</v>
      </c>
      <c r="B595" s="70">
        <f>B121</f>
        <v>677.8</v>
      </c>
      <c r="C595" s="70">
        <f t="shared" ref="C595:Y595" si="200">C121</f>
        <v>651.88</v>
      </c>
      <c r="D595" s="70">
        <f t="shared" si="200"/>
        <v>636.33000000000004</v>
      </c>
      <c r="E595" s="70">
        <f t="shared" si="200"/>
        <v>661.75</v>
      </c>
      <c r="F595" s="70">
        <f t="shared" si="200"/>
        <v>668.67</v>
      </c>
      <c r="G595" s="70">
        <f t="shared" si="200"/>
        <v>671.75</v>
      </c>
      <c r="H595" s="70">
        <f t="shared" si="200"/>
        <v>676.51</v>
      </c>
      <c r="I595" s="70">
        <f t="shared" si="200"/>
        <v>652.54999999999995</v>
      </c>
      <c r="J595" s="70">
        <f t="shared" si="200"/>
        <v>664.62</v>
      </c>
      <c r="K595" s="70">
        <f t="shared" si="200"/>
        <v>675.39</v>
      </c>
      <c r="L595" s="70">
        <f t="shared" si="200"/>
        <v>677.81</v>
      </c>
      <c r="M595" s="70">
        <f t="shared" si="200"/>
        <v>678.14</v>
      </c>
      <c r="N595" s="70">
        <f t="shared" si="200"/>
        <v>664.97</v>
      </c>
      <c r="O595" s="70">
        <f t="shared" si="200"/>
        <v>649.79</v>
      </c>
      <c r="P595" s="70">
        <f t="shared" si="200"/>
        <v>646.54</v>
      </c>
      <c r="Q595" s="70">
        <f t="shared" si="200"/>
        <v>673.13</v>
      </c>
      <c r="R595" s="70">
        <f t="shared" si="200"/>
        <v>685.06</v>
      </c>
      <c r="S595" s="70">
        <f t="shared" si="200"/>
        <v>687.62</v>
      </c>
      <c r="T595" s="70">
        <f t="shared" si="200"/>
        <v>696.21</v>
      </c>
      <c r="U595" s="70">
        <f t="shared" si="200"/>
        <v>677.61</v>
      </c>
      <c r="V595" s="70">
        <f t="shared" si="200"/>
        <v>679.01</v>
      </c>
      <c r="W595" s="70">
        <f t="shared" si="200"/>
        <v>690.22</v>
      </c>
      <c r="X595" s="70">
        <f t="shared" si="200"/>
        <v>695.86</v>
      </c>
      <c r="Y595" s="70">
        <f t="shared" si="200"/>
        <v>684.01</v>
      </c>
    </row>
    <row r="596" spans="1:25" s="62" customFormat="1" ht="18.75" hidden="1" customHeight="1" outlineLevel="1" x14ac:dyDescent="0.2">
      <c r="A596" s="53" t="s">
        <v>9</v>
      </c>
      <c r="B596" s="76">
        <v>840.08</v>
      </c>
      <c r="C596" s="76">
        <v>840.08</v>
      </c>
      <c r="D596" s="76">
        <v>840.08</v>
      </c>
      <c r="E596" s="76">
        <v>840.08</v>
      </c>
      <c r="F596" s="76">
        <v>840.08</v>
      </c>
      <c r="G596" s="76">
        <v>840.08</v>
      </c>
      <c r="H596" s="76">
        <v>840.08</v>
      </c>
      <c r="I596" s="76">
        <v>840.08</v>
      </c>
      <c r="J596" s="76">
        <v>840.08</v>
      </c>
      <c r="K596" s="76">
        <v>840.08</v>
      </c>
      <c r="L596" s="76">
        <v>840.08</v>
      </c>
      <c r="M596" s="76">
        <v>840.08</v>
      </c>
      <c r="N596" s="76">
        <v>840.08</v>
      </c>
      <c r="O596" s="76">
        <v>840.08</v>
      </c>
      <c r="P596" s="76">
        <v>840.08</v>
      </c>
      <c r="Q596" s="76">
        <v>840.08</v>
      </c>
      <c r="R596" s="76">
        <v>840.08</v>
      </c>
      <c r="S596" s="76">
        <v>840.08</v>
      </c>
      <c r="T596" s="76">
        <v>840.08</v>
      </c>
      <c r="U596" s="76">
        <v>840.08</v>
      </c>
      <c r="V596" s="76">
        <v>840.08</v>
      </c>
      <c r="W596" s="76">
        <v>840.08</v>
      </c>
      <c r="X596" s="76">
        <v>840.08</v>
      </c>
      <c r="Y596" s="76">
        <v>840.08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2.73</v>
      </c>
      <c r="C598" s="75">
        <v>2.73</v>
      </c>
      <c r="D598" s="75">
        <v>2.73</v>
      </c>
      <c r="E598" s="75">
        <v>2.73</v>
      </c>
      <c r="F598" s="75">
        <v>2.73</v>
      </c>
      <c r="G598" s="75">
        <v>2.73</v>
      </c>
      <c r="H598" s="75">
        <v>2.73</v>
      </c>
      <c r="I598" s="75">
        <v>2.73</v>
      </c>
      <c r="J598" s="75">
        <v>2.73</v>
      </c>
      <c r="K598" s="75">
        <v>2.73</v>
      </c>
      <c r="L598" s="75">
        <v>2.73</v>
      </c>
      <c r="M598" s="75">
        <v>2.73</v>
      </c>
      <c r="N598" s="75">
        <v>2.73</v>
      </c>
      <c r="O598" s="75">
        <v>2.73</v>
      </c>
      <c r="P598" s="75">
        <v>2.73</v>
      </c>
      <c r="Q598" s="75">
        <v>2.73</v>
      </c>
      <c r="R598" s="75">
        <v>2.73</v>
      </c>
      <c r="S598" s="75">
        <v>2.73</v>
      </c>
      <c r="T598" s="75">
        <v>2.73</v>
      </c>
      <c r="U598" s="75">
        <v>2.73</v>
      </c>
      <c r="V598" s="75">
        <v>2.73</v>
      </c>
      <c r="W598" s="75">
        <v>2.73</v>
      </c>
      <c r="X598" s="75">
        <v>2.73</v>
      </c>
      <c r="Y598" s="82">
        <v>2.73</v>
      </c>
    </row>
    <row r="599" spans="1:25" s="62" customFormat="1" ht="18.75" customHeight="1" collapsed="1" thickBot="1" x14ac:dyDescent="0.25">
      <c r="A599" s="111">
        <v>24</v>
      </c>
      <c r="B599" s="103">
        <f t="shared" ref="B599:Y599" si="201">SUM(B600:B603)</f>
        <v>1487.8600000000001</v>
      </c>
      <c r="C599" s="103">
        <f t="shared" si="201"/>
        <v>1465.46</v>
      </c>
      <c r="D599" s="103">
        <f t="shared" si="201"/>
        <v>1465.46</v>
      </c>
      <c r="E599" s="103">
        <f t="shared" si="201"/>
        <v>1477.66</v>
      </c>
      <c r="F599" s="103">
        <f t="shared" si="201"/>
        <v>1468.17</v>
      </c>
      <c r="G599" s="103">
        <f t="shared" si="201"/>
        <v>1484.8200000000002</v>
      </c>
      <c r="H599" s="103">
        <f t="shared" si="201"/>
        <v>1484.1</v>
      </c>
      <c r="I599" s="103">
        <f t="shared" si="201"/>
        <v>1473.74</v>
      </c>
      <c r="J599" s="103">
        <f t="shared" si="201"/>
        <v>1480.04</v>
      </c>
      <c r="K599" s="103">
        <f t="shared" si="201"/>
        <v>1481.16</v>
      </c>
      <c r="L599" s="103">
        <f t="shared" si="201"/>
        <v>1481.31</v>
      </c>
      <c r="M599" s="103">
        <f t="shared" si="201"/>
        <v>1482.06</v>
      </c>
      <c r="N599" s="103">
        <f t="shared" si="201"/>
        <v>1481.0900000000001</v>
      </c>
      <c r="O599" s="103">
        <f t="shared" si="201"/>
        <v>1453.0700000000002</v>
      </c>
      <c r="P599" s="103">
        <f t="shared" si="201"/>
        <v>1457.7800000000002</v>
      </c>
      <c r="Q599" s="103">
        <f t="shared" si="201"/>
        <v>1485.4</v>
      </c>
      <c r="R599" s="103">
        <f t="shared" si="201"/>
        <v>1494.7</v>
      </c>
      <c r="S599" s="103">
        <f t="shared" si="201"/>
        <v>1492.2600000000002</v>
      </c>
      <c r="T599" s="103">
        <f t="shared" si="201"/>
        <v>1501.0900000000001</v>
      </c>
      <c r="U599" s="103">
        <f t="shared" si="201"/>
        <v>1481.33</v>
      </c>
      <c r="V599" s="103">
        <f t="shared" si="201"/>
        <v>1492.48</v>
      </c>
      <c r="W599" s="103">
        <f t="shared" si="201"/>
        <v>1495.83</v>
      </c>
      <c r="X599" s="103">
        <f t="shared" si="201"/>
        <v>1500.13</v>
      </c>
      <c r="Y599" s="103">
        <f t="shared" si="201"/>
        <v>1488.0100000000002</v>
      </c>
    </row>
    <row r="600" spans="1:25" s="62" customFormat="1" ht="18.75" hidden="1" customHeight="1" outlineLevel="1" x14ac:dyDescent="0.2">
      <c r="A600" s="160" t="s">
        <v>8</v>
      </c>
      <c r="B600" s="70">
        <f>B126</f>
        <v>645.04999999999995</v>
      </c>
      <c r="C600" s="70">
        <f t="shared" ref="C600:Y600" si="202">C126</f>
        <v>622.65</v>
      </c>
      <c r="D600" s="70">
        <f t="shared" si="202"/>
        <v>622.65</v>
      </c>
      <c r="E600" s="70">
        <f t="shared" si="202"/>
        <v>634.85</v>
      </c>
      <c r="F600" s="70">
        <f t="shared" si="202"/>
        <v>625.36</v>
      </c>
      <c r="G600" s="70">
        <f t="shared" si="202"/>
        <v>642.01</v>
      </c>
      <c r="H600" s="70">
        <f t="shared" si="202"/>
        <v>641.29</v>
      </c>
      <c r="I600" s="70">
        <f t="shared" si="202"/>
        <v>630.92999999999995</v>
      </c>
      <c r="J600" s="70">
        <f t="shared" si="202"/>
        <v>637.23</v>
      </c>
      <c r="K600" s="70">
        <f t="shared" si="202"/>
        <v>638.35</v>
      </c>
      <c r="L600" s="70">
        <f t="shared" si="202"/>
        <v>638.5</v>
      </c>
      <c r="M600" s="70">
        <f t="shared" si="202"/>
        <v>639.25</v>
      </c>
      <c r="N600" s="70">
        <f t="shared" si="202"/>
        <v>638.28</v>
      </c>
      <c r="O600" s="70">
        <f t="shared" si="202"/>
        <v>610.26</v>
      </c>
      <c r="P600" s="70">
        <f t="shared" si="202"/>
        <v>614.97</v>
      </c>
      <c r="Q600" s="70">
        <f t="shared" si="202"/>
        <v>642.59</v>
      </c>
      <c r="R600" s="70">
        <f t="shared" si="202"/>
        <v>651.89</v>
      </c>
      <c r="S600" s="70">
        <f t="shared" si="202"/>
        <v>649.45000000000005</v>
      </c>
      <c r="T600" s="70">
        <f t="shared" si="202"/>
        <v>658.28</v>
      </c>
      <c r="U600" s="70">
        <f t="shared" si="202"/>
        <v>638.52</v>
      </c>
      <c r="V600" s="70">
        <f t="shared" si="202"/>
        <v>649.66999999999996</v>
      </c>
      <c r="W600" s="70">
        <f t="shared" si="202"/>
        <v>653.02</v>
      </c>
      <c r="X600" s="70">
        <f t="shared" si="202"/>
        <v>657.32</v>
      </c>
      <c r="Y600" s="70">
        <f t="shared" si="202"/>
        <v>645.20000000000005</v>
      </c>
    </row>
    <row r="601" spans="1:25" s="62" customFormat="1" ht="18.75" hidden="1" customHeight="1" outlineLevel="1" x14ac:dyDescent="0.2">
      <c r="A601" s="53" t="s">
        <v>9</v>
      </c>
      <c r="B601" s="76">
        <v>840.08</v>
      </c>
      <c r="C601" s="76">
        <v>840.08</v>
      </c>
      <c r="D601" s="76">
        <v>840.08</v>
      </c>
      <c r="E601" s="76">
        <v>840.08</v>
      </c>
      <c r="F601" s="76">
        <v>840.08</v>
      </c>
      <c r="G601" s="76">
        <v>840.08</v>
      </c>
      <c r="H601" s="76">
        <v>840.08</v>
      </c>
      <c r="I601" s="76">
        <v>840.08</v>
      </c>
      <c r="J601" s="76">
        <v>840.08</v>
      </c>
      <c r="K601" s="76">
        <v>840.08</v>
      </c>
      <c r="L601" s="76">
        <v>840.08</v>
      </c>
      <c r="M601" s="76">
        <v>840.08</v>
      </c>
      <c r="N601" s="76">
        <v>840.08</v>
      </c>
      <c r="O601" s="76">
        <v>840.08</v>
      </c>
      <c r="P601" s="76">
        <v>840.08</v>
      </c>
      <c r="Q601" s="76">
        <v>840.08</v>
      </c>
      <c r="R601" s="76">
        <v>840.08</v>
      </c>
      <c r="S601" s="76">
        <v>840.08</v>
      </c>
      <c r="T601" s="76">
        <v>840.08</v>
      </c>
      <c r="U601" s="76">
        <v>840.08</v>
      </c>
      <c r="V601" s="76">
        <v>840.08</v>
      </c>
      <c r="W601" s="76">
        <v>840.08</v>
      </c>
      <c r="X601" s="76">
        <v>840.08</v>
      </c>
      <c r="Y601" s="76">
        <v>840.08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2.73</v>
      </c>
      <c r="C603" s="75">
        <v>2.73</v>
      </c>
      <c r="D603" s="75">
        <v>2.73</v>
      </c>
      <c r="E603" s="75">
        <v>2.73</v>
      </c>
      <c r="F603" s="75">
        <v>2.73</v>
      </c>
      <c r="G603" s="75">
        <v>2.73</v>
      </c>
      <c r="H603" s="75">
        <v>2.73</v>
      </c>
      <c r="I603" s="75">
        <v>2.73</v>
      </c>
      <c r="J603" s="75">
        <v>2.73</v>
      </c>
      <c r="K603" s="75">
        <v>2.73</v>
      </c>
      <c r="L603" s="75">
        <v>2.73</v>
      </c>
      <c r="M603" s="75">
        <v>2.73</v>
      </c>
      <c r="N603" s="75">
        <v>2.73</v>
      </c>
      <c r="O603" s="75">
        <v>2.73</v>
      </c>
      <c r="P603" s="75">
        <v>2.73</v>
      </c>
      <c r="Q603" s="75">
        <v>2.73</v>
      </c>
      <c r="R603" s="75">
        <v>2.73</v>
      </c>
      <c r="S603" s="75">
        <v>2.73</v>
      </c>
      <c r="T603" s="75">
        <v>2.73</v>
      </c>
      <c r="U603" s="75">
        <v>2.73</v>
      </c>
      <c r="V603" s="75">
        <v>2.73</v>
      </c>
      <c r="W603" s="75">
        <v>2.73</v>
      </c>
      <c r="X603" s="75">
        <v>2.73</v>
      </c>
      <c r="Y603" s="82">
        <v>2.73</v>
      </c>
    </row>
    <row r="604" spans="1:25" s="62" customFormat="1" ht="18.75" customHeight="1" collapsed="1" thickBot="1" x14ac:dyDescent="0.25">
      <c r="A604" s="109">
        <v>25</v>
      </c>
      <c r="B604" s="103">
        <f t="shared" ref="B604:Y604" si="203">SUM(B605:B608)</f>
        <v>1488.89</v>
      </c>
      <c r="C604" s="103">
        <f t="shared" si="203"/>
        <v>1466.0700000000002</v>
      </c>
      <c r="D604" s="103">
        <f t="shared" si="203"/>
        <v>1465.64</v>
      </c>
      <c r="E604" s="103">
        <f t="shared" si="203"/>
        <v>1465.95</v>
      </c>
      <c r="F604" s="103">
        <f t="shared" si="203"/>
        <v>1481.88</v>
      </c>
      <c r="G604" s="103">
        <f t="shared" si="203"/>
        <v>1484.6100000000001</v>
      </c>
      <c r="H604" s="103">
        <f t="shared" si="203"/>
        <v>1484.8000000000002</v>
      </c>
      <c r="I604" s="103">
        <f t="shared" si="203"/>
        <v>1473.0700000000002</v>
      </c>
      <c r="J604" s="103">
        <f t="shared" si="203"/>
        <v>1475.88</v>
      </c>
      <c r="K604" s="103">
        <f t="shared" si="203"/>
        <v>1483.71</v>
      </c>
      <c r="L604" s="103">
        <f t="shared" si="203"/>
        <v>1481.21</v>
      </c>
      <c r="M604" s="103">
        <f t="shared" si="203"/>
        <v>1479.1</v>
      </c>
      <c r="N604" s="103">
        <f t="shared" si="203"/>
        <v>1473.04</v>
      </c>
      <c r="O604" s="103">
        <f t="shared" si="203"/>
        <v>1457.8400000000001</v>
      </c>
      <c r="P604" s="103">
        <f t="shared" si="203"/>
        <v>1462.89</v>
      </c>
      <c r="Q604" s="103">
        <f t="shared" si="203"/>
        <v>1483.13</v>
      </c>
      <c r="R604" s="103">
        <f t="shared" si="203"/>
        <v>1494.9</v>
      </c>
      <c r="S604" s="103">
        <f t="shared" si="203"/>
        <v>1496.31</v>
      </c>
      <c r="T604" s="103">
        <f t="shared" si="203"/>
        <v>1498.12</v>
      </c>
      <c r="U604" s="103">
        <f t="shared" si="203"/>
        <v>1483.75</v>
      </c>
      <c r="V604" s="103">
        <f t="shared" si="203"/>
        <v>1492.99</v>
      </c>
      <c r="W604" s="103">
        <f t="shared" si="203"/>
        <v>1499.62</v>
      </c>
      <c r="X604" s="103">
        <f t="shared" si="203"/>
        <v>1505.81</v>
      </c>
      <c r="Y604" s="103">
        <f t="shared" si="203"/>
        <v>1501.85</v>
      </c>
    </row>
    <row r="605" spans="1:25" s="62" customFormat="1" ht="18.75" hidden="1" customHeight="1" outlineLevel="1" x14ac:dyDescent="0.2">
      <c r="A605" s="160" t="s">
        <v>8</v>
      </c>
      <c r="B605" s="70">
        <f>B131</f>
        <v>646.08000000000004</v>
      </c>
      <c r="C605" s="70">
        <f t="shared" ref="C605:Y605" si="204">C131</f>
        <v>623.26</v>
      </c>
      <c r="D605" s="70">
        <f t="shared" si="204"/>
        <v>622.83000000000004</v>
      </c>
      <c r="E605" s="70">
        <f t="shared" si="204"/>
        <v>623.14</v>
      </c>
      <c r="F605" s="70">
        <f t="shared" si="204"/>
        <v>639.07000000000005</v>
      </c>
      <c r="G605" s="70">
        <f t="shared" si="204"/>
        <v>641.79999999999995</v>
      </c>
      <c r="H605" s="70">
        <f t="shared" si="204"/>
        <v>641.99</v>
      </c>
      <c r="I605" s="70">
        <f t="shared" si="204"/>
        <v>630.26</v>
      </c>
      <c r="J605" s="70">
        <f t="shared" si="204"/>
        <v>633.07000000000005</v>
      </c>
      <c r="K605" s="70">
        <f t="shared" si="204"/>
        <v>640.9</v>
      </c>
      <c r="L605" s="70">
        <f t="shared" si="204"/>
        <v>638.4</v>
      </c>
      <c r="M605" s="70">
        <f t="shared" si="204"/>
        <v>636.29</v>
      </c>
      <c r="N605" s="70">
        <f t="shared" si="204"/>
        <v>630.23</v>
      </c>
      <c r="O605" s="70">
        <f t="shared" si="204"/>
        <v>615.03</v>
      </c>
      <c r="P605" s="70">
        <f t="shared" si="204"/>
        <v>620.08000000000004</v>
      </c>
      <c r="Q605" s="70">
        <f t="shared" si="204"/>
        <v>640.32000000000005</v>
      </c>
      <c r="R605" s="70">
        <f t="shared" si="204"/>
        <v>652.09</v>
      </c>
      <c r="S605" s="70">
        <f t="shared" si="204"/>
        <v>653.5</v>
      </c>
      <c r="T605" s="70">
        <f t="shared" si="204"/>
        <v>655.30999999999995</v>
      </c>
      <c r="U605" s="70">
        <f t="shared" si="204"/>
        <v>640.94000000000005</v>
      </c>
      <c r="V605" s="70">
        <f t="shared" si="204"/>
        <v>650.17999999999995</v>
      </c>
      <c r="W605" s="70">
        <f t="shared" si="204"/>
        <v>656.81</v>
      </c>
      <c r="X605" s="70">
        <f t="shared" si="204"/>
        <v>663</v>
      </c>
      <c r="Y605" s="70">
        <f t="shared" si="204"/>
        <v>659.04</v>
      </c>
    </row>
    <row r="606" spans="1:25" s="62" customFormat="1" ht="18.75" hidden="1" customHeight="1" outlineLevel="1" x14ac:dyDescent="0.2">
      <c r="A606" s="53" t="s">
        <v>9</v>
      </c>
      <c r="B606" s="76">
        <v>840.08</v>
      </c>
      <c r="C606" s="76">
        <v>840.08</v>
      </c>
      <c r="D606" s="76">
        <v>840.08</v>
      </c>
      <c r="E606" s="76">
        <v>840.08</v>
      </c>
      <c r="F606" s="76">
        <v>840.08</v>
      </c>
      <c r="G606" s="76">
        <v>840.08</v>
      </c>
      <c r="H606" s="76">
        <v>840.08</v>
      </c>
      <c r="I606" s="76">
        <v>840.08</v>
      </c>
      <c r="J606" s="76">
        <v>840.08</v>
      </c>
      <c r="K606" s="76">
        <v>840.08</v>
      </c>
      <c r="L606" s="76">
        <v>840.08</v>
      </c>
      <c r="M606" s="76">
        <v>840.08</v>
      </c>
      <c r="N606" s="76">
        <v>840.08</v>
      </c>
      <c r="O606" s="76">
        <v>840.08</v>
      </c>
      <c r="P606" s="76">
        <v>840.08</v>
      </c>
      <c r="Q606" s="76">
        <v>840.08</v>
      </c>
      <c r="R606" s="76">
        <v>840.08</v>
      </c>
      <c r="S606" s="76">
        <v>840.08</v>
      </c>
      <c r="T606" s="76">
        <v>840.08</v>
      </c>
      <c r="U606" s="76">
        <v>840.08</v>
      </c>
      <c r="V606" s="76">
        <v>840.08</v>
      </c>
      <c r="W606" s="76">
        <v>840.08</v>
      </c>
      <c r="X606" s="76">
        <v>840.08</v>
      </c>
      <c r="Y606" s="76">
        <v>840.08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2.73</v>
      </c>
      <c r="C608" s="75">
        <v>2.73</v>
      </c>
      <c r="D608" s="75">
        <v>2.73</v>
      </c>
      <c r="E608" s="75">
        <v>2.73</v>
      </c>
      <c r="F608" s="75">
        <v>2.73</v>
      </c>
      <c r="G608" s="75">
        <v>2.73</v>
      </c>
      <c r="H608" s="75">
        <v>2.73</v>
      </c>
      <c r="I608" s="75">
        <v>2.73</v>
      </c>
      <c r="J608" s="75">
        <v>2.73</v>
      </c>
      <c r="K608" s="75">
        <v>2.73</v>
      </c>
      <c r="L608" s="75">
        <v>2.73</v>
      </c>
      <c r="M608" s="75">
        <v>2.73</v>
      </c>
      <c r="N608" s="75">
        <v>2.73</v>
      </c>
      <c r="O608" s="75">
        <v>2.73</v>
      </c>
      <c r="P608" s="75">
        <v>2.73</v>
      </c>
      <c r="Q608" s="75">
        <v>2.73</v>
      </c>
      <c r="R608" s="75">
        <v>2.73</v>
      </c>
      <c r="S608" s="75">
        <v>2.73</v>
      </c>
      <c r="T608" s="75">
        <v>2.73</v>
      </c>
      <c r="U608" s="75">
        <v>2.73</v>
      </c>
      <c r="V608" s="75">
        <v>2.73</v>
      </c>
      <c r="W608" s="75">
        <v>2.73</v>
      </c>
      <c r="X608" s="75">
        <v>2.73</v>
      </c>
      <c r="Y608" s="82">
        <v>2.73</v>
      </c>
    </row>
    <row r="609" spans="1:25" s="62" customFormat="1" ht="18.75" customHeight="1" collapsed="1" thickBot="1" x14ac:dyDescent="0.25">
      <c r="A609" s="110">
        <v>26</v>
      </c>
      <c r="B609" s="103">
        <f t="shared" ref="B609:Y609" si="205">SUM(B610:B613)</f>
        <v>1384.6100000000001</v>
      </c>
      <c r="C609" s="103">
        <f t="shared" si="205"/>
        <v>1387.95</v>
      </c>
      <c r="D609" s="103">
        <f t="shared" si="205"/>
        <v>1390.24</v>
      </c>
      <c r="E609" s="103">
        <f t="shared" si="205"/>
        <v>1410.77</v>
      </c>
      <c r="F609" s="103">
        <f t="shared" si="205"/>
        <v>1419.35</v>
      </c>
      <c r="G609" s="103">
        <f t="shared" si="205"/>
        <v>1299.43</v>
      </c>
      <c r="H609" s="103">
        <f t="shared" si="205"/>
        <v>1310.1600000000001</v>
      </c>
      <c r="I609" s="103">
        <f t="shared" si="205"/>
        <v>1300.3600000000001</v>
      </c>
      <c r="J609" s="103">
        <f t="shared" si="205"/>
        <v>1409.92</v>
      </c>
      <c r="K609" s="103">
        <f t="shared" si="205"/>
        <v>1415.91</v>
      </c>
      <c r="L609" s="103">
        <f t="shared" si="205"/>
        <v>1414.0100000000002</v>
      </c>
      <c r="M609" s="103">
        <f t="shared" si="205"/>
        <v>1413.83</v>
      </c>
      <c r="N609" s="103">
        <f t="shared" si="205"/>
        <v>1410.18</v>
      </c>
      <c r="O609" s="103">
        <f t="shared" si="205"/>
        <v>1379.97</v>
      </c>
      <c r="P609" s="103">
        <f t="shared" si="205"/>
        <v>1372.04</v>
      </c>
      <c r="Q609" s="103">
        <f t="shared" si="205"/>
        <v>1383.81</v>
      </c>
      <c r="R609" s="103">
        <f t="shared" si="205"/>
        <v>1398.5500000000002</v>
      </c>
      <c r="S609" s="103">
        <f t="shared" si="205"/>
        <v>1396.12</v>
      </c>
      <c r="T609" s="103">
        <f t="shared" si="205"/>
        <v>1399.0500000000002</v>
      </c>
      <c r="U609" s="103">
        <f t="shared" si="205"/>
        <v>1390.1100000000001</v>
      </c>
      <c r="V609" s="103">
        <f t="shared" si="205"/>
        <v>1389.94</v>
      </c>
      <c r="W609" s="103">
        <f t="shared" si="205"/>
        <v>1362.27</v>
      </c>
      <c r="X609" s="103">
        <f t="shared" si="205"/>
        <v>1369.3600000000001</v>
      </c>
      <c r="Y609" s="103">
        <f t="shared" si="205"/>
        <v>1369.65</v>
      </c>
    </row>
    <row r="610" spans="1:25" s="62" customFormat="1" ht="18.75" hidden="1" customHeight="1" outlineLevel="1" x14ac:dyDescent="0.2">
      <c r="A610" s="56" t="s">
        <v>8</v>
      </c>
      <c r="B610" s="70">
        <f>B136</f>
        <v>541.79999999999995</v>
      </c>
      <c r="C610" s="70">
        <f t="shared" ref="C610:Y610" si="206">C136</f>
        <v>545.14</v>
      </c>
      <c r="D610" s="70">
        <f t="shared" si="206"/>
        <v>547.42999999999995</v>
      </c>
      <c r="E610" s="70">
        <f t="shared" si="206"/>
        <v>567.96</v>
      </c>
      <c r="F610" s="70">
        <f t="shared" si="206"/>
        <v>576.54</v>
      </c>
      <c r="G610" s="70">
        <f t="shared" si="206"/>
        <v>456.62</v>
      </c>
      <c r="H610" s="70">
        <f t="shared" si="206"/>
        <v>467.35</v>
      </c>
      <c r="I610" s="70">
        <f t="shared" si="206"/>
        <v>457.55</v>
      </c>
      <c r="J610" s="70">
        <f t="shared" si="206"/>
        <v>567.11</v>
      </c>
      <c r="K610" s="70">
        <f t="shared" si="206"/>
        <v>573.1</v>
      </c>
      <c r="L610" s="70">
        <f t="shared" si="206"/>
        <v>571.20000000000005</v>
      </c>
      <c r="M610" s="70">
        <f t="shared" si="206"/>
        <v>571.02</v>
      </c>
      <c r="N610" s="70">
        <f t="shared" si="206"/>
        <v>567.37</v>
      </c>
      <c r="O610" s="70">
        <f t="shared" si="206"/>
        <v>537.16</v>
      </c>
      <c r="P610" s="70">
        <f t="shared" si="206"/>
        <v>529.23</v>
      </c>
      <c r="Q610" s="70">
        <f t="shared" si="206"/>
        <v>541</v>
      </c>
      <c r="R610" s="70">
        <f t="shared" si="206"/>
        <v>555.74</v>
      </c>
      <c r="S610" s="70">
        <f t="shared" si="206"/>
        <v>553.30999999999995</v>
      </c>
      <c r="T610" s="70">
        <f t="shared" si="206"/>
        <v>556.24</v>
      </c>
      <c r="U610" s="70">
        <f t="shared" si="206"/>
        <v>547.29999999999995</v>
      </c>
      <c r="V610" s="70">
        <f t="shared" si="206"/>
        <v>547.13</v>
      </c>
      <c r="W610" s="70">
        <f t="shared" si="206"/>
        <v>519.46</v>
      </c>
      <c r="X610" s="70">
        <f t="shared" si="206"/>
        <v>526.54999999999995</v>
      </c>
      <c r="Y610" s="70">
        <f t="shared" si="206"/>
        <v>526.84</v>
      </c>
    </row>
    <row r="611" spans="1:25" s="62" customFormat="1" ht="18.75" hidden="1" customHeight="1" outlineLevel="1" x14ac:dyDescent="0.2">
      <c r="A611" s="57" t="s">
        <v>9</v>
      </c>
      <c r="B611" s="76">
        <v>840.08</v>
      </c>
      <c r="C611" s="76">
        <v>840.08</v>
      </c>
      <c r="D611" s="76">
        <v>840.08</v>
      </c>
      <c r="E611" s="76">
        <v>840.08</v>
      </c>
      <c r="F611" s="76">
        <v>840.08</v>
      </c>
      <c r="G611" s="76">
        <v>840.08</v>
      </c>
      <c r="H611" s="76">
        <v>840.08</v>
      </c>
      <c r="I611" s="76">
        <v>840.08</v>
      </c>
      <c r="J611" s="76">
        <v>840.08</v>
      </c>
      <c r="K611" s="76">
        <v>840.08</v>
      </c>
      <c r="L611" s="76">
        <v>840.08</v>
      </c>
      <c r="M611" s="76">
        <v>840.08</v>
      </c>
      <c r="N611" s="76">
        <v>840.08</v>
      </c>
      <c r="O611" s="76">
        <v>840.08</v>
      </c>
      <c r="P611" s="76">
        <v>840.08</v>
      </c>
      <c r="Q611" s="76">
        <v>840.08</v>
      </c>
      <c r="R611" s="76">
        <v>840.08</v>
      </c>
      <c r="S611" s="76">
        <v>840.08</v>
      </c>
      <c r="T611" s="76">
        <v>840.08</v>
      </c>
      <c r="U611" s="76">
        <v>840.08</v>
      </c>
      <c r="V611" s="76">
        <v>840.08</v>
      </c>
      <c r="W611" s="76">
        <v>840.08</v>
      </c>
      <c r="X611" s="76">
        <v>840.08</v>
      </c>
      <c r="Y611" s="76">
        <v>840.08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2.73</v>
      </c>
      <c r="C613" s="75">
        <v>2.73</v>
      </c>
      <c r="D613" s="75">
        <v>2.73</v>
      </c>
      <c r="E613" s="75">
        <v>2.73</v>
      </c>
      <c r="F613" s="75">
        <v>2.73</v>
      </c>
      <c r="G613" s="75">
        <v>2.73</v>
      </c>
      <c r="H613" s="75">
        <v>2.73</v>
      </c>
      <c r="I613" s="75">
        <v>2.73</v>
      </c>
      <c r="J613" s="75">
        <v>2.73</v>
      </c>
      <c r="K613" s="75">
        <v>2.73</v>
      </c>
      <c r="L613" s="75">
        <v>2.73</v>
      </c>
      <c r="M613" s="75">
        <v>2.73</v>
      </c>
      <c r="N613" s="75">
        <v>2.73</v>
      </c>
      <c r="O613" s="75">
        <v>2.73</v>
      </c>
      <c r="P613" s="75">
        <v>2.73</v>
      </c>
      <c r="Q613" s="75">
        <v>2.73</v>
      </c>
      <c r="R613" s="75">
        <v>2.73</v>
      </c>
      <c r="S613" s="75">
        <v>2.73</v>
      </c>
      <c r="T613" s="75">
        <v>2.73</v>
      </c>
      <c r="U613" s="75">
        <v>2.73</v>
      </c>
      <c r="V613" s="75">
        <v>2.73</v>
      </c>
      <c r="W613" s="75">
        <v>2.73</v>
      </c>
      <c r="X613" s="75">
        <v>2.73</v>
      </c>
      <c r="Y613" s="82">
        <v>2.73</v>
      </c>
    </row>
    <row r="614" spans="1:25" s="62" customFormat="1" ht="18.75" customHeight="1" collapsed="1" thickBot="1" x14ac:dyDescent="0.25">
      <c r="A614" s="112">
        <v>27</v>
      </c>
      <c r="B614" s="103">
        <f t="shared" ref="B614:Y614" si="207">SUM(B615:B618)</f>
        <v>1355.37</v>
      </c>
      <c r="C614" s="103">
        <f t="shared" si="207"/>
        <v>1338.81</v>
      </c>
      <c r="D614" s="103">
        <f t="shared" si="207"/>
        <v>1336.3000000000002</v>
      </c>
      <c r="E614" s="103">
        <f t="shared" si="207"/>
        <v>1342.22</v>
      </c>
      <c r="F614" s="103">
        <f t="shared" si="207"/>
        <v>1344.56</v>
      </c>
      <c r="G614" s="103">
        <f t="shared" si="207"/>
        <v>1348.0900000000001</v>
      </c>
      <c r="H614" s="103">
        <f t="shared" si="207"/>
        <v>1345.4</v>
      </c>
      <c r="I614" s="103">
        <f t="shared" si="207"/>
        <v>1338.24</v>
      </c>
      <c r="J614" s="103">
        <f t="shared" si="207"/>
        <v>1339.7800000000002</v>
      </c>
      <c r="K614" s="103">
        <f t="shared" si="207"/>
        <v>1344.0700000000002</v>
      </c>
      <c r="L614" s="103">
        <f t="shared" si="207"/>
        <v>1346.8400000000001</v>
      </c>
      <c r="M614" s="103">
        <f t="shared" si="207"/>
        <v>1349.63</v>
      </c>
      <c r="N614" s="103">
        <f t="shared" si="207"/>
        <v>1351.22</v>
      </c>
      <c r="O614" s="103">
        <f t="shared" si="207"/>
        <v>1336.31</v>
      </c>
      <c r="P614" s="103">
        <f t="shared" si="207"/>
        <v>1339.89</v>
      </c>
      <c r="Q614" s="103">
        <f t="shared" si="207"/>
        <v>1354.69</v>
      </c>
      <c r="R614" s="103">
        <f t="shared" si="207"/>
        <v>1353.77</v>
      </c>
      <c r="S614" s="103">
        <f t="shared" si="207"/>
        <v>1353.8200000000002</v>
      </c>
      <c r="T614" s="103">
        <f t="shared" si="207"/>
        <v>1350.5700000000002</v>
      </c>
      <c r="U614" s="103">
        <f t="shared" si="207"/>
        <v>1343.33</v>
      </c>
      <c r="V614" s="103">
        <f t="shared" si="207"/>
        <v>1345.01</v>
      </c>
      <c r="W614" s="103">
        <f t="shared" si="207"/>
        <v>1354.31</v>
      </c>
      <c r="X614" s="103">
        <f t="shared" si="207"/>
        <v>1360.0500000000002</v>
      </c>
      <c r="Y614" s="103">
        <f t="shared" si="207"/>
        <v>1359.79</v>
      </c>
    </row>
    <row r="615" spans="1:25" s="62" customFormat="1" ht="18.75" hidden="1" customHeight="1" outlineLevel="1" x14ac:dyDescent="0.2">
      <c r="A615" s="56" t="s">
        <v>8</v>
      </c>
      <c r="B615" s="70">
        <f>B141</f>
        <v>512.55999999999995</v>
      </c>
      <c r="C615" s="70">
        <f t="shared" ref="C615:Y615" si="208">C141</f>
        <v>496</v>
      </c>
      <c r="D615" s="70">
        <f t="shared" si="208"/>
        <v>493.49</v>
      </c>
      <c r="E615" s="70">
        <f t="shared" si="208"/>
        <v>499.41</v>
      </c>
      <c r="F615" s="70">
        <f t="shared" si="208"/>
        <v>501.75</v>
      </c>
      <c r="G615" s="70">
        <f t="shared" si="208"/>
        <v>505.28</v>
      </c>
      <c r="H615" s="70">
        <f t="shared" si="208"/>
        <v>502.59</v>
      </c>
      <c r="I615" s="70">
        <f t="shared" si="208"/>
        <v>495.43</v>
      </c>
      <c r="J615" s="70">
        <f t="shared" si="208"/>
        <v>496.97</v>
      </c>
      <c r="K615" s="70">
        <f t="shared" si="208"/>
        <v>501.26</v>
      </c>
      <c r="L615" s="70">
        <f t="shared" si="208"/>
        <v>504.03</v>
      </c>
      <c r="M615" s="70">
        <f t="shared" si="208"/>
        <v>506.82</v>
      </c>
      <c r="N615" s="70">
        <f t="shared" si="208"/>
        <v>508.41</v>
      </c>
      <c r="O615" s="70">
        <f t="shared" si="208"/>
        <v>493.5</v>
      </c>
      <c r="P615" s="70">
        <f t="shared" si="208"/>
        <v>497.08</v>
      </c>
      <c r="Q615" s="70">
        <f t="shared" si="208"/>
        <v>511.88</v>
      </c>
      <c r="R615" s="70">
        <f t="shared" si="208"/>
        <v>510.96</v>
      </c>
      <c r="S615" s="70">
        <f t="shared" si="208"/>
        <v>511.01</v>
      </c>
      <c r="T615" s="70">
        <f t="shared" si="208"/>
        <v>507.76</v>
      </c>
      <c r="U615" s="70">
        <f t="shared" si="208"/>
        <v>500.52</v>
      </c>
      <c r="V615" s="70">
        <f t="shared" si="208"/>
        <v>502.2</v>
      </c>
      <c r="W615" s="70">
        <f t="shared" si="208"/>
        <v>511.5</v>
      </c>
      <c r="X615" s="70">
        <f t="shared" si="208"/>
        <v>517.24</v>
      </c>
      <c r="Y615" s="70">
        <f t="shared" si="208"/>
        <v>516.98</v>
      </c>
    </row>
    <row r="616" spans="1:25" s="62" customFormat="1" ht="18.75" hidden="1" customHeight="1" outlineLevel="1" x14ac:dyDescent="0.2">
      <c r="A616" s="57" t="s">
        <v>9</v>
      </c>
      <c r="B616" s="76">
        <v>840.08</v>
      </c>
      <c r="C616" s="76">
        <v>840.08</v>
      </c>
      <c r="D616" s="76">
        <v>840.08</v>
      </c>
      <c r="E616" s="76">
        <v>840.08</v>
      </c>
      <c r="F616" s="76">
        <v>840.08</v>
      </c>
      <c r="G616" s="76">
        <v>840.08</v>
      </c>
      <c r="H616" s="76">
        <v>840.08</v>
      </c>
      <c r="I616" s="76">
        <v>840.08</v>
      </c>
      <c r="J616" s="76">
        <v>840.08</v>
      </c>
      <c r="K616" s="76">
        <v>840.08</v>
      </c>
      <c r="L616" s="76">
        <v>840.08</v>
      </c>
      <c r="M616" s="76">
        <v>840.08</v>
      </c>
      <c r="N616" s="76">
        <v>840.08</v>
      </c>
      <c r="O616" s="76">
        <v>840.08</v>
      </c>
      <c r="P616" s="76">
        <v>840.08</v>
      </c>
      <c r="Q616" s="76">
        <v>840.08</v>
      </c>
      <c r="R616" s="76">
        <v>840.08</v>
      </c>
      <c r="S616" s="76">
        <v>840.08</v>
      </c>
      <c r="T616" s="76">
        <v>840.08</v>
      </c>
      <c r="U616" s="76">
        <v>840.08</v>
      </c>
      <c r="V616" s="76">
        <v>840.08</v>
      </c>
      <c r="W616" s="76">
        <v>840.08</v>
      </c>
      <c r="X616" s="76">
        <v>840.08</v>
      </c>
      <c r="Y616" s="76">
        <v>840.08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2.73</v>
      </c>
      <c r="C618" s="75">
        <v>2.73</v>
      </c>
      <c r="D618" s="75">
        <v>2.73</v>
      </c>
      <c r="E618" s="75">
        <v>2.73</v>
      </c>
      <c r="F618" s="75">
        <v>2.73</v>
      </c>
      <c r="G618" s="75">
        <v>2.73</v>
      </c>
      <c r="H618" s="75">
        <v>2.73</v>
      </c>
      <c r="I618" s="75">
        <v>2.73</v>
      </c>
      <c r="J618" s="75">
        <v>2.73</v>
      </c>
      <c r="K618" s="75">
        <v>2.73</v>
      </c>
      <c r="L618" s="75">
        <v>2.73</v>
      </c>
      <c r="M618" s="75">
        <v>2.73</v>
      </c>
      <c r="N618" s="75">
        <v>2.73</v>
      </c>
      <c r="O618" s="75">
        <v>2.73</v>
      </c>
      <c r="P618" s="75">
        <v>2.73</v>
      </c>
      <c r="Q618" s="75">
        <v>2.73</v>
      </c>
      <c r="R618" s="75">
        <v>2.73</v>
      </c>
      <c r="S618" s="75">
        <v>2.73</v>
      </c>
      <c r="T618" s="75">
        <v>2.73</v>
      </c>
      <c r="U618" s="75">
        <v>2.73</v>
      </c>
      <c r="V618" s="75">
        <v>2.73</v>
      </c>
      <c r="W618" s="75">
        <v>2.73</v>
      </c>
      <c r="X618" s="75">
        <v>2.73</v>
      </c>
      <c r="Y618" s="82">
        <v>2.73</v>
      </c>
    </row>
    <row r="619" spans="1:25" s="62" customFormat="1" ht="18.75" customHeight="1" collapsed="1" thickBot="1" x14ac:dyDescent="0.25">
      <c r="A619" s="111">
        <v>28</v>
      </c>
      <c r="B619" s="103">
        <f t="shared" ref="B619:Y619" si="209">SUM(B620:B623)</f>
        <v>1410.47</v>
      </c>
      <c r="C619" s="103">
        <f t="shared" si="209"/>
        <v>1383.0700000000002</v>
      </c>
      <c r="D619" s="103">
        <f t="shared" si="209"/>
        <v>1384.33</v>
      </c>
      <c r="E619" s="103">
        <f t="shared" si="209"/>
        <v>1391.33</v>
      </c>
      <c r="F619" s="103">
        <f t="shared" si="209"/>
        <v>1381.79</v>
      </c>
      <c r="G619" s="103">
        <f t="shared" si="209"/>
        <v>1383.2</v>
      </c>
      <c r="H619" s="103">
        <f t="shared" si="209"/>
        <v>1393.27</v>
      </c>
      <c r="I619" s="103">
        <f t="shared" si="209"/>
        <v>1385.99</v>
      </c>
      <c r="J619" s="103">
        <f t="shared" si="209"/>
        <v>1386.24</v>
      </c>
      <c r="K619" s="103">
        <f t="shared" si="209"/>
        <v>1394.16</v>
      </c>
      <c r="L619" s="103">
        <f t="shared" si="209"/>
        <v>1396.39</v>
      </c>
      <c r="M619" s="103">
        <f t="shared" si="209"/>
        <v>1399.0100000000002</v>
      </c>
      <c r="N619" s="103">
        <f t="shared" si="209"/>
        <v>1410.7600000000002</v>
      </c>
      <c r="O619" s="103">
        <f t="shared" si="209"/>
        <v>1397.12</v>
      </c>
      <c r="P619" s="103">
        <f t="shared" si="209"/>
        <v>1395.12</v>
      </c>
      <c r="Q619" s="103">
        <f t="shared" si="209"/>
        <v>1412.85</v>
      </c>
      <c r="R619" s="103">
        <f t="shared" si="209"/>
        <v>1414.6</v>
      </c>
      <c r="S619" s="103">
        <f t="shared" si="209"/>
        <v>1422.6100000000001</v>
      </c>
      <c r="T619" s="103">
        <f t="shared" si="209"/>
        <v>1422.41</v>
      </c>
      <c r="U619" s="103">
        <f t="shared" si="209"/>
        <v>1410.33</v>
      </c>
      <c r="V619" s="103">
        <f t="shared" si="209"/>
        <v>1417.24</v>
      </c>
      <c r="W619" s="103">
        <f t="shared" si="209"/>
        <v>1413.74</v>
      </c>
      <c r="X619" s="103">
        <f t="shared" si="209"/>
        <v>1417.25</v>
      </c>
      <c r="Y619" s="103">
        <f t="shared" si="209"/>
        <v>1383.92</v>
      </c>
    </row>
    <row r="620" spans="1:25" s="62" customFormat="1" ht="18.75" hidden="1" customHeight="1" outlineLevel="1" x14ac:dyDescent="0.2">
      <c r="A620" s="160" t="s">
        <v>8</v>
      </c>
      <c r="B620" s="70">
        <f>B146</f>
        <v>567.66</v>
      </c>
      <c r="C620" s="70">
        <f t="shared" ref="C620:Y620" si="210">C146</f>
        <v>540.26</v>
      </c>
      <c r="D620" s="70">
        <f t="shared" si="210"/>
        <v>541.52</v>
      </c>
      <c r="E620" s="70">
        <f t="shared" si="210"/>
        <v>548.52</v>
      </c>
      <c r="F620" s="70">
        <f t="shared" si="210"/>
        <v>538.98</v>
      </c>
      <c r="G620" s="70">
        <f t="shared" si="210"/>
        <v>540.39</v>
      </c>
      <c r="H620" s="70">
        <f t="shared" si="210"/>
        <v>550.46</v>
      </c>
      <c r="I620" s="70">
        <f t="shared" si="210"/>
        <v>543.17999999999995</v>
      </c>
      <c r="J620" s="70">
        <f t="shared" si="210"/>
        <v>543.42999999999995</v>
      </c>
      <c r="K620" s="70">
        <f t="shared" si="210"/>
        <v>551.35</v>
      </c>
      <c r="L620" s="70">
        <f t="shared" si="210"/>
        <v>553.58000000000004</v>
      </c>
      <c r="M620" s="70">
        <f t="shared" si="210"/>
        <v>556.20000000000005</v>
      </c>
      <c r="N620" s="70">
        <f t="shared" si="210"/>
        <v>567.95000000000005</v>
      </c>
      <c r="O620" s="70">
        <f t="shared" si="210"/>
        <v>554.30999999999995</v>
      </c>
      <c r="P620" s="70">
        <f t="shared" si="210"/>
        <v>552.30999999999995</v>
      </c>
      <c r="Q620" s="70">
        <f t="shared" si="210"/>
        <v>570.04</v>
      </c>
      <c r="R620" s="70">
        <f t="shared" si="210"/>
        <v>571.79</v>
      </c>
      <c r="S620" s="70">
        <f t="shared" si="210"/>
        <v>579.79999999999995</v>
      </c>
      <c r="T620" s="70">
        <f t="shared" si="210"/>
        <v>579.6</v>
      </c>
      <c r="U620" s="70">
        <f t="shared" si="210"/>
        <v>567.52</v>
      </c>
      <c r="V620" s="70">
        <f t="shared" si="210"/>
        <v>574.42999999999995</v>
      </c>
      <c r="W620" s="70">
        <f t="shared" si="210"/>
        <v>570.92999999999995</v>
      </c>
      <c r="X620" s="70">
        <f t="shared" si="210"/>
        <v>574.44000000000005</v>
      </c>
      <c r="Y620" s="70">
        <f t="shared" si="210"/>
        <v>541.11</v>
      </c>
    </row>
    <row r="621" spans="1:25" s="62" customFormat="1" ht="18.75" hidden="1" customHeight="1" outlineLevel="1" x14ac:dyDescent="0.2">
      <c r="A621" s="53" t="s">
        <v>9</v>
      </c>
      <c r="B621" s="76">
        <v>840.08</v>
      </c>
      <c r="C621" s="76">
        <v>840.08</v>
      </c>
      <c r="D621" s="76">
        <v>840.08</v>
      </c>
      <c r="E621" s="76">
        <v>840.08</v>
      </c>
      <c r="F621" s="76">
        <v>840.08</v>
      </c>
      <c r="G621" s="76">
        <v>840.08</v>
      </c>
      <c r="H621" s="76">
        <v>840.08</v>
      </c>
      <c r="I621" s="76">
        <v>840.08</v>
      </c>
      <c r="J621" s="76">
        <v>840.08</v>
      </c>
      <c r="K621" s="76">
        <v>840.08</v>
      </c>
      <c r="L621" s="76">
        <v>840.08</v>
      </c>
      <c r="M621" s="76">
        <v>840.08</v>
      </c>
      <c r="N621" s="76">
        <v>840.08</v>
      </c>
      <c r="O621" s="76">
        <v>840.08</v>
      </c>
      <c r="P621" s="76">
        <v>840.08</v>
      </c>
      <c r="Q621" s="76">
        <v>840.08</v>
      </c>
      <c r="R621" s="76">
        <v>840.08</v>
      </c>
      <c r="S621" s="76">
        <v>840.08</v>
      </c>
      <c r="T621" s="76">
        <v>840.08</v>
      </c>
      <c r="U621" s="76">
        <v>840.08</v>
      </c>
      <c r="V621" s="76">
        <v>840.08</v>
      </c>
      <c r="W621" s="76">
        <v>840.08</v>
      </c>
      <c r="X621" s="76">
        <v>840.08</v>
      </c>
      <c r="Y621" s="76">
        <v>840.08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2.73</v>
      </c>
      <c r="C623" s="75">
        <v>2.73</v>
      </c>
      <c r="D623" s="75">
        <v>2.73</v>
      </c>
      <c r="E623" s="75">
        <v>2.73</v>
      </c>
      <c r="F623" s="75">
        <v>2.73</v>
      </c>
      <c r="G623" s="75">
        <v>2.73</v>
      </c>
      <c r="H623" s="75">
        <v>2.73</v>
      </c>
      <c r="I623" s="75">
        <v>2.73</v>
      </c>
      <c r="J623" s="75">
        <v>2.73</v>
      </c>
      <c r="K623" s="75">
        <v>2.73</v>
      </c>
      <c r="L623" s="75">
        <v>2.73</v>
      </c>
      <c r="M623" s="75">
        <v>2.73</v>
      </c>
      <c r="N623" s="75">
        <v>2.73</v>
      </c>
      <c r="O623" s="75">
        <v>2.73</v>
      </c>
      <c r="P623" s="75">
        <v>2.73</v>
      </c>
      <c r="Q623" s="75">
        <v>2.73</v>
      </c>
      <c r="R623" s="75">
        <v>2.73</v>
      </c>
      <c r="S623" s="75">
        <v>2.73</v>
      </c>
      <c r="T623" s="75">
        <v>2.73</v>
      </c>
      <c r="U623" s="75">
        <v>2.73</v>
      </c>
      <c r="V623" s="75">
        <v>2.73</v>
      </c>
      <c r="W623" s="75">
        <v>2.73</v>
      </c>
      <c r="X623" s="75">
        <v>2.73</v>
      </c>
      <c r="Y623" s="82">
        <v>2.73</v>
      </c>
    </row>
    <row r="624" spans="1:25" s="62" customFormat="1" ht="18.75" customHeight="1" collapsed="1" thickBot="1" x14ac:dyDescent="0.25">
      <c r="A624" s="109">
        <v>29</v>
      </c>
      <c r="B624" s="103">
        <f t="shared" ref="B624:Y624" si="211">SUM(B625:B628)</f>
        <v>1432.49</v>
      </c>
      <c r="C624" s="103">
        <f t="shared" si="211"/>
        <v>1419.5300000000002</v>
      </c>
      <c r="D624" s="103">
        <f t="shared" si="211"/>
        <v>1416.17</v>
      </c>
      <c r="E624" s="103">
        <f t="shared" si="211"/>
        <v>1421.6100000000001</v>
      </c>
      <c r="F624" s="103">
        <f t="shared" si="211"/>
        <v>1436.1</v>
      </c>
      <c r="G624" s="103">
        <f t="shared" si="211"/>
        <v>1442.13</v>
      </c>
      <c r="H624" s="103">
        <f t="shared" si="211"/>
        <v>1436.16</v>
      </c>
      <c r="I624" s="103">
        <f t="shared" si="211"/>
        <v>1430.3600000000001</v>
      </c>
      <c r="J624" s="103">
        <f t="shared" si="211"/>
        <v>1436.9</v>
      </c>
      <c r="K624" s="103">
        <f t="shared" si="211"/>
        <v>1446.2600000000002</v>
      </c>
      <c r="L624" s="103">
        <f t="shared" si="211"/>
        <v>1449.18</v>
      </c>
      <c r="M624" s="103">
        <f t="shared" si="211"/>
        <v>1442.37</v>
      </c>
      <c r="N624" s="103">
        <f t="shared" si="211"/>
        <v>1442.98</v>
      </c>
      <c r="O624" s="103">
        <f t="shared" si="211"/>
        <v>1420.5700000000002</v>
      </c>
      <c r="P624" s="103">
        <f t="shared" si="211"/>
        <v>1423.0500000000002</v>
      </c>
      <c r="Q624" s="103">
        <f t="shared" si="211"/>
        <v>1442.14</v>
      </c>
      <c r="R624" s="103">
        <f t="shared" si="211"/>
        <v>1459.18</v>
      </c>
      <c r="S624" s="103">
        <f t="shared" si="211"/>
        <v>1462.5100000000002</v>
      </c>
      <c r="T624" s="103">
        <f t="shared" si="211"/>
        <v>1456.15</v>
      </c>
      <c r="U624" s="103">
        <f t="shared" si="211"/>
        <v>1436.19</v>
      </c>
      <c r="V624" s="103">
        <f t="shared" si="211"/>
        <v>1439.43</v>
      </c>
      <c r="W624" s="103">
        <f t="shared" si="211"/>
        <v>1446.27</v>
      </c>
      <c r="X624" s="103">
        <f t="shared" si="211"/>
        <v>1451.97</v>
      </c>
      <c r="Y624" s="103">
        <f t="shared" si="211"/>
        <v>1450.38</v>
      </c>
    </row>
    <row r="625" spans="1:25" s="62" customFormat="1" ht="18.75" hidden="1" customHeight="1" outlineLevel="1" x14ac:dyDescent="0.2">
      <c r="A625" s="160" t="s">
        <v>8</v>
      </c>
      <c r="B625" s="70">
        <f>B151</f>
        <v>589.67999999999995</v>
      </c>
      <c r="C625" s="70">
        <f t="shared" ref="C625:Y625" si="212">C151</f>
        <v>576.72</v>
      </c>
      <c r="D625" s="70">
        <f t="shared" si="212"/>
        <v>573.36</v>
      </c>
      <c r="E625" s="70">
        <f t="shared" si="212"/>
        <v>578.79999999999995</v>
      </c>
      <c r="F625" s="70">
        <f t="shared" si="212"/>
        <v>593.29</v>
      </c>
      <c r="G625" s="70">
        <f t="shared" si="212"/>
        <v>599.32000000000005</v>
      </c>
      <c r="H625" s="70">
        <f t="shared" si="212"/>
        <v>593.35</v>
      </c>
      <c r="I625" s="70">
        <f t="shared" si="212"/>
        <v>587.54999999999995</v>
      </c>
      <c r="J625" s="70">
        <f t="shared" si="212"/>
        <v>594.09</v>
      </c>
      <c r="K625" s="70">
        <f t="shared" si="212"/>
        <v>603.45000000000005</v>
      </c>
      <c r="L625" s="70">
        <f t="shared" si="212"/>
        <v>606.37</v>
      </c>
      <c r="M625" s="70">
        <f t="shared" si="212"/>
        <v>599.55999999999995</v>
      </c>
      <c r="N625" s="70">
        <f t="shared" si="212"/>
        <v>600.16999999999996</v>
      </c>
      <c r="O625" s="70">
        <f t="shared" si="212"/>
        <v>577.76</v>
      </c>
      <c r="P625" s="70">
        <f t="shared" si="212"/>
        <v>580.24</v>
      </c>
      <c r="Q625" s="70">
        <f t="shared" si="212"/>
        <v>599.33000000000004</v>
      </c>
      <c r="R625" s="70">
        <f t="shared" si="212"/>
        <v>616.37</v>
      </c>
      <c r="S625" s="70">
        <f t="shared" si="212"/>
        <v>619.70000000000005</v>
      </c>
      <c r="T625" s="70">
        <f t="shared" si="212"/>
        <v>613.34</v>
      </c>
      <c r="U625" s="70">
        <f t="shared" si="212"/>
        <v>593.38</v>
      </c>
      <c r="V625" s="70">
        <f t="shared" si="212"/>
        <v>596.62</v>
      </c>
      <c r="W625" s="70">
        <f t="shared" si="212"/>
        <v>603.46</v>
      </c>
      <c r="X625" s="70">
        <f t="shared" si="212"/>
        <v>609.16</v>
      </c>
      <c r="Y625" s="70">
        <f t="shared" si="212"/>
        <v>607.57000000000005</v>
      </c>
    </row>
    <row r="626" spans="1:25" s="62" customFormat="1" ht="18.75" hidden="1" customHeight="1" outlineLevel="1" x14ac:dyDescent="0.2">
      <c r="A626" s="53" t="s">
        <v>9</v>
      </c>
      <c r="B626" s="76">
        <v>840.08</v>
      </c>
      <c r="C626" s="76">
        <v>840.08</v>
      </c>
      <c r="D626" s="76">
        <v>840.08</v>
      </c>
      <c r="E626" s="76">
        <v>840.08</v>
      </c>
      <c r="F626" s="76">
        <v>840.08</v>
      </c>
      <c r="G626" s="76">
        <v>840.08</v>
      </c>
      <c r="H626" s="76">
        <v>840.08</v>
      </c>
      <c r="I626" s="76">
        <v>840.08</v>
      </c>
      <c r="J626" s="76">
        <v>840.08</v>
      </c>
      <c r="K626" s="76">
        <v>840.08</v>
      </c>
      <c r="L626" s="76">
        <v>840.08</v>
      </c>
      <c r="M626" s="76">
        <v>840.08</v>
      </c>
      <c r="N626" s="76">
        <v>840.08</v>
      </c>
      <c r="O626" s="76">
        <v>840.08</v>
      </c>
      <c r="P626" s="76">
        <v>840.08</v>
      </c>
      <c r="Q626" s="76">
        <v>840.08</v>
      </c>
      <c r="R626" s="76">
        <v>840.08</v>
      </c>
      <c r="S626" s="76">
        <v>840.08</v>
      </c>
      <c r="T626" s="76">
        <v>840.08</v>
      </c>
      <c r="U626" s="76">
        <v>840.08</v>
      </c>
      <c r="V626" s="76">
        <v>840.08</v>
      </c>
      <c r="W626" s="76">
        <v>840.08</v>
      </c>
      <c r="X626" s="76">
        <v>840.08</v>
      </c>
      <c r="Y626" s="76">
        <v>840.08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2.73</v>
      </c>
      <c r="C628" s="75">
        <v>2.73</v>
      </c>
      <c r="D628" s="75">
        <v>2.73</v>
      </c>
      <c r="E628" s="75">
        <v>2.73</v>
      </c>
      <c r="F628" s="75">
        <v>2.73</v>
      </c>
      <c r="G628" s="75">
        <v>2.73</v>
      </c>
      <c r="H628" s="75">
        <v>2.73</v>
      </c>
      <c r="I628" s="75">
        <v>2.73</v>
      </c>
      <c r="J628" s="75">
        <v>2.73</v>
      </c>
      <c r="K628" s="75">
        <v>2.73</v>
      </c>
      <c r="L628" s="75">
        <v>2.73</v>
      </c>
      <c r="M628" s="75">
        <v>2.73</v>
      </c>
      <c r="N628" s="75">
        <v>2.73</v>
      </c>
      <c r="O628" s="75">
        <v>2.73</v>
      </c>
      <c r="P628" s="75">
        <v>2.73</v>
      </c>
      <c r="Q628" s="75">
        <v>2.73</v>
      </c>
      <c r="R628" s="75">
        <v>2.73</v>
      </c>
      <c r="S628" s="75">
        <v>2.73</v>
      </c>
      <c r="T628" s="75">
        <v>2.73</v>
      </c>
      <c r="U628" s="75">
        <v>2.73</v>
      </c>
      <c r="V628" s="75">
        <v>2.73</v>
      </c>
      <c r="W628" s="75">
        <v>2.73</v>
      </c>
      <c r="X628" s="75">
        <v>2.73</v>
      </c>
      <c r="Y628" s="82">
        <v>2.73</v>
      </c>
    </row>
    <row r="629" spans="1:25" s="62" customFormat="1" ht="18.75" customHeight="1" collapsed="1" thickBot="1" x14ac:dyDescent="0.25">
      <c r="A629" s="110">
        <v>30</v>
      </c>
      <c r="B629" s="103">
        <f t="shared" ref="B629:Y629" si="213">SUM(B630:B633)</f>
        <v>1304.0500000000002</v>
      </c>
      <c r="C629" s="103">
        <f t="shared" si="213"/>
        <v>1276.8500000000001</v>
      </c>
      <c r="D629" s="103">
        <f t="shared" si="213"/>
        <v>1276.02</v>
      </c>
      <c r="E629" s="103">
        <f t="shared" si="213"/>
        <v>1282.51</v>
      </c>
      <c r="F629" s="103">
        <f t="shared" si="213"/>
        <v>1290.19</v>
      </c>
      <c r="G629" s="103">
        <f t="shared" si="213"/>
        <v>1297.5700000000002</v>
      </c>
      <c r="H629" s="103">
        <f t="shared" si="213"/>
        <v>1296.26</v>
      </c>
      <c r="I629" s="103">
        <f t="shared" si="213"/>
        <v>1284.1200000000001</v>
      </c>
      <c r="J629" s="103">
        <f t="shared" si="213"/>
        <v>1284.72</v>
      </c>
      <c r="K629" s="103">
        <f t="shared" si="213"/>
        <v>1289.74</v>
      </c>
      <c r="L629" s="103">
        <f t="shared" si="213"/>
        <v>1289.72</v>
      </c>
      <c r="M629" s="103">
        <f t="shared" si="213"/>
        <v>1293.21</v>
      </c>
      <c r="N629" s="103">
        <f t="shared" si="213"/>
        <v>1294.31</v>
      </c>
      <c r="O629" s="103">
        <f t="shared" si="213"/>
        <v>1279.8800000000001</v>
      </c>
      <c r="P629" s="103">
        <f t="shared" si="213"/>
        <v>1279.18</v>
      </c>
      <c r="Q629" s="103">
        <f t="shared" si="213"/>
        <v>1299.6100000000001</v>
      </c>
      <c r="R629" s="103">
        <f t="shared" si="213"/>
        <v>1307.5500000000002</v>
      </c>
      <c r="S629" s="103">
        <f t="shared" si="213"/>
        <v>1309.79</v>
      </c>
      <c r="T629" s="103">
        <f t="shared" si="213"/>
        <v>1309.08</v>
      </c>
      <c r="U629" s="103">
        <f t="shared" si="213"/>
        <v>1296.01</v>
      </c>
      <c r="V629" s="103">
        <f t="shared" si="213"/>
        <v>1303.8800000000001</v>
      </c>
      <c r="W629" s="103">
        <f t="shared" si="213"/>
        <v>1307.5700000000002</v>
      </c>
      <c r="X629" s="103">
        <f t="shared" si="213"/>
        <v>1309.0900000000001</v>
      </c>
      <c r="Y629" s="103">
        <f t="shared" si="213"/>
        <v>1307.54</v>
      </c>
    </row>
    <row r="630" spans="1:25" s="62" customFormat="1" ht="18.75" customHeight="1" outlineLevel="1" x14ac:dyDescent="0.2">
      <c r="A630" s="56" t="s">
        <v>8</v>
      </c>
      <c r="B630" s="70">
        <f>B156</f>
        <v>461.24</v>
      </c>
      <c r="C630" s="70">
        <f t="shared" ref="C630:Y630" si="214">C156</f>
        <v>434.04</v>
      </c>
      <c r="D630" s="70">
        <f t="shared" si="214"/>
        <v>433.21</v>
      </c>
      <c r="E630" s="70">
        <f t="shared" si="214"/>
        <v>439.7</v>
      </c>
      <c r="F630" s="70">
        <f t="shared" si="214"/>
        <v>447.38</v>
      </c>
      <c r="G630" s="70">
        <f t="shared" si="214"/>
        <v>454.76</v>
      </c>
      <c r="H630" s="70">
        <f t="shared" si="214"/>
        <v>453.45</v>
      </c>
      <c r="I630" s="70">
        <f t="shared" si="214"/>
        <v>441.31</v>
      </c>
      <c r="J630" s="70">
        <f t="shared" si="214"/>
        <v>441.91</v>
      </c>
      <c r="K630" s="70">
        <f t="shared" si="214"/>
        <v>446.93</v>
      </c>
      <c r="L630" s="70">
        <f t="shared" si="214"/>
        <v>446.91</v>
      </c>
      <c r="M630" s="70">
        <f t="shared" si="214"/>
        <v>450.4</v>
      </c>
      <c r="N630" s="70">
        <f t="shared" si="214"/>
        <v>451.5</v>
      </c>
      <c r="O630" s="70">
        <f t="shared" si="214"/>
        <v>437.07</v>
      </c>
      <c r="P630" s="70">
        <f t="shared" si="214"/>
        <v>436.37</v>
      </c>
      <c r="Q630" s="70">
        <f t="shared" si="214"/>
        <v>456.8</v>
      </c>
      <c r="R630" s="70">
        <f t="shared" si="214"/>
        <v>464.74</v>
      </c>
      <c r="S630" s="70">
        <f t="shared" si="214"/>
        <v>466.98</v>
      </c>
      <c r="T630" s="70">
        <f t="shared" si="214"/>
        <v>466.27</v>
      </c>
      <c r="U630" s="70">
        <f t="shared" si="214"/>
        <v>453.2</v>
      </c>
      <c r="V630" s="70">
        <f t="shared" si="214"/>
        <v>461.07</v>
      </c>
      <c r="W630" s="70">
        <f t="shared" si="214"/>
        <v>464.76</v>
      </c>
      <c r="X630" s="70">
        <f t="shared" si="214"/>
        <v>466.28</v>
      </c>
      <c r="Y630" s="70">
        <f t="shared" si="214"/>
        <v>464.73</v>
      </c>
    </row>
    <row r="631" spans="1:25" s="62" customFormat="1" ht="18.75" customHeight="1" outlineLevel="1" x14ac:dyDescent="0.2">
      <c r="A631" s="57" t="s">
        <v>9</v>
      </c>
      <c r="B631" s="76">
        <v>840.08</v>
      </c>
      <c r="C631" s="76">
        <v>840.08</v>
      </c>
      <c r="D631" s="76">
        <v>840.08</v>
      </c>
      <c r="E631" s="76">
        <v>840.08</v>
      </c>
      <c r="F631" s="76">
        <v>840.08</v>
      </c>
      <c r="G631" s="76">
        <v>840.08</v>
      </c>
      <c r="H631" s="76">
        <v>840.08</v>
      </c>
      <c r="I631" s="76">
        <v>840.08</v>
      </c>
      <c r="J631" s="76">
        <v>840.08</v>
      </c>
      <c r="K631" s="76">
        <v>840.08</v>
      </c>
      <c r="L631" s="76">
        <v>840.08</v>
      </c>
      <c r="M631" s="76">
        <v>840.08</v>
      </c>
      <c r="N631" s="76">
        <v>840.08</v>
      </c>
      <c r="O631" s="76">
        <v>840.08</v>
      </c>
      <c r="P631" s="76">
        <v>840.08</v>
      </c>
      <c r="Q631" s="76">
        <v>840.08</v>
      </c>
      <c r="R631" s="76">
        <v>840.08</v>
      </c>
      <c r="S631" s="76">
        <v>840.08</v>
      </c>
      <c r="T631" s="76">
        <v>840.08</v>
      </c>
      <c r="U631" s="76">
        <v>840.08</v>
      </c>
      <c r="V631" s="76">
        <v>840.08</v>
      </c>
      <c r="W631" s="76">
        <v>840.08</v>
      </c>
      <c r="X631" s="76">
        <v>840.08</v>
      </c>
      <c r="Y631" s="76">
        <v>840.08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11</v>
      </c>
      <c r="B633" s="77">
        <v>2.73</v>
      </c>
      <c r="C633" s="75">
        <v>2.73</v>
      </c>
      <c r="D633" s="75">
        <v>2.73</v>
      </c>
      <c r="E633" s="75">
        <v>2.73</v>
      </c>
      <c r="F633" s="75">
        <v>2.73</v>
      </c>
      <c r="G633" s="75">
        <v>2.73</v>
      </c>
      <c r="H633" s="75">
        <v>2.73</v>
      </c>
      <c r="I633" s="75">
        <v>2.73</v>
      </c>
      <c r="J633" s="75">
        <v>2.73</v>
      </c>
      <c r="K633" s="75">
        <v>2.73</v>
      </c>
      <c r="L633" s="75">
        <v>2.73</v>
      </c>
      <c r="M633" s="75">
        <v>2.73</v>
      </c>
      <c r="N633" s="75">
        <v>2.73</v>
      </c>
      <c r="O633" s="75">
        <v>2.73</v>
      </c>
      <c r="P633" s="75">
        <v>2.73</v>
      </c>
      <c r="Q633" s="75">
        <v>2.73</v>
      </c>
      <c r="R633" s="75">
        <v>2.73</v>
      </c>
      <c r="S633" s="75">
        <v>2.73</v>
      </c>
      <c r="T633" s="75">
        <v>2.73</v>
      </c>
      <c r="U633" s="75">
        <v>2.73</v>
      </c>
      <c r="V633" s="75">
        <v>2.73</v>
      </c>
      <c r="W633" s="75">
        <v>2.73</v>
      </c>
      <c r="X633" s="75">
        <v>2.73</v>
      </c>
      <c r="Y633" s="82">
        <v>2.73</v>
      </c>
    </row>
    <row r="634" spans="1:25" s="62" customFormat="1" ht="18.75" customHeight="1" thickBot="1" x14ac:dyDescent="0.25">
      <c r="A634" s="112">
        <v>31</v>
      </c>
      <c r="B634" s="103">
        <f t="shared" ref="B634:Y634" si="215">SUM(B635:B638)</f>
        <v>1270.1400000000001</v>
      </c>
      <c r="C634" s="103">
        <f t="shared" si="215"/>
        <v>1253.6500000000001</v>
      </c>
      <c r="D634" s="103">
        <f t="shared" si="215"/>
        <v>1255.6400000000001</v>
      </c>
      <c r="E634" s="103">
        <f t="shared" si="215"/>
        <v>1257.52</v>
      </c>
      <c r="F634" s="103">
        <f t="shared" si="215"/>
        <v>1265.83</v>
      </c>
      <c r="G634" s="103">
        <f t="shared" si="215"/>
        <v>1266.1000000000001</v>
      </c>
      <c r="H634" s="103">
        <f t="shared" si="215"/>
        <v>1268.76</v>
      </c>
      <c r="I634" s="103">
        <f t="shared" si="215"/>
        <v>1259.17</v>
      </c>
      <c r="J634" s="103">
        <f t="shared" si="215"/>
        <v>1260.8500000000001</v>
      </c>
      <c r="K634" s="103">
        <f t="shared" si="215"/>
        <v>1264.68</v>
      </c>
      <c r="L634" s="103">
        <f t="shared" si="215"/>
        <v>1268.96</v>
      </c>
      <c r="M634" s="103">
        <f t="shared" si="215"/>
        <v>1263.73</v>
      </c>
      <c r="N634" s="103">
        <f t="shared" si="215"/>
        <v>1266.26</v>
      </c>
      <c r="O634" s="103">
        <f t="shared" si="215"/>
        <v>1252.06</v>
      </c>
      <c r="P634" s="103">
        <f t="shared" si="215"/>
        <v>1244.8600000000001</v>
      </c>
      <c r="Q634" s="103">
        <f t="shared" si="215"/>
        <v>1253.1500000000001</v>
      </c>
      <c r="R634" s="103">
        <f t="shared" si="215"/>
        <v>1259.26</v>
      </c>
      <c r="S634" s="103">
        <f t="shared" si="215"/>
        <v>1261.26</v>
      </c>
      <c r="T634" s="103">
        <f t="shared" si="215"/>
        <v>1261.8600000000001</v>
      </c>
      <c r="U634" s="103">
        <f t="shared" si="215"/>
        <v>1256.6200000000001</v>
      </c>
      <c r="V634" s="103">
        <f t="shared" si="215"/>
        <v>1258.0900000000001</v>
      </c>
      <c r="W634" s="103">
        <f t="shared" si="215"/>
        <v>1260.44</v>
      </c>
      <c r="X634" s="103">
        <f t="shared" si="215"/>
        <v>1262.9000000000001</v>
      </c>
      <c r="Y634" s="103">
        <f t="shared" si="215"/>
        <v>1260.3000000000002</v>
      </c>
    </row>
    <row r="635" spans="1:25" s="62" customFormat="1" ht="18.75" customHeight="1" outlineLevel="1" x14ac:dyDescent="0.2">
      <c r="A635" s="160" t="s">
        <v>8</v>
      </c>
      <c r="B635" s="70">
        <f>B161</f>
        <v>427.33</v>
      </c>
      <c r="C635" s="70">
        <f t="shared" ref="C635:Y635" si="216">C161</f>
        <v>410.84</v>
      </c>
      <c r="D635" s="70">
        <f t="shared" si="216"/>
        <v>412.83</v>
      </c>
      <c r="E635" s="70">
        <f t="shared" si="216"/>
        <v>414.71</v>
      </c>
      <c r="F635" s="70">
        <f t="shared" si="216"/>
        <v>423.02</v>
      </c>
      <c r="G635" s="70">
        <f t="shared" si="216"/>
        <v>423.29</v>
      </c>
      <c r="H635" s="70">
        <f t="shared" si="216"/>
        <v>425.95</v>
      </c>
      <c r="I635" s="70">
        <f t="shared" si="216"/>
        <v>416.36</v>
      </c>
      <c r="J635" s="70">
        <f t="shared" si="216"/>
        <v>418.04</v>
      </c>
      <c r="K635" s="70">
        <f t="shared" si="216"/>
        <v>421.87</v>
      </c>
      <c r="L635" s="70">
        <f t="shared" si="216"/>
        <v>426.15</v>
      </c>
      <c r="M635" s="70">
        <f t="shared" si="216"/>
        <v>420.92</v>
      </c>
      <c r="N635" s="70">
        <f t="shared" si="216"/>
        <v>423.45</v>
      </c>
      <c r="O635" s="70">
        <f t="shared" si="216"/>
        <v>409.25</v>
      </c>
      <c r="P635" s="70">
        <f t="shared" si="216"/>
        <v>402.05</v>
      </c>
      <c r="Q635" s="70">
        <f t="shared" si="216"/>
        <v>410.34</v>
      </c>
      <c r="R635" s="70">
        <f t="shared" si="216"/>
        <v>416.45</v>
      </c>
      <c r="S635" s="70">
        <f t="shared" si="216"/>
        <v>418.45</v>
      </c>
      <c r="T635" s="70">
        <f t="shared" si="216"/>
        <v>419.05</v>
      </c>
      <c r="U635" s="70">
        <f t="shared" si="216"/>
        <v>413.81</v>
      </c>
      <c r="V635" s="70">
        <f t="shared" si="216"/>
        <v>415.28</v>
      </c>
      <c r="W635" s="70">
        <f t="shared" si="216"/>
        <v>417.63</v>
      </c>
      <c r="X635" s="70">
        <f t="shared" si="216"/>
        <v>420.09</v>
      </c>
      <c r="Y635" s="70">
        <f t="shared" si="216"/>
        <v>417.49</v>
      </c>
    </row>
    <row r="636" spans="1:25" s="62" customFormat="1" ht="18.75" customHeight="1" outlineLevel="1" x14ac:dyDescent="0.2">
      <c r="A636" s="53" t="s">
        <v>9</v>
      </c>
      <c r="B636" s="76">
        <v>840.08</v>
      </c>
      <c r="C636" s="76">
        <v>840.08</v>
      </c>
      <c r="D636" s="76">
        <v>840.08</v>
      </c>
      <c r="E636" s="76">
        <v>840.08</v>
      </c>
      <c r="F636" s="76">
        <v>840.08</v>
      </c>
      <c r="G636" s="76">
        <v>840.08</v>
      </c>
      <c r="H636" s="76">
        <v>840.08</v>
      </c>
      <c r="I636" s="76">
        <v>840.08</v>
      </c>
      <c r="J636" s="76">
        <v>840.08</v>
      </c>
      <c r="K636" s="76">
        <v>840.08</v>
      </c>
      <c r="L636" s="76">
        <v>840.08</v>
      </c>
      <c r="M636" s="76">
        <v>840.08</v>
      </c>
      <c r="N636" s="76">
        <v>840.08</v>
      </c>
      <c r="O636" s="76">
        <v>840.08</v>
      </c>
      <c r="P636" s="76">
        <v>840.08</v>
      </c>
      <c r="Q636" s="76">
        <v>840.08</v>
      </c>
      <c r="R636" s="76">
        <v>840.08</v>
      </c>
      <c r="S636" s="76">
        <v>840.08</v>
      </c>
      <c r="T636" s="76">
        <v>840.08</v>
      </c>
      <c r="U636" s="76">
        <v>840.08</v>
      </c>
      <c r="V636" s="76">
        <v>840.08</v>
      </c>
      <c r="W636" s="76">
        <v>840.08</v>
      </c>
      <c r="X636" s="76">
        <v>840.08</v>
      </c>
      <c r="Y636" s="76">
        <v>840.08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11</v>
      </c>
      <c r="B638" s="77">
        <v>2.73</v>
      </c>
      <c r="C638" s="75">
        <v>2.73</v>
      </c>
      <c r="D638" s="75">
        <v>2.73</v>
      </c>
      <c r="E638" s="75">
        <v>2.73</v>
      </c>
      <c r="F638" s="75">
        <v>2.73</v>
      </c>
      <c r="G638" s="75">
        <v>2.73</v>
      </c>
      <c r="H638" s="75">
        <v>2.73</v>
      </c>
      <c r="I638" s="75">
        <v>2.73</v>
      </c>
      <c r="J638" s="75">
        <v>2.73</v>
      </c>
      <c r="K638" s="75">
        <v>2.73</v>
      </c>
      <c r="L638" s="75">
        <v>2.73</v>
      </c>
      <c r="M638" s="75">
        <v>2.73</v>
      </c>
      <c r="N638" s="75">
        <v>2.73</v>
      </c>
      <c r="O638" s="75">
        <v>2.73</v>
      </c>
      <c r="P638" s="75">
        <v>2.73</v>
      </c>
      <c r="Q638" s="75">
        <v>2.73</v>
      </c>
      <c r="R638" s="75">
        <v>2.73</v>
      </c>
      <c r="S638" s="75">
        <v>2.73</v>
      </c>
      <c r="T638" s="75">
        <v>2.73</v>
      </c>
      <c r="U638" s="75">
        <v>2.73</v>
      </c>
      <c r="V638" s="75">
        <v>2.73</v>
      </c>
      <c r="W638" s="75">
        <v>2.73</v>
      </c>
      <c r="X638" s="75">
        <v>2.73</v>
      </c>
      <c r="Y638" s="82">
        <v>2.73</v>
      </c>
    </row>
    <row r="639" spans="1:25" x14ac:dyDescent="0.2">
      <c r="A639" s="68"/>
      <c r="Y639" s="68"/>
    </row>
    <row r="640" spans="1:25" x14ac:dyDescent="0.2">
      <c r="A640" s="146"/>
      <c r="Y640" s="146"/>
    </row>
    <row r="641" spans="1:25" s="152" customFormat="1" ht="16.5" thickBot="1" x14ac:dyDescent="0.3">
      <c r="A641" s="411" t="s">
        <v>84</v>
      </c>
      <c r="B641" s="411"/>
      <c r="C641" s="411"/>
      <c r="D641" s="411"/>
      <c r="E641" s="411"/>
      <c r="F641" s="411"/>
      <c r="G641" s="411"/>
      <c r="H641" s="411"/>
      <c r="I641" s="411"/>
      <c r="J641" s="411"/>
      <c r="K641" s="411"/>
      <c r="L641" s="411"/>
      <c r="M641" s="411"/>
      <c r="N641" s="411"/>
      <c r="O641" s="411"/>
      <c r="P641" s="411"/>
      <c r="Q641" s="411"/>
      <c r="R641" s="411"/>
      <c r="S641" s="411"/>
      <c r="T641" s="411"/>
      <c r="U641" s="411"/>
      <c r="V641" s="411"/>
      <c r="W641" s="411"/>
      <c r="X641" s="411"/>
      <c r="Y641" s="411"/>
    </row>
    <row r="642" spans="1:25" s="62" customFormat="1" ht="30.75" customHeight="1" thickBot="1" x14ac:dyDescent="0.25">
      <c r="A642" s="412" t="s">
        <v>47</v>
      </c>
      <c r="B642" s="414" t="s">
        <v>61</v>
      </c>
      <c r="C642" s="415"/>
      <c r="D642" s="415"/>
      <c r="E642" s="415"/>
      <c r="F642" s="415"/>
      <c r="G642" s="415"/>
      <c r="H642" s="415"/>
      <c r="I642" s="415"/>
      <c r="J642" s="415"/>
      <c r="K642" s="415"/>
      <c r="L642" s="415"/>
      <c r="M642" s="415"/>
      <c r="N642" s="415"/>
      <c r="O642" s="415"/>
      <c r="P642" s="415"/>
      <c r="Q642" s="415"/>
      <c r="R642" s="415"/>
      <c r="S642" s="415"/>
      <c r="T642" s="415"/>
      <c r="U642" s="415"/>
      <c r="V642" s="415"/>
      <c r="W642" s="415"/>
      <c r="X642" s="415"/>
      <c r="Y642" s="416"/>
    </row>
    <row r="643" spans="1:25" s="62" customFormat="1" ht="39" customHeight="1" thickBot="1" x14ac:dyDescent="0.25">
      <c r="A643" s="413"/>
      <c r="B643" s="63" t="s">
        <v>46</v>
      </c>
      <c r="C643" s="64" t="s">
        <v>45</v>
      </c>
      <c r="D643" s="114" t="s">
        <v>44</v>
      </c>
      <c r="E643" s="64" t="s">
        <v>43</v>
      </c>
      <c r="F643" s="64" t="s">
        <v>42</v>
      </c>
      <c r="G643" s="64" t="s">
        <v>41</v>
      </c>
      <c r="H643" s="64" t="s">
        <v>40</v>
      </c>
      <c r="I643" s="64" t="s">
        <v>39</v>
      </c>
      <c r="J643" s="64" t="s">
        <v>38</v>
      </c>
      <c r="K643" s="65" t="s">
        <v>37</v>
      </c>
      <c r="L643" s="64" t="s">
        <v>36</v>
      </c>
      <c r="M643" s="66" t="s">
        <v>35</v>
      </c>
      <c r="N643" s="65" t="s">
        <v>34</v>
      </c>
      <c r="O643" s="64" t="s">
        <v>33</v>
      </c>
      <c r="P643" s="66" t="s">
        <v>32</v>
      </c>
      <c r="Q643" s="114" t="s">
        <v>31</v>
      </c>
      <c r="R643" s="64" t="s">
        <v>30</v>
      </c>
      <c r="S643" s="114" t="s">
        <v>29</v>
      </c>
      <c r="T643" s="64" t="s">
        <v>28</v>
      </c>
      <c r="U643" s="114" t="s">
        <v>27</v>
      </c>
      <c r="V643" s="64" t="s">
        <v>26</v>
      </c>
      <c r="W643" s="114" t="s">
        <v>25</v>
      </c>
      <c r="X643" s="64" t="s">
        <v>24</v>
      </c>
      <c r="Y643" s="78" t="s">
        <v>23</v>
      </c>
    </row>
    <row r="644" spans="1:25" s="108" customFormat="1" ht="18.75" customHeight="1" thickBot="1" x14ac:dyDescent="0.25">
      <c r="A644" s="113">
        <v>1</v>
      </c>
      <c r="B644" s="101">
        <f>SUM(B645:B647)</f>
        <v>707.04</v>
      </c>
      <c r="C644" s="102">
        <f t="shared" ref="C644:Y644" si="217">SUM(C645:C647)</f>
        <v>689.31000000000006</v>
      </c>
      <c r="D644" s="102">
        <f t="shared" si="217"/>
        <v>687.69</v>
      </c>
      <c r="E644" s="103">
        <f t="shared" si="217"/>
        <v>707.67000000000007</v>
      </c>
      <c r="F644" s="103">
        <f t="shared" si="217"/>
        <v>697.85</v>
      </c>
      <c r="G644" s="103">
        <f t="shared" si="217"/>
        <v>692.89</v>
      </c>
      <c r="H644" s="103">
        <f t="shared" si="217"/>
        <v>695.34</v>
      </c>
      <c r="I644" s="103">
        <f t="shared" si="217"/>
        <v>684.82</v>
      </c>
      <c r="J644" s="103">
        <f t="shared" si="217"/>
        <v>688.51</v>
      </c>
      <c r="K644" s="104">
        <f t="shared" si="217"/>
        <v>701.11</v>
      </c>
      <c r="L644" s="103">
        <f t="shared" si="217"/>
        <v>692.19</v>
      </c>
      <c r="M644" s="105">
        <f t="shared" si="217"/>
        <v>694.37</v>
      </c>
      <c r="N644" s="104">
        <f t="shared" si="217"/>
        <v>692.07</v>
      </c>
      <c r="O644" s="103">
        <f t="shared" si="217"/>
        <v>669.87</v>
      </c>
      <c r="P644" s="105">
        <f t="shared" si="217"/>
        <v>675.37</v>
      </c>
      <c r="Q644" s="106">
        <f t="shared" si="217"/>
        <v>695.82</v>
      </c>
      <c r="R644" s="103">
        <f t="shared" si="217"/>
        <v>706.1</v>
      </c>
      <c r="S644" s="106">
        <f t="shared" si="217"/>
        <v>713.07</v>
      </c>
      <c r="T644" s="103">
        <f t="shared" si="217"/>
        <v>721.30000000000007</v>
      </c>
      <c r="U644" s="102">
        <f t="shared" si="217"/>
        <v>709.04</v>
      </c>
      <c r="V644" s="102">
        <f t="shared" si="217"/>
        <v>724.18000000000006</v>
      </c>
      <c r="W644" s="102">
        <f t="shared" si="217"/>
        <v>729.48</v>
      </c>
      <c r="X644" s="102">
        <f t="shared" si="217"/>
        <v>728.19</v>
      </c>
      <c r="Y644" s="107">
        <f t="shared" si="217"/>
        <v>718.25</v>
      </c>
    </row>
    <row r="645" spans="1:25" s="67" customFormat="1" ht="18.75" customHeight="1" outlineLevel="1" x14ac:dyDescent="0.2">
      <c r="A645" s="117" t="s">
        <v>8</v>
      </c>
      <c r="B645" s="70">
        <f>B11</f>
        <v>704.31</v>
      </c>
      <c r="C645" s="70">
        <f t="shared" ref="C645:Y645" si="218">C11</f>
        <v>686.58</v>
      </c>
      <c r="D645" s="70">
        <f t="shared" si="218"/>
        <v>684.96</v>
      </c>
      <c r="E645" s="70">
        <f t="shared" si="218"/>
        <v>704.94</v>
      </c>
      <c r="F645" s="70">
        <f t="shared" si="218"/>
        <v>695.12</v>
      </c>
      <c r="G645" s="70">
        <f t="shared" si="218"/>
        <v>690.16</v>
      </c>
      <c r="H645" s="70">
        <f t="shared" si="218"/>
        <v>692.61</v>
      </c>
      <c r="I645" s="70">
        <f t="shared" si="218"/>
        <v>682.09</v>
      </c>
      <c r="J645" s="70">
        <f t="shared" si="218"/>
        <v>685.78</v>
      </c>
      <c r="K645" s="70">
        <f t="shared" si="218"/>
        <v>698.38</v>
      </c>
      <c r="L645" s="70">
        <f t="shared" si="218"/>
        <v>689.46</v>
      </c>
      <c r="M645" s="70">
        <f t="shared" si="218"/>
        <v>691.64</v>
      </c>
      <c r="N645" s="70">
        <f t="shared" si="218"/>
        <v>689.34</v>
      </c>
      <c r="O645" s="70">
        <f t="shared" si="218"/>
        <v>667.14</v>
      </c>
      <c r="P645" s="70">
        <f t="shared" si="218"/>
        <v>672.64</v>
      </c>
      <c r="Q645" s="70">
        <f t="shared" si="218"/>
        <v>693.09</v>
      </c>
      <c r="R645" s="70">
        <f t="shared" si="218"/>
        <v>703.37</v>
      </c>
      <c r="S645" s="70">
        <f t="shared" si="218"/>
        <v>710.34</v>
      </c>
      <c r="T645" s="70">
        <f t="shared" si="218"/>
        <v>718.57</v>
      </c>
      <c r="U645" s="70">
        <f t="shared" si="218"/>
        <v>706.31</v>
      </c>
      <c r="V645" s="70">
        <f t="shared" si="218"/>
        <v>721.45</v>
      </c>
      <c r="W645" s="70">
        <f t="shared" si="218"/>
        <v>726.75</v>
      </c>
      <c r="X645" s="70">
        <f t="shared" si="218"/>
        <v>725.46</v>
      </c>
      <c r="Y645" s="70">
        <f t="shared" si="218"/>
        <v>715.52</v>
      </c>
    </row>
    <row r="646" spans="1:25" s="67" customFormat="1" ht="18.75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customHeight="1" outlineLevel="1" thickBot="1" x14ac:dyDescent="0.25">
      <c r="A647" s="59" t="s">
        <v>11</v>
      </c>
      <c r="B647" s="77">
        <v>2.73</v>
      </c>
      <c r="C647" s="75">
        <v>2.73</v>
      </c>
      <c r="D647" s="75">
        <v>2.73</v>
      </c>
      <c r="E647" s="75">
        <v>2.73</v>
      </c>
      <c r="F647" s="75">
        <v>2.73</v>
      </c>
      <c r="G647" s="75">
        <v>2.73</v>
      </c>
      <c r="H647" s="75">
        <v>2.73</v>
      </c>
      <c r="I647" s="75">
        <v>2.73</v>
      </c>
      <c r="J647" s="75">
        <v>2.73</v>
      </c>
      <c r="K647" s="75">
        <v>2.73</v>
      </c>
      <c r="L647" s="75">
        <v>2.73</v>
      </c>
      <c r="M647" s="75">
        <v>2.73</v>
      </c>
      <c r="N647" s="75">
        <v>2.73</v>
      </c>
      <c r="O647" s="75">
        <v>2.73</v>
      </c>
      <c r="P647" s="75">
        <v>2.73</v>
      </c>
      <c r="Q647" s="75">
        <v>2.73</v>
      </c>
      <c r="R647" s="75">
        <v>2.73</v>
      </c>
      <c r="S647" s="75">
        <v>2.73</v>
      </c>
      <c r="T647" s="75">
        <v>2.73</v>
      </c>
      <c r="U647" s="75">
        <v>2.73</v>
      </c>
      <c r="V647" s="75">
        <v>2.73</v>
      </c>
      <c r="W647" s="75">
        <v>2.73</v>
      </c>
      <c r="X647" s="75">
        <v>2.73</v>
      </c>
      <c r="Y647" s="82">
        <v>2.73</v>
      </c>
    </row>
    <row r="648" spans="1:25" s="108" customFormat="1" ht="18.75" customHeight="1" thickBot="1" x14ac:dyDescent="0.25">
      <c r="A648" s="112">
        <v>2</v>
      </c>
      <c r="B648" s="101">
        <f t="shared" ref="B648:Y648" si="219">SUM(B649:B651)</f>
        <v>789.15</v>
      </c>
      <c r="C648" s="102">
        <f t="shared" si="219"/>
        <v>769.26</v>
      </c>
      <c r="D648" s="102">
        <f t="shared" si="219"/>
        <v>771.48</v>
      </c>
      <c r="E648" s="103">
        <f t="shared" si="219"/>
        <v>784.17000000000007</v>
      </c>
      <c r="F648" s="103">
        <f t="shared" si="219"/>
        <v>819.67000000000007</v>
      </c>
      <c r="G648" s="103">
        <f t="shared" si="219"/>
        <v>811.71</v>
      </c>
      <c r="H648" s="103">
        <f t="shared" si="219"/>
        <v>804.96</v>
      </c>
      <c r="I648" s="103">
        <f t="shared" si="219"/>
        <v>793.18000000000006</v>
      </c>
      <c r="J648" s="103">
        <f t="shared" si="219"/>
        <v>802.24</v>
      </c>
      <c r="K648" s="104">
        <f t="shared" si="219"/>
        <v>803.32</v>
      </c>
      <c r="L648" s="103">
        <f t="shared" si="219"/>
        <v>823.07</v>
      </c>
      <c r="M648" s="105">
        <f t="shared" si="219"/>
        <v>808.56000000000006</v>
      </c>
      <c r="N648" s="104">
        <f t="shared" si="219"/>
        <v>821.7</v>
      </c>
      <c r="O648" s="103">
        <f t="shared" si="219"/>
        <v>796.56000000000006</v>
      </c>
      <c r="P648" s="105">
        <f t="shared" si="219"/>
        <v>791.9</v>
      </c>
      <c r="Q648" s="106">
        <f t="shared" si="219"/>
        <v>812.38</v>
      </c>
      <c r="R648" s="103">
        <f t="shared" si="219"/>
        <v>830.96</v>
      </c>
      <c r="S648" s="106">
        <f t="shared" si="219"/>
        <v>838.17000000000007</v>
      </c>
      <c r="T648" s="103">
        <f t="shared" si="219"/>
        <v>854.78</v>
      </c>
      <c r="U648" s="102">
        <f t="shared" si="219"/>
        <v>826.71</v>
      </c>
      <c r="V648" s="102">
        <f t="shared" si="219"/>
        <v>843.72</v>
      </c>
      <c r="W648" s="102">
        <f t="shared" si="219"/>
        <v>846.29</v>
      </c>
      <c r="X648" s="102">
        <f t="shared" si="219"/>
        <v>845.15</v>
      </c>
      <c r="Y648" s="107">
        <f t="shared" si="219"/>
        <v>830.78</v>
      </c>
    </row>
    <row r="649" spans="1:25" s="62" customFormat="1" ht="18.75" hidden="1" customHeight="1" outlineLevel="1" x14ac:dyDescent="0.2">
      <c r="A649" s="117" t="s">
        <v>8</v>
      </c>
      <c r="B649" s="70">
        <f>B16</f>
        <v>786.42</v>
      </c>
      <c r="C649" s="70">
        <f t="shared" ref="C649:Y649" si="220">C16</f>
        <v>766.53</v>
      </c>
      <c r="D649" s="70">
        <f t="shared" si="220"/>
        <v>768.75</v>
      </c>
      <c r="E649" s="70">
        <f t="shared" si="220"/>
        <v>781.44</v>
      </c>
      <c r="F649" s="70">
        <f t="shared" si="220"/>
        <v>816.94</v>
      </c>
      <c r="G649" s="70">
        <f t="shared" si="220"/>
        <v>808.98</v>
      </c>
      <c r="H649" s="70">
        <f t="shared" si="220"/>
        <v>802.23</v>
      </c>
      <c r="I649" s="70">
        <f t="shared" si="220"/>
        <v>790.45</v>
      </c>
      <c r="J649" s="70">
        <f t="shared" si="220"/>
        <v>799.51</v>
      </c>
      <c r="K649" s="70">
        <f t="shared" si="220"/>
        <v>800.59</v>
      </c>
      <c r="L649" s="70">
        <f t="shared" si="220"/>
        <v>820.34</v>
      </c>
      <c r="M649" s="70">
        <f t="shared" si="220"/>
        <v>805.83</v>
      </c>
      <c r="N649" s="70">
        <f t="shared" si="220"/>
        <v>818.97</v>
      </c>
      <c r="O649" s="70">
        <f t="shared" si="220"/>
        <v>793.83</v>
      </c>
      <c r="P649" s="70">
        <f t="shared" si="220"/>
        <v>789.17</v>
      </c>
      <c r="Q649" s="70">
        <f t="shared" si="220"/>
        <v>809.65</v>
      </c>
      <c r="R649" s="70">
        <f t="shared" si="220"/>
        <v>828.23</v>
      </c>
      <c r="S649" s="70">
        <f t="shared" si="220"/>
        <v>835.44</v>
      </c>
      <c r="T649" s="70">
        <f t="shared" si="220"/>
        <v>852.05</v>
      </c>
      <c r="U649" s="70">
        <f t="shared" si="220"/>
        <v>823.98</v>
      </c>
      <c r="V649" s="70">
        <f t="shared" si="220"/>
        <v>840.99</v>
      </c>
      <c r="W649" s="70">
        <f t="shared" si="220"/>
        <v>843.56</v>
      </c>
      <c r="X649" s="70">
        <f t="shared" si="220"/>
        <v>842.42</v>
      </c>
      <c r="Y649" s="70">
        <f t="shared" si="220"/>
        <v>828.05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59" t="s">
        <v>11</v>
      </c>
      <c r="B651" s="77">
        <v>2.73</v>
      </c>
      <c r="C651" s="75">
        <v>2.73</v>
      </c>
      <c r="D651" s="75">
        <v>2.73</v>
      </c>
      <c r="E651" s="75">
        <v>2.73</v>
      </c>
      <c r="F651" s="75">
        <v>2.73</v>
      </c>
      <c r="G651" s="75">
        <v>2.73</v>
      </c>
      <c r="H651" s="75">
        <v>2.73</v>
      </c>
      <c r="I651" s="75">
        <v>2.73</v>
      </c>
      <c r="J651" s="75">
        <v>2.73</v>
      </c>
      <c r="K651" s="75">
        <v>2.73</v>
      </c>
      <c r="L651" s="75">
        <v>2.73</v>
      </c>
      <c r="M651" s="75">
        <v>2.73</v>
      </c>
      <c r="N651" s="75">
        <v>2.73</v>
      </c>
      <c r="O651" s="75">
        <v>2.73</v>
      </c>
      <c r="P651" s="75">
        <v>2.73</v>
      </c>
      <c r="Q651" s="75">
        <v>2.73</v>
      </c>
      <c r="R651" s="75">
        <v>2.73</v>
      </c>
      <c r="S651" s="75">
        <v>2.73</v>
      </c>
      <c r="T651" s="75">
        <v>2.73</v>
      </c>
      <c r="U651" s="75">
        <v>2.73</v>
      </c>
      <c r="V651" s="75">
        <v>2.73</v>
      </c>
      <c r="W651" s="75">
        <v>2.73</v>
      </c>
      <c r="X651" s="75">
        <v>2.73</v>
      </c>
      <c r="Y651" s="82">
        <v>2.73</v>
      </c>
    </row>
    <row r="652" spans="1:25" s="108" customFormat="1" ht="18.75" customHeight="1" collapsed="1" thickBot="1" x14ac:dyDescent="0.25">
      <c r="A652" s="109">
        <v>3</v>
      </c>
      <c r="B652" s="101">
        <f t="shared" ref="B652:Y652" si="221">SUM(B653:B655)</f>
        <v>796.67000000000007</v>
      </c>
      <c r="C652" s="102">
        <f t="shared" si="221"/>
        <v>733.65</v>
      </c>
      <c r="D652" s="102">
        <f t="shared" si="221"/>
        <v>751.16</v>
      </c>
      <c r="E652" s="103">
        <f t="shared" si="221"/>
        <v>766.19</v>
      </c>
      <c r="F652" s="103">
        <f t="shared" si="221"/>
        <v>764.35</v>
      </c>
      <c r="G652" s="103">
        <f t="shared" si="221"/>
        <v>756.03</v>
      </c>
      <c r="H652" s="103">
        <f t="shared" si="221"/>
        <v>761.41</v>
      </c>
      <c r="I652" s="103">
        <f t="shared" si="221"/>
        <v>748.12</v>
      </c>
      <c r="J652" s="103">
        <f t="shared" si="221"/>
        <v>760.84</v>
      </c>
      <c r="K652" s="104">
        <f t="shared" si="221"/>
        <v>759.87</v>
      </c>
      <c r="L652" s="103">
        <f t="shared" si="221"/>
        <v>766.84</v>
      </c>
      <c r="M652" s="105">
        <f t="shared" si="221"/>
        <v>762.27</v>
      </c>
      <c r="N652" s="104">
        <f t="shared" si="221"/>
        <v>769.63</v>
      </c>
      <c r="O652" s="103">
        <f t="shared" si="221"/>
        <v>741.5</v>
      </c>
      <c r="P652" s="105">
        <f t="shared" si="221"/>
        <v>738.83</v>
      </c>
      <c r="Q652" s="106">
        <f t="shared" si="221"/>
        <v>764.08</v>
      </c>
      <c r="R652" s="103">
        <f t="shared" si="221"/>
        <v>778.86</v>
      </c>
      <c r="S652" s="106">
        <f t="shared" si="221"/>
        <v>768.75</v>
      </c>
      <c r="T652" s="103">
        <f t="shared" si="221"/>
        <v>771</v>
      </c>
      <c r="U652" s="102">
        <f t="shared" si="221"/>
        <v>765.82</v>
      </c>
      <c r="V652" s="102">
        <f t="shared" si="221"/>
        <v>779.23</v>
      </c>
      <c r="W652" s="102">
        <f t="shared" si="221"/>
        <v>792.04</v>
      </c>
      <c r="X652" s="102">
        <f t="shared" si="221"/>
        <v>802.92000000000007</v>
      </c>
      <c r="Y652" s="107">
        <f t="shared" si="221"/>
        <v>803.43000000000006</v>
      </c>
    </row>
    <row r="653" spans="1:25" s="62" customFormat="1" ht="18.75" hidden="1" customHeight="1" outlineLevel="1" x14ac:dyDescent="0.2">
      <c r="A653" s="56" t="s">
        <v>8</v>
      </c>
      <c r="B653" s="70">
        <f>B21</f>
        <v>793.94</v>
      </c>
      <c r="C653" s="70">
        <f t="shared" ref="C653:Y653" si="222">C21</f>
        <v>730.92</v>
      </c>
      <c r="D653" s="70">
        <f t="shared" si="222"/>
        <v>748.43</v>
      </c>
      <c r="E653" s="70">
        <f t="shared" si="222"/>
        <v>763.46</v>
      </c>
      <c r="F653" s="70">
        <f t="shared" si="222"/>
        <v>761.62</v>
      </c>
      <c r="G653" s="70">
        <f t="shared" si="222"/>
        <v>753.3</v>
      </c>
      <c r="H653" s="70">
        <f t="shared" si="222"/>
        <v>758.68</v>
      </c>
      <c r="I653" s="70">
        <f t="shared" si="222"/>
        <v>745.39</v>
      </c>
      <c r="J653" s="70">
        <f t="shared" si="222"/>
        <v>758.11</v>
      </c>
      <c r="K653" s="70">
        <f t="shared" si="222"/>
        <v>757.14</v>
      </c>
      <c r="L653" s="70">
        <f t="shared" si="222"/>
        <v>764.11</v>
      </c>
      <c r="M653" s="70">
        <f t="shared" si="222"/>
        <v>759.54</v>
      </c>
      <c r="N653" s="70">
        <f t="shared" si="222"/>
        <v>766.9</v>
      </c>
      <c r="O653" s="70">
        <f t="shared" si="222"/>
        <v>738.77</v>
      </c>
      <c r="P653" s="70">
        <f t="shared" si="222"/>
        <v>736.1</v>
      </c>
      <c r="Q653" s="70">
        <f t="shared" si="222"/>
        <v>761.35</v>
      </c>
      <c r="R653" s="70">
        <f t="shared" si="222"/>
        <v>776.13</v>
      </c>
      <c r="S653" s="70">
        <f t="shared" si="222"/>
        <v>766.02</v>
      </c>
      <c r="T653" s="70">
        <f t="shared" si="222"/>
        <v>768.27</v>
      </c>
      <c r="U653" s="70">
        <f t="shared" si="222"/>
        <v>763.09</v>
      </c>
      <c r="V653" s="70">
        <f t="shared" si="222"/>
        <v>776.5</v>
      </c>
      <c r="W653" s="70">
        <f t="shared" si="222"/>
        <v>789.31</v>
      </c>
      <c r="X653" s="70">
        <f t="shared" si="222"/>
        <v>800.19</v>
      </c>
      <c r="Y653" s="70">
        <f t="shared" si="222"/>
        <v>800.7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59" t="s">
        <v>11</v>
      </c>
      <c r="B655" s="77">
        <v>2.73</v>
      </c>
      <c r="C655" s="75">
        <v>2.73</v>
      </c>
      <c r="D655" s="75">
        <v>2.73</v>
      </c>
      <c r="E655" s="75">
        <v>2.73</v>
      </c>
      <c r="F655" s="75">
        <v>2.73</v>
      </c>
      <c r="G655" s="75">
        <v>2.73</v>
      </c>
      <c r="H655" s="75">
        <v>2.73</v>
      </c>
      <c r="I655" s="75">
        <v>2.73</v>
      </c>
      <c r="J655" s="75">
        <v>2.73</v>
      </c>
      <c r="K655" s="75">
        <v>2.73</v>
      </c>
      <c r="L655" s="75">
        <v>2.73</v>
      </c>
      <c r="M655" s="75">
        <v>2.73</v>
      </c>
      <c r="N655" s="75">
        <v>2.73</v>
      </c>
      <c r="O655" s="75">
        <v>2.73</v>
      </c>
      <c r="P655" s="75">
        <v>2.73</v>
      </c>
      <c r="Q655" s="75">
        <v>2.73</v>
      </c>
      <c r="R655" s="75">
        <v>2.73</v>
      </c>
      <c r="S655" s="75">
        <v>2.73</v>
      </c>
      <c r="T655" s="75">
        <v>2.73</v>
      </c>
      <c r="U655" s="75">
        <v>2.73</v>
      </c>
      <c r="V655" s="75">
        <v>2.73</v>
      </c>
      <c r="W655" s="75">
        <v>2.73</v>
      </c>
      <c r="X655" s="75">
        <v>2.73</v>
      </c>
      <c r="Y655" s="82">
        <v>2.73</v>
      </c>
    </row>
    <row r="656" spans="1:25" s="108" customFormat="1" ht="18.75" customHeight="1" collapsed="1" thickBot="1" x14ac:dyDescent="0.25">
      <c r="A656" s="112">
        <v>4</v>
      </c>
      <c r="B656" s="101">
        <f t="shared" ref="B656:Y656" si="223">SUM(B657:B659)</f>
        <v>844.54</v>
      </c>
      <c r="C656" s="102">
        <f t="shared" si="223"/>
        <v>807.87</v>
      </c>
      <c r="D656" s="102">
        <f t="shared" si="223"/>
        <v>823.85</v>
      </c>
      <c r="E656" s="103">
        <f t="shared" si="223"/>
        <v>833.23</v>
      </c>
      <c r="F656" s="103">
        <f t="shared" si="223"/>
        <v>853.07</v>
      </c>
      <c r="G656" s="103">
        <f t="shared" si="223"/>
        <v>859.35</v>
      </c>
      <c r="H656" s="103">
        <f t="shared" si="223"/>
        <v>866.61</v>
      </c>
      <c r="I656" s="103">
        <f t="shared" si="223"/>
        <v>846.86</v>
      </c>
      <c r="J656" s="103">
        <f t="shared" si="223"/>
        <v>861.84</v>
      </c>
      <c r="K656" s="104">
        <f t="shared" si="223"/>
        <v>867.91</v>
      </c>
      <c r="L656" s="103">
        <f t="shared" si="223"/>
        <v>867.38</v>
      </c>
      <c r="M656" s="105">
        <f t="shared" si="223"/>
        <v>866.75</v>
      </c>
      <c r="N656" s="104">
        <f t="shared" si="223"/>
        <v>797.49</v>
      </c>
      <c r="O656" s="103">
        <f t="shared" si="223"/>
        <v>768.65</v>
      </c>
      <c r="P656" s="105">
        <f t="shared" si="223"/>
        <v>772.83</v>
      </c>
      <c r="Q656" s="106">
        <f t="shared" si="223"/>
        <v>799.91</v>
      </c>
      <c r="R656" s="103">
        <f t="shared" si="223"/>
        <v>817.86</v>
      </c>
      <c r="S656" s="106">
        <f t="shared" si="223"/>
        <v>826</v>
      </c>
      <c r="T656" s="103">
        <f t="shared" si="223"/>
        <v>828.16</v>
      </c>
      <c r="U656" s="102">
        <f t="shared" si="223"/>
        <v>807.87</v>
      </c>
      <c r="V656" s="102">
        <f t="shared" si="223"/>
        <v>824.16</v>
      </c>
      <c r="W656" s="102">
        <f t="shared" si="223"/>
        <v>832.91</v>
      </c>
      <c r="X656" s="102">
        <f t="shared" si="223"/>
        <v>836.18000000000006</v>
      </c>
      <c r="Y656" s="107">
        <f t="shared" si="223"/>
        <v>825.85</v>
      </c>
    </row>
    <row r="657" spans="1:25" s="62" customFormat="1" ht="18.75" hidden="1" customHeight="1" outlineLevel="1" x14ac:dyDescent="0.2">
      <c r="A657" s="117" t="s">
        <v>8</v>
      </c>
      <c r="B657" s="70">
        <f>B26</f>
        <v>841.81</v>
      </c>
      <c r="C657" s="70">
        <f t="shared" ref="C657:Y657" si="224">C26</f>
        <v>805.14</v>
      </c>
      <c r="D657" s="70">
        <f t="shared" si="224"/>
        <v>821.12</v>
      </c>
      <c r="E657" s="70">
        <f t="shared" si="224"/>
        <v>830.5</v>
      </c>
      <c r="F657" s="70">
        <f t="shared" si="224"/>
        <v>850.34</v>
      </c>
      <c r="G657" s="70">
        <f t="shared" si="224"/>
        <v>856.62</v>
      </c>
      <c r="H657" s="70">
        <f t="shared" si="224"/>
        <v>863.88</v>
      </c>
      <c r="I657" s="70">
        <f t="shared" si="224"/>
        <v>844.13</v>
      </c>
      <c r="J657" s="70">
        <f t="shared" si="224"/>
        <v>859.11</v>
      </c>
      <c r="K657" s="70">
        <f t="shared" si="224"/>
        <v>865.18</v>
      </c>
      <c r="L657" s="70">
        <f t="shared" si="224"/>
        <v>864.65</v>
      </c>
      <c r="M657" s="70">
        <f t="shared" si="224"/>
        <v>864.02</v>
      </c>
      <c r="N657" s="70">
        <f t="shared" si="224"/>
        <v>794.76</v>
      </c>
      <c r="O657" s="70">
        <f t="shared" si="224"/>
        <v>765.92</v>
      </c>
      <c r="P657" s="70">
        <f t="shared" si="224"/>
        <v>770.1</v>
      </c>
      <c r="Q657" s="70">
        <f t="shared" si="224"/>
        <v>797.18</v>
      </c>
      <c r="R657" s="70">
        <f t="shared" si="224"/>
        <v>815.13</v>
      </c>
      <c r="S657" s="70">
        <f t="shared" si="224"/>
        <v>823.27</v>
      </c>
      <c r="T657" s="70">
        <f t="shared" si="224"/>
        <v>825.43</v>
      </c>
      <c r="U657" s="70">
        <f t="shared" si="224"/>
        <v>805.14</v>
      </c>
      <c r="V657" s="70">
        <f t="shared" si="224"/>
        <v>821.43</v>
      </c>
      <c r="W657" s="70">
        <f t="shared" si="224"/>
        <v>830.18</v>
      </c>
      <c r="X657" s="70">
        <f t="shared" si="224"/>
        <v>833.45</v>
      </c>
      <c r="Y657" s="70">
        <f t="shared" si="224"/>
        <v>823.12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59" t="s">
        <v>11</v>
      </c>
      <c r="B659" s="77">
        <v>2.73</v>
      </c>
      <c r="C659" s="75">
        <v>2.73</v>
      </c>
      <c r="D659" s="75">
        <v>2.73</v>
      </c>
      <c r="E659" s="75">
        <v>2.73</v>
      </c>
      <c r="F659" s="75">
        <v>2.73</v>
      </c>
      <c r="G659" s="75">
        <v>2.73</v>
      </c>
      <c r="H659" s="75">
        <v>2.73</v>
      </c>
      <c r="I659" s="75">
        <v>2.73</v>
      </c>
      <c r="J659" s="75">
        <v>2.73</v>
      </c>
      <c r="K659" s="75">
        <v>2.73</v>
      </c>
      <c r="L659" s="75">
        <v>2.73</v>
      </c>
      <c r="M659" s="75">
        <v>2.73</v>
      </c>
      <c r="N659" s="75">
        <v>2.73</v>
      </c>
      <c r="O659" s="75">
        <v>2.73</v>
      </c>
      <c r="P659" s="75">
        <v>2.73</v>
      </c>
      <c r="Q659" s="75">
        <v>2.73</v>
      </c>
      <c r="R659" s="75">
        <v>2.73</v>
      </c>
      <c r="S659" s="75">
        <v>2.73</v>
      </c>
      <c r="T659" s="75">
        <v>2.73</v>
      </c>
      <c r="U659" s="75">
        <v>2.73</v>
      </c>
      <c r="V659" s="75">
        <v>2.73</v>
      </c>
      <c r="W659" s="75">
        <v>2.73</v>
      </c>
      <c r="X659" s="75">
        <v>2.73</v>
      </c>
      <c r="Y659" s="82">
        <v>2.73</v>
      </c>
    </row>
    <row r="660" spans="1:25" s="108" customFormat="1" ht="18.75" customHeight="1" collapsed="1" thickBot="1" x14ac:dyDescent="0.25">
      <c r="A660" s="109">
        <v>5</v>
      </c>
      <c r="B660" s="101">
        <f t="shared" ref="B660:Y660" si="225">SUM(B661:B663)</f>
        <v>814.27</v>
      </c>
      <c r="C660" s="102">
        <f t="shared" si="225"/>
        <v>777.47</v>
      </c>
      <c r="D660" s="102">
        <f t="shared" si="225"/>
        <v>798.74</v>
      </c>
      <c r="E660" s="103">
        <f t="shared" si="225"/>
        <v>816.01</v>
      </c>
      <c r="F660" s="103">
        <f t="shared" si="225"/>
        <v>833.12</v>
      </c>
      <c r="G660" s="103">
        <f t="shared" si="225"/>
        <v>814.69</v>
      </c>
      <c r="H660" s="103">
        <f t="shared" si="225"/>
        <v>815.25</v>
      </c>
      <c r="I660" s="103">
        <f t="shared" si="225"/>
        <v>790.94</v>
      </c>
      <c r="J660" s="103">
        <f t="shared" si="225"/>
        <v>814.97</v>
      </c>
      <c r="K660" s="104">
        <f t="shared" si="225"/>
        <v>825.23</v>
      </c>
      <c r="L660" s="103">
        <f t="shared" si="225"/>
        <v>805.98</v>
      </c>
      <c r="M660" s="105">
        <f t="shared" si="225"/>
        <v>813.27</v>
      </c>
      <c r="N660" s="104">
        <f t="shared" si="225"/>
        <v>797.87</v>
      </c>
      <c r="O660" s="103">
        <f t="shared" si="225"/>
        <v>770.55000000000007</v>
      </c>
      <c r="P660" s="105">
        <f t="shared" si="225"/>
        <v>765.73</v>
      </c>
      <c r="Q660" s="106">
        <f t="shared" si="225"/>
        <v>788.19</v>
      </c>
      <c r="R660" s="103">
        <f t="shared" si="225"/>
        <v>801.27</v>
      </c>
      <c r="S660" s="106">
        <f t="shared" si="225"/>
        <v>797.34</v>
      </c>
      <c r="T660" s="103">
        <f t="shared" si="225"/>
        <v>806.41</v>
      </c>
      <c r="U660" s="102">
        <f t="shared" si="225"/>
        <v>778.87</v>
      </c>
      <c r="V660" s="102">
        <f t="shared" si="225"/>
        <v>796.13</v>
      </c>
      <c r="W660" s="102">
        <f t="shared" si="225"/>
        <v>814.01</v>
      </c>
      <c r="X660" s="102">
        <f t="shared" si="225"/>
        <v>813.63</v>
      </c>
      <c r="Y660" s="107">
        <f t="shared" si="225"/>
        <v>810.92000000000007</v>
      </c>
    </row>
    <row r="661" spans="1:25" s="62" customFormat="1" ht="18.75" hidden="1" customHeight="1" outlineLevel="1" x14ac:dyDescent="0.2">
      <c r="A661" s="58" t="s">
        <v>8</v>
      </c>
      <c r="B661" s="70">
        <f>B31</f>
        <v>811.54</v>
      </c>
      <c r="C661" s="70">
        <f t="shared" ref="C661:Y661" si="226">C31</f>
        <v>774.74</v>
      </c>
      <c r="D661" s="70">
        <f t="shared" si="226"/>
        <v>796.01</v>
      </c>
      <c r="E661" s="70">
        <f t="shared" si="226"/>
        <v>813.28</v>
      </c>
      <c r="F661" s="70">
        <f t="shared" si="226"/>
        <v>830.39</v>
      </c>
      <c r="G661" s="70">
        <f t="shared" si="226"/>
        <v>811.96</v>
      </c>
      <c r="H661" s="70">
        <f t="shared" si="226"/>
        <v>812.52</v>
      </c>
      <c r="I661" s="70">
        <f t="shared" si="226"/>
        <v>788.21</v>
      </c>
      <c r="J661" s="70">
        <f t="shared" si="226"/>
        <v>812.24</v>
      </c>
      <c r="K661" s="70">
        <f t="shared" si="226"/>
        <v>822.5</v>
      </c>
      <c r="L661" s="70">
        <f t="shared" si="226"/>
        <v>803.25</v>
      </c>
      <c r="M661" s="70">
        <f t="shared" si="226"/>
        <v>810.54</v>
      </c>
      <c r="N661" s="70">
        <f t="shared" si="226"/>
        <v>795.14</v>
      </c>
      <c r="O661" s="70">
        <f t="shared" si="226"/>
        <v>767.82</v>
      </c>
      <c r="P661" s="70">
        <f t="shared" si="226"/>
        <v>763</v>
      </c>
      <c r="Q661" s="70">
        <f t="shared" si="226"/>
        <v>785.46</v>
      </c>
      <c r="R661" s="70">
        <f t="shared" si="226"/>
        <v>798.54</v>
      </c>
      <c r="S661" s="70">
        <f t="shared" si="226"/>
        <v>794.61</v>
      </c>
      <c r="T661" s="70">
        <f t="shared" si="226"/>
        <v>803.68</v>
      </c>
      <c r="U661" s="70">
        <f t="shared" si="226"/>
        <v>776.14</v>
      </c>
      <c r="V661" s="70">
        <f t="shared" si="226"/>
        <v>793.4</v>
      </c>
      <c r="W661" s="70">
        <f t="shared" si="226"/>
        <v>811.28</v>
      </c>
      <c r="X661" s="70">
        <f t="shared" si="226"/>
        <v>810.9</v>
      </c>
      <c r="Y661" s="70">
        <f t="shared" si="226"/>
        <v>808.19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59" t="s">
        <v>11</v>
      </c>
      <c r="B663" s="77">
        <v>2.73</v>
      </c>
      <c r="C663" s="75">
        <v>2.73</v>
      </c>
      <c r="D663" s="75">
        <v>2.73</v>
      </c>
      <c r="E663" s="75">
        <v>2.73</v>
      </c>
      <c r="F663" s="75">
        <v>2.73</v>
      </c>
      <c r="G663" s="75">
        <v>2.73</v>
      </c>
      <c r="H663" s="75">
        <v>2.73</v>
      </c>
      <c r="I663" s="75">
        <v>2.73</v>
      </c>
      <c r="J663" s="75">
        <v>2.73</v>
      </c>
      <c r="K663" s="75">
        <v>2.73</v>
      </c>
      <c r="L663" s="75">
        <v>2.73</v>
      </c>
      <c r="M663" s="75">
        <v>2.73</v>
      </c>
      <c r="N663" s="75">
        <v>2.73</v>
      </c>
      <c r="O663" s="75">
        <v>2.73</v>
      </c>
      <c r="P663" s="75">
        <v>2.73</v>
      </c>
      <c r="Q663" s="75">
        <v>2.73</v>
      </c>
      <c r="R663" s="75">
        <v>2.73</v>
      </c>
      <c r="S663" s="75">
        <v>2.73</v>
      </c>
      <c r="T663" s="75">
        <v>2.73</v>
      </c>
      <c r="U663" s="75">
        <v>2.73</v>
      </c>
      <c r="V663" s="75">
        <v>2.73</v>
      </c>
      <c r="W663" s="75">
        <v>2.73</v>
      </c>
      <c r="X663" s="75">
        <v>2.73</v>
      </c>
      <c r="Y663" s="82">
        <v>2.73</v>
      </c>
    </row>
    <row r="664" spans="1:25" s="108" customFormat="1" ht="18.75" customHeight="1" collapsed="1" thickBot="1" x14ac:dyDescent="0.25">
      <c r="A664" s="144">
        <v>6</v>
      </c>
      <c r="B664" s="101">
        <f t="shared" ref="B664:Y664" si="227">SUM(B665:B667)</f>
        <v>741.14</v>
      </c>
      <c r="C664" s="102">
        <f t="shared" si="227"/>
        <v>717.37</v>
      </c>
      <c r="D664" s="102">
        <f t="shared" si="227"/>
        <v>723.64</v>
      </c>
      <c r="E664" s="103">
        <f t="shared" si="227"/>
        <v>733.18000000000006</v>
      </c>
      <c r="F664" s="103">
        <f t="shared" si="227"/>
        <v>738.43000000000006</v>
      </c>
      <c r="G664" s="103">
        <f t="shared" si="227"/>
        <v>730.32</v>
      </c>
      <c r="H664" s="103">
        <f t="shared" si="227"/>
        <v>716.44</v>
      </c>
      <c r="I664" s="103">
        <f t="shared" si="227"/>
        <v>715.68000000000006</v>
      </c>
      <c r="J664" s="103">
        <f t="shared" si="227"/>
        <v>721.91</v>
      </c>
      <c r="K664" s="104">
        <f t="shared" si="227"/>
        <v>730.78</v>
      </c>
      <c r="L664" s="103">
        <f t="shared" si="227"/>
        <v>745.14</v>
      </c>
      <c r="M664" s="105">
        <f t="shared" si="227"/>
        <v>743.49</v>
      </c>
      <c r="N664" s="104">
        <f t="shared" si="227"/>
        <v>743.53</v>
      </c>
      <c r="O664" s="103">
        <f t="shared" si="227"/>
        <v>717.75</v>
      </c>
      <c r="P664" s="105">
        <f t="shared" si="227"/>
        <v>718.47</v>
      </c>
      <c r="Q664" s="106">
        <f t="shared" si="227"/>
        <v>743.11</v>
      </c>
      <c r="R664" s="103">
        <f t="shared" si="227"/>
        <v>750.46</v>
      </c>
      <c r="S664" s="106">
        <f t="shared" si="227"/>
        <v>741.85</v>
      </c>
      <c r="T664" s="103">
        <f t="shared" si="227"/>
        <v>747.08</v>
      </c>
      <c r="U664" s="102">
        <f t="shared" si="227"/>
        <v>730.38</v>
      </c>
      <c r="V664" s="102">
        <f t="shared" si="227"/>
        <v>745.65</v>
      </c>
      <c r="W664" s="102">
        <f t="shared" si="227"/>
        <v>757.49</v>
      </c>
      <c r="X664" s="102">
        <f t="shared" si="227"/>
        <v>758.5</v>
      </c>
      <c r="Y664" s="107">
        <f t="shared" si="227"/>
        <v>750.05000000000007</v>
      </c>
    </row>
    <row r="665" spans="1:25" s="62" customFormat="1" ht="18.75" hidden="1" customHeight="1" outlineLevel="1" x14ac:dyDescent="0.2">
      <c r="A665" s="56" t="s">
        <v>8</v>
      </c>
      <c r="B665" s="70">
        <f>B36</f>
        <v>738.41</v>
      </c>
      <c r="C665" s="70">
        <f t="shared" ref="C665:Y665" si="228">C36</f>
        <v>714.64</v>
      </c>
      <c r="D665" s="70">
        <f t="shared" si="228"/>
        <v>720.91</v>
      </c>
      <c r="E665" s="70">
        <f t="shared" si="228"/>
        <v>730.45</v>
      </c>
      <c r="F665" s="70">
        <f t="shared" si="228"/>
        <v>735.7</v>
      </c>
      <c r="G665" s="70">
        <f t="shared" si="228"/>
        <v>727.59</v>
      </c>
      <c r="H665" s="70">
        <f t="shared" si="228"/>
        <v>713.71</v>
      </c>
      <c r="I665" s="70">
        <f t="shared" si="228"/>
        <v>712.95</v>
      </c>
      <c r="J665" s="70">
        <f t="shared" si="228"/>
        <v>719.18</v>
      </c>
      <c r="K665" s="70">
        <f t="shared" si="228"/>
        <v>728.05</v>
      </c>
      <c r="L665" s="70">
        <f t="shared" si="228"/>
        <v>742.41</v>
      </c>
      <c r="M665" s="70">
        <f t="shared" si="228"/>
        <v>740.76</v>
      </c>
      <c r="N665" s="70">
        <f t="shared" si="228"/>
        <v>740.8</v>
      </c>
      <c r="O665" s="70">
        <f t="shared" si="228"/>
        <v>715.02</v>
      </c>
      <c r="P665" s="70">
        <f t="shared" si="228"/>
        <v>715.74</v>
      </c>
      <c r="Q665" s="70">
        <f t="shared" si="228"/>
        <v>740.38</v>
      </c>
      <c r="R665" s="70">
        <f t="shared" si="228"/>
        <v>747.73</v>
      </c>
      <c r="S665" s="70">
        <f t="shared" si="228"/>
        <v>739.12</v>
      </c>
      <c r="T665" s="70">
        <f t="shared" si="228"/>
        <v>744.35</v>
      </c>
      <c r="U665" s="70">
        <f t="shared" si="228"/>
        <v>727.65</v>
      </c>
      <c r="V665" s="70">
        <f t="shared" si="228"/>
        <v>742.92</v>
      </c>
      <c r="W665" s="70">
        <f t="shared" si="228"/>
        <v>754.76</v>
      </c>
      <c r="X665" s="70">
        <f t="shared" si="228"/>
        <v>755.77</v>
      </c>
      <c r="Y665" s="70">
        <f t="shared" si="228"/>
        <v>747.32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59" t="s">
        <v>11</v>
      </c>
      <c r="B667" s="77">
        <v>2.73</v>
      </c>
      <c r="C667" s="75">
        <v>2.73</v>
      </c>
      <c r="D667" s="75">
        <v>2.73</v>
      </c>
      <c r="E667" s="75">
        <v>2.73</v>
      </c>
      <c r="F667" s="75">
        <v>2.73</v>
      </c>
      <c r="G667" s="75">
        <v>2.73</v>
      </c>
      <c r="H667" s="75">
        <v>2.73</v>
      </c>
      <c r="I667" s="75">
        <v>2.73</v>
      </c>
      <c r="J667" s="75">
        <v>2.73</v>
      </c>
      <c r="K667" s="75">
        <v>2.73</v>
      </c>
      <c r="L667" s="75">
        <v>2.73</v>
      </c>
      <c r="M667" s="75">
        <v>2.73</v>
      </c>
      <c r="N667" s="75">
        <v>2.73</v>
      </c>
      <c r="O667" s="75">
        <v>2.73</v>
      </c>
      <c r="P667" s="75">
        <v>2.73</v>
      </c>
      <c r="Q667" s="75">
        <v>2.73</v>
      </c>
      <c r="R667" s="75">
        <v>2.73</v>
      </c>
      <c r="S667" s="75">
        <v>2.73</v>
      </c>
      <c r="T667" s="75">
        <v>2.73</v>
      </c>
      <c r="U667" s="75">
        <v>2.73</v>
      </c>
      <c r="V667" s="75">
        <v>2.73</v>
      </c>
      <c r="W667" s="75">
        <v>2.73</v>
      </c>
      <c r="X667" s="75">
        <v>2.73</v>
      </c>
      <c r="Y667" s="82">
        <v>2.73</v>
      </c>
    </row>
    <row r="668" spans="1:25" s="108" customFormat="1" ht="18.75" customHeight="1" collapsed="1" thickBot="1" x14ac:dyDescent="0.25">
      <c r="A668" s="109">
        <v>7</v>
      </c>
      <c r="B668" s="101">
        <f t="shared" ref="B668:Y668" si="229">SUM(B669:B671)</f>
        <v>802.80000000000007</v>
      </c>
      <c r="C668" s="102">
        <f t="shared" si="229"/>
        <v>760.67000000000007</v>
      </c>
      <c r="D668" s="102">
        <f t="shared" si="229"/>
        <v>790.22</v>
      </c>
      <c r="E668" s="103">
        <f t="shared" si="229"/>
        <v>803.49</v>
      </c>
      <c r="F668" s="103">
        <f t="shared" si="229"/>
        <v>812.26</v>
      </c>
      <c r="G668" s="103">
        <f t="shared" si="229"/>
        <v>814.51</v>
      </c>
      <c r="H668" s="103">
        <f t="shared" si="229"/>
        <v>808.98</v>
      </c>
      <c r="I668" s="103">
        <f t="shared" si="229"/>
        <v>789.32</v>
      </c>
      <c r="J668" s="103">
        <f t="shared" si="229"/>
        <v>806.26</v>
      </c>
      <c r="K668" s="104">
        <f t="shared" si="229"/>
        <v>823.43000000000006</v>
      </c>
      <c r="L668" s="103">
        <f t="shared" si="229"/>
        <v>815.48</v>
      </c>
      <c r="M668" s="105">
        <f t="shared" si="229"/>
        <v>818.69</v>
      </c>
      <c r="N668" s="104">
        <f t="shared" si="229"/>
        <v>815.9</v>
      </c>
      <c r="O668" s="103">
        <f t="shared" si="229"/>
        <v>790.47</v>
      </c>
      <c r="P668" s="105">
        <f t="shared" si="229"/>
        <v>795.61</v>
      </c>
      <c r="Q668" s="106">
        <f t="shared" si="229"/>
        <v>815.5</v>
      </c>
      <c r="R668" s="103">
        <f t="shared" si="229"/>
        <v>821.73</v>
      </c>
      <c r="S668" s="106">
        <f t="shared" si="229"/>
        <v>819.07</v>
      </c>
      <c r="T668" s="103">
        <f t="shared" si="229"/>
        <v>824.67000000000007</v>
      </c>
      <c r="U668" s="102">
        <f t="shared" si="229"/>
        <v>810.18000000000006</v>
      </c>
      <c r="V668" s="102">
        <f t="shared" si="229"/>
        <v>825.81000000000006</v>
      </c>
      <c r="W668" s="102">
        <f t="shared" si="229"/>
        <v>822.33</v>
      </c>
      <c r="X668" s="102">
        <f t="shared" si="229"/>
        <v>833.6</v>
      </c>
      <c r="Y668" s="107">
        <f t="shared" si="229"/>
        <v>836.92000000000007</v>
      </c>
    </row>
    <row r="669" spans="1:25" s="62" customFormat="1" ht="18.75" hidden="1" customHeight="1" outlineLevel="1" x14ac:dyDescent="0.2">
      <c r="A669" s="56" t="s">
        <v>8</v>
      </c>
      <c r="B669" s="70">
        <f>B41</f>
        <v>800.07</v>
      </c>
      <c r="C669" s="70">
        <f t="shared" ref="C669:Y669" si="230">C41</f>
        <v>757.94</v>
      </c>
      <c r="D669" s="70">
        <f t="shared" si="230"/>
        <v>787.49</v>
      </c>
      <c r="E669" s="70">
        <f t="shared" si="230"/>
        <v>800.76</v>
      </c>
      <c r="F669" s="70">
        <f t="shared" si="230"/>
        <v>809.53</v>
      </c>
      <c r="G669" s="70">
        <f t="shared" si="230"/>
        <v>811.78</v>
      </c>
      <c r="H669" s="70">
        <f t="shared" si="230"/>
        <v>806.25</v>
      </c>
      <c r="I669" s="70">
        <f t="shared" si="230"/>
        <v>786.59</v>
      </c>
      <c r="J669" s="70">
        <f t="shared" si="230"/>
        <v>803.53</v>
      </c>
      <c r="K669" s="70">
        <f t="shared" si="230"/>
        <v>820.7</v>
      </c>
      <c r="L669" s="70">
        <f t="shared" si="230"/>
        <v>812.75</v>
      </c>
      <c r="M669" s="70">
        <f t="shared" si="230"/>
        <v>815.96</v>
      </c>
      <c r="N669" s="70">
        <f t="shared" si="230"/>
        <v>813.17</v>
      </c>
      <c r="O669" s="70">
        <f t="shared" si="230"/>
        <v>787.74</v>
      </c>
      <c r="P669" s="70">
        <f t="shared" si="230"/>
        <v>792.88</v>
      </c>
      <c r="Q669" s="70">
        <f t="shared" si="230"/>
        <v>812.77</v>
      </c>
      <c r="R669" s="70">
        <f t="shared" si="230"/>
        <v>819</v>
      </c>
      <c r="S669" s="70">
        <f t="shared" si="230"/>
        <v>816.34</v>
      </c>
      <c r="T669" s="70">
        <f t="shared" si="230"/>
        <v>821.94</v>
      </c>
      <c r="U669" s="70">
        <f t="shared" si="230"/>
        <v>807.45</v>
      </c>
      <c r="V669" s="70">
        <f t="shared" si="230"/>
        <v>823.08</v>
      </c>
      <c r="W669" s="70">
        <f t="shared" si="230"/>
        <v>819.6</v>
      </c>
      <c r="X669" s="70">
        <f t="shared" si="230"/>
        <v>830.87</v>
      </c>
      <c r="Y669" s="70">
        <f t="shared" si="230"/>
        <v>834.19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59" t="s">
        <v>11</v>
      </c>
      <c r="B671" s="77">
        <v>2.73</v>
      </c>
      <c r="C671" s="75">
        <v>2.73</v>
      </c>
      <c r="D671" s="75">
        <v>2.73</v>
      </c>
      <c r="E671" s="75">
        <v>2.73</v>
      </c>
      <c r="F671" s="75">
        <v>2.73</v>
      </c>
      <c r="G671" s="75">
        <v>2.73</v>
      </c>
      <c r="H671" s="75">
        <v>2.73</v>
      </c>
      <c r="I671" s="75">
        <v>2.73</v>
      </c>
      <c r="J671" s="75">
        <v>2.73</v>
      </c>
      <c r="K671" s="75">
        <v>2.73</v>
      </c>
      <c r="L671" s="75">
        <v>2.73</v>
      </c>
      <c r="M671" s="75">
        <v>2.73</v>
      </c>
      <c r="N671" s="75">
        <v>2.73</v>
      </c>
      <c r="O671" s="75">
        <v>2.73</v>
      </c>
      <c r="P671" s="75">
        <v>2.73</v>
      </c>
      <c r="Q671" s="75">
        <v>2.73</v>
      </c>
      <c r="R671" s="75">
        <v>2.73</v>
      </c>
      <c r="S671" s="75">
        <v>2.73</v>
      </c>
      <c r="T671" s="75">
        <v>2.73</v>
      </c>
      <c r="U671" s="75">
        <v>2.73</v>
      </c>
      <c r="V671" s="75">
        <v>2.73</v>
      </c>
      <c r="W671" s="75">
        <v>2.73</v>
      </c>
      <c r="X671" s="75">
        <v>2.73</v>
      </c>
      <c r="Y671" s="82">
        <v>2.73</v>
      </c>
    </row>
    <row r="672" spans="1:25" s="108" customFormat="1" ht="18.75" customHeight="1" collapsed="1" thickBot="1" x14ac:dyDescent="0.25">
      <c r="A672" s="112">
        <v>8</v>
      </c>
      <c r="B672" s="101">
        <f t="shared" ref="B672:Y672" si="231">SUM(B673:B675)</f>
        <v>835.66</v>
      </c>
      <c r="C672" s="102">
        <f t="shared" si="231"/>
        <v>796.43000000000006</v>
      </c>
      <c r="D672" s="102">
        <f t="shared" si="231"/>
        <v>768.18000000000006</v>
      </c>
      <c r="E672" s="103">
        <f t="shared" si="231"/>
        <v>825.48</v>
      </c>
      <c r="F672" s="103">
        <f t="shared" si="231"/>
        <v>826.32</v>
      </c>
      <c r="G672" s="103">
        <f t="shared" si="231"/>
        <v>844.17000000000007</v>
      </c>
      <c r="H672" s="103">
        <f t="shared" si="231"/>
        <v>849.18000000000006</v>
      </c>
      <c r="I672" s="103">
        <f t="shared" si="231"/>
        <v>823.11</v>
      </c>
      <c r="J672" s="103">
        <f t="shared" si="231"/>
        <v>826.9</v>
      </c>
      <c r="K672" s="104">
        <f t="shared" si="231"/>
        <v>860.43000000000006</v>
      </c>
      <c r="L672" s="103">
        <f t="shared" si="231"/>
        <v>852.9</v>
      </c>
      <c r="M672" s="105">
        <f t="shared" si="231"/>
        <v>859.73</v>
      </c>
      <c r="N672" s="104">
        <f t="shared" si="231"/>
        <v>865.57</v>
      </c>
      <c r="O672" s="103">
        <f t="shared" si="231"/>
        <v>835.31000000000006</v>
      </c>
      <c r="P672" s="105">
        <f t="shared" si="231"/>
        <v>829.6</v>
      </c>
      <c r="Q672" s="106">
        <f t="shared" si="231"/>
        <v>865.97</v>
      </c>
      <c r="R672" s="103">
        <f t="shared" si="231"/>
        <v>884.12</v>
      </c>
      <c r="S672" s="106">
        <f t="shared" si="231"/>
        <v>873.81000000000006</v>
      </c>
      <c r="T672" s="103">
        <f t="shared" si="231"/>
        <v>875.07</v>
      </c>
      <c r="U672" s="102">
        <f t="shared" si="231"/>
        <v>866.64</v>
      </c>
      <c r="V672" s="102">
        <f t="shared" si="231"/>
        <v>872.5</v>
      </c>
      <c r="W672" s="102">
        <f t="shared" si="231"/>
        <v>870.91</v>
      </c>
      <c r="X672" s="102">
        <f t="shared" si="231"/>
        <v>875.5</v>
      </c>
      <c r="Y672" s="107">
        <f t="shared" si="231"/>
        <v>868.81000000000006</v>
      </c>
    </row>
    <row r="673" spans="1:25" s="62" customFormat="1" ht="18.75" customHeight="1" outlineLevel="1" x14ac:dyDescent="0.2">
      <c r="A673" s="56" t="s">
        <v>8</v>
      </c>
      <c r="B673" s="70">
        <f>B46</f>
        <v>832.93</v>
      </c>
      <c r="C673" s="70">
        <f t="shared" ref="C673:Y673" si="232">C46</f>
        <v>793.7</v>
      </c>
      <c r="D673" s="70">
        <f t="shared" si="232"/>
        <v>765.45</v>
      </c>
      <c r="E673" s="70">
        <f t="shared" si="232"/>
        <v>822.75</v>
      </c>
      <c r="F673" s="70">
        <f t="shared" si="232"/>
        <v>823.59</v>
      </c>
      <c r="G673" s="70">
        <f t="shared" si="232"/>
        <v>841.44</v>
      </c>
      <c r="H673" s="70">
        <f t="shared" si="232"/>
        <v>846.45</v>
      </c>
      <c r="I673" s="70">
        <f t="shared" si="232"/>
        <v>820.38</v>
      </c>
      <c r="J673" s="70">
        <f t="shared" si="232"/>
        <v>824.17</v>
      </c>
      <c r="K673" s="70">
        <f t="shared" si="232"/>
        <v>857.7</v>
      </c>
      <c r="L673" s="70">
        <f t="shared" si="232"/>
        <v>850.17</v>
      </c>
      <c r="M673" s="70">
        <f t="shared" si="232"/>
        <v>857</v>
      </c>
      <c r="N673" s="70">
        <f t="shared" si="232"/>
        <v>862.84</v>
      </c>
      <c r="O673" s="70">
        <f t="shared" si="232"/>
        <v>832.58</v>
      </c>
      <c r="P673" s="70">
        <f t="shared" si="232"/>
        <v>826.87</v>
      </c>
      <c r="Q673" s="70">
        <f t="shared" si="232"/>
        <v>863.24</v>
      </c>
      <c r="R673" s="70">
        <f t="shared" si="232"/>
        <v>881.39</v>
      </c>
      <c r="S673" s="70">
        <f t="shared" si="232"/>
        <v>871.08</v>
      </c>
      <c r="T673" s="70">
        <f t="shared" si="232"/>
        <v>872.34</v>
      </c>
      <c r="U673" s="70">
        <f t="shared" si="232"/>
        <v>863.91</v>
      </c>
      <c r="V673" s="70">
        <f t="shared" si="232"/>
        <v>869.77</v>
      </c>
      <c r="W673" s="70">
        <f t="shared" si="232"/>
        <v>868.18</v>
      </c>
      <c r="X673" s="70">
        <f t="shared" si="232"/>
        <v>872.77</v>
      </c>
      <c r="Y673" s="70">
        <f t="shared" si="232"/>
        <v>866.08</v>
      </c>
    </row>
    <row r="674" spans="1:25" s="62" customFormat="1" ht="18.75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customHeight="1" outlineLevel="1" thickBot="1" x14ac:dyDescent="0.25">
      <c r="A675" s="59" t="s">
        <v>11</v>
      </c>
      <c r="B675" s="77">
        <v>2.73</v>
      </c>
      <c r="C675" s="75">
        <v>2.73</v>
      </c>
      <c r="D675" s="75">
        <v>2.73</v>
      </c>
      <c r="E675" s="75">
        <v>2.73</v>
      </c>
      <c r="F675" s="75">
        <v>2.73</v>
      </c>
      <c r="G675" s="75">
        <v>2.73</v>
      </c>
      <c r="H675" s="75">
        <v>2.73</v>
      </c>
      <c r="I675" s="75">
        <v>2.73</v>
      </c>
      <c r="J675" s="75">
        <v>2.73</v>
      </c>
      <c r="K675" s="75">
        <v>2.73</v>
      </c>
      <c r="L675" s="75">
        <v>2.73</v>
      </c>
      <c r="M675" s="75">
        <v>2.73</v>
      </c>
      <c r="N675" s="75">
        <v>2.73</v>
      </c>
      <c r="O675" s="75">
        <v>2.73</v>
      </c>
      <c r="P675" s="75">
        <v>2.73</v>
      </c>
      <c r="Q675" s="75">
        <v>2.73</v>
      </c>
      <c r="R675" s="75">
        <v>2.73</v>
      </c>
      <c r="S675" s="75">
        <v>2.73</v>
      </c>
      <c r="T675" s="75">
        <v>2.73</v>
      </c>
      <c r="U675" s="75">
        <v>2.73</v>
      </c>
      <c r="V675" s="75">
        <v>2.73</v>
      </c>
      <c r="W675" s="75">
        <v>2.73</v>
      </c>
      <c r="X675" s="75">
        <v>2.73</v>
      </c>
      <c r="Y675" s="82">
        <v>2.73</v>
      </c>
    </row>
    <row r="676" spans="1:25" s="108" customFormat="1" ht="18.75" customHeight="1" thickBot="1" x14ac:dyDescent="0.25">
      <c r="A676" s="109">
        <v>9</v>
      </c>
      <c r="B676" s="101">
        <f t="shared" ref="B676:Y676" si="233">SUM(B677:B679)</f>
        <v>694.64</v>
      </c>
      <c r="C676" s="102">
        <f t="shared" si="233"/>
        <v>691.09</v>
      </c>
      <c r="D676" s="102">
        <f t="shared" si="233"/>
        <v>693.87</v>
      </c>
      <c r="E676" s="103">
        <f t="shared" si="233"/>
        <v>687.67000000000007</v>
      </c>
      <c r="F676" s="103">
        <f t="shared" si="233"/>
        <v>736.07</v>
      </c>
      <c r="G676" s="103">
        <f t="shared" si="233"/>
        <v>721.41</v>
      </c>
      <c r="H676" s="103">
        <f t="shared" si="233"/>
        <v>723.11</v>
      </c>
      <c r="I676" s="103">
        <f t="shared" si="233"/>
        <v>725.06000000000006</v>
      </c>
      <c r="J676" s="103">
        <f t="shared" si="233"/>
        <v>725.72</v>
      </c>
      <c r="K676" s="104">
        <f t="shared" si="233"/>
        <v>725.03</v>
      </c>
      <c r="L676" s="103">
        <f t="shared" si="233"/>
        <v>726</v>
      </c>
      <c r="M676" s="105">
        <f t="shared" si="233"/>
        <v>719.80000000000007</v>
      </c>
      <c r="N676" s="104">
        <f t="shared" si="233"/>
        <v>717.56000000000006</v>
      </c>
      <c r="O676" s="103">
        <f t="shared" si="233"/>
        <v>718.36</v>
      </c>
      <c r="P676" s="105">
        <f t="shared" si="233"/>
        <v>714.24</v>
      </c>
      <c r="Q676" s="106">
        <f t="shared" si="233"/>
        <v>717.04</v>
      </c>
      <c r="R676" s="103">
        <f t="shared" si="233"/>
        <v>725.66</v>
      </c>
      <c r="S676" s="106">
        <f t="shared" si="233"/>
        <v>713.32</v>
      </c>
      <c r="T676" s="103">
        <f t="shared" si="233"/>
        <v>726.71</v>
      </c>
      <c r="U676" s="102">
        <f t="shared" si="233"/>
        <v>738.45</v>
      </c>
      <c r="V676" s="102">
        <f t="shared" si="233"/>
        <v>753.37</v>
      </c>
      <c r="W676" s="102">
        <f t="shared" si="233"/>
        <v>753.17000000000007</v>
      </c>
      <c r="X676" s="102">
        <f t="shared" si="233"/>
        <v>756.5</v>
      </c>
      <c r="Y676" s="107">
        <f t="shared" si="233"/>
        <v>747.66</v>
      </c>
    </row>
    <row r="677" spans="1:25" s="62" customFormat="1" ht="18.75" hidden="1" customHeight="1" outlineLevel="1" x14ac:dyDescent="0.2">
      <c r="A677" s="117" t="s">
        <v>8</v>
      </c>
      <c r="B677" s="70">
        <f>B51</f>
        <v>691.91</v>
      </c>
      <c r="C677" s="70">
        <f t="shared" ref="C677:Y677" si="234">C51</f>
        <v>688.36</v>
      </c>
      <c r="D677" s="70">
        <f t="shared" si="234"/>
        <v>691.14</v>
      </c>
      <c r="E677" s="70">
        <f t="shared" si="234"/>
        <v>684.94</v>
      </c>
      <c r="F677" s="70">
        <f t="shared" si="234"/>
        <v>733.34</v>
      </c>
      <c r="G677" s="70">
        <f t="shared" si="234"/>
        <v>718.68</v>
      </c>
      <c r="H677" s="70">
        <f t="shared" si="234"/>
        <v>720.38</v>
      </c>
      <c r="I677" s="70">
        <f t="shared" si="234"/>
        <v>722.33</v>
      </c>
      <c r="J677" s="70">
        <f t="shared" si="234"/>
        <v>722.99</v>
      </c>
      <c r="K677" s="70">
        <f t="shared" si="234"/>
        <v>722.3</v>
      </c>
      <c r="L677" s="70">
        <f t="shared" si="234"/>
        <v>723.27</v>
      </c>
      <c r="M677" s="70">
        <f t="shared" si="234"/>
        <v>717.07</v>
      </c>
      <c r="N677" s="70">
        <f t="shared" si="234"/>
        <v>714.83</v>
      </c>
      <c r="O677" s="70">
        <f t="shared" si="234"/>
        <v>715.63</v>
      </c>
      <c r="P677" s="70">
        <f t="shared" si="234"/>
        <v>711.51</v>
      </c>
      <c r="Q677" s="70">
        <f t="shared" si="234"/>
        <v>714.31</v>
      </c>
      <c r="R677" s="70">
        <f t="shared" si="234"/>
        <v>722.93</v>
      </c>
      <c r="S677" s="70">
        <f t="shared" si="234"/>
        <v>710.59</v>
      </c>
      <c r="T677" s="70">
        <f t="shared" si="234"/>
        <v>723.98</v>
      </c>
      <c r="U677" s="70">
        <f t="shared" si="234"/>
        <v>735.72</v>
      </c>
      <c r="V677" s="70">
        <f t="shared" si="234"/>
        <v>750.64</v>
      </c>
      <c r="W677" s="70">
        <f t="shared" si="234"/>
        <v>750.44</v>
      </c>
      <c r="X677" s="70">
        <f t="shared" si="234"/>
        <v>753.77</v>
      </c>
      <c r="Y677" s="70">
        <f t="shared" si="234"/>
        <v>744.93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59" t="s">
        <v>11</v>
      </c>
      <c r="B679" s="77">
        <v>2.73</v>
      </c>
      <c r="C679" s="75">
        <v>2.73</v>
      </c>
      <c r="D679" s="75">
        <v>2.73</v>
      </c>
      <c r="E679" s="75">
        <v>2.73</v>
      </c>
      <c r="F679" s="75">
        <v>2.73</v>
      </c>
      <c r="G679" s="75">
        <v>2.73</v>
      </c>
      <c r="H679" s="75">
        <v>2.73</v>
      </c>
      <c r="I679" s="75">
        <v>2.73</v>
      </c>
      <c r="J679" s="75">
        <v>2.73</v>
      </c>
      <c r="K679" s="75">
        <v>2.73</v>
      </c>
      <c r="L679" s="75">
        <v>2.73</v>
      </c>
      <c r="M679" s="75">
        <v>2.73</v>
      </c>
      <c r="N679" s="75">
        <v>2.73</v>
      </c>
      <c r="O679" s="75">
        <v>2.73</v>
      </c>
      <c r="P679" s="75">
        <v>2.73</v>
      </c>
      <c r="Q679" s="75">
        <v>2.73</v>
      </c>
      <c r="R679" s="75">
        <v>2.73</v>
      </c>
      <c r="S679" s="75">
        <v>2.73</v>
      </c>
      <c r="T679" s="75">
        <v>2.73</v>
      </c>
      <c r="U679" s="75">
        <v>2.73</v>
      </c>
      <c r="V679" s="75">
        <v>2.73</v>
      </c>
      <c r="W679" s="75">
        <v>2.73</v>
      </c>
      <c r="X679" s="75">
        <v>2.73</v>
      </c>
      <c r="Y679" s="82">
        <v>2.73</v>
      </c>
    </row>
    <row r="680" spans="1:25" s="108" customFormat="1" ht="18.75" customHeight="1" collapsed="1" thickBot="1" x14ac:dyDescent="0.25">
      <c r="A680" s="112">
        <v>10</v>
      </c>
      <c r="B680" s="101">
        <f t="shared" ref="B680:Y680" si="235">SUM(B681:B683)</f>
        <v>885.04</v>
      </c>
      <c r="C680" s="102">
        <f t="shared" si="235"/>
        <v>834.01</v>
      </c>
      <c r="D680" s="102">
        <f t="shared" si="235"/>
        <v>837.99</v>
      </c>
      <c r="E680" s="103">
        <f t="shared" si="235"/>
        <v>866.93000000000006</v>
      </c>
      <c r="F680" s="103">
        <f t="shared" si="235"/>
        <v>865.98</v>
      </c>
      <c r="G680" s="103">
        <f t="shared" si="235"/>
        <v>873.32</v>
      </c>
      <c r="H680" s="103">
        <f t="shared" si="235"/>
        <v>883.99</v>
      </c>
      <c r="I680" s="103">
        <f t="shared" si="235"/>
        <v>848</v>
      </c>
      <c r="J680" s="103">
        <f t="shared" si="235"/>
        <v>890.87</v>
      </c>
      <c r="K680" s="104">
        <f t="shared" si="235"/>
        <v>903.97</v>
      </c>
      <c r="L680" s="103">
        <f t="shared" si="235"/>
        <v>898.86</v>
      </c>
      <c r="M680" s="105">
        <f t="shared" si="235"/>
        <v>901.75</v>
      </c>
      <c r="N680" s="104">
        <f t="shared" si="235"/>
        <v>912.07</v>
      </c>
      <c r="O680" s="103">
        <f t="shared" si="235"/>
        <v>858.4</v>
      </c>
      <c r="P680" s="105">
        <f t="shared" si="235"/>
        <v>866.81000000000006</v>
      </c>
      <c r="Q680" s="106">
        <f t="shared" si="235"/>
        <v>898.69</v>
      </c>
      <c r="R680" s="103">
        <f t="shared" si="235"/>
        <v>914.11</v>
      </c>
      <c r="S680" s="106">
        <f t="shared" si="235"/>
        <v>922.18000000000006</v>
      </c>
      <c r="T680" s="103">
        <f t="shared" si="235"/>
        <v>939.64</v>
      </c>
      <c r="U680" s="102">
        <f t="shared" si="235"/>
        <v>890.5</v>
      </c>
      <c r="V680" s="102">
        <f t="shared" si="235"/>
        <v>913.7</v>
      </c>
      <c r="W680" s="102">
        <f t="shared" si="235"/>
        <v>913.67000000000007</v>
      </c>
      <c r="X680" s="102">
        <f t="shared" si="235"/>
        <v>914.08</v>
      </c>
      <c r="Y680" s="107">
        <f t="shared" si="235"/>
        <v>909.77</v>
      </c>
    </row>
    <row r="681" spans="1:25" s="62" customFormat="1" ht="18.75" hidden="1" customHeight="1" outlineLevel="1" x14ac:dyDescent="0.2">
      <c r="A681" s="56" t="s">
        <v>8</v>
      </c>
      <c r="B681" s="70">
        <f>B56</f>
        <v>882.31</v>
      </c>
      <c r="C681" s="70">
        <f t="shared" ref="C681:Y681" si="236">C56</f>
        <v>831.28</v>
      </c>
      <c r="D681" s="70">
        <f t="shared" si="236"/>
        <v>835.26</v>
      </c>
      <c r="E681" s="70">
        <f t="shared" si="236"/>
        <v>864.2</v>
      </c>
      <c r="F681" s="70">
        <f t="shared" si="236"/>
        <v>863.25</v>
      </c>
      <c r="G681" s="70">
        <f t="shared" si="236"/>
        <v>870.59</v>
      </c>
      <c r="H681" s="70">
        <f t="shared" si="236"/>
        <v>881.26</v>
      </c>
      <c r="I681" s="70">
        <f t="shared" si="236"/>
        <v>845.27</v>
      </c>
      <c r="J681" s="70">
        <f t="shared" si="236"/>
        <v>888.14</v>
      </c>
      <c r="K681" s="70">
        <f t="shared" si="236"/>
        <v>901.24</v>
      </c>
      <c r="L681" s="70">
        <f t="shared" si="236"/>
        <v>896.13</v>
      </c>
      <c r="M681" s="70">
        <f t="shared" si="236"/>
        <v>899.02</v>
      </c>
      <c r="N681" s="70">
        <f t="shared" si="236"/>
        <v>909.34</v>
      </c>
      <c r="O681" s="70">
        <f t="shared" si="236"/>
        <v>855.67</v>
      </c>
      <c r="P681" s="70">
        <f t="shared" si="236"/>
        <v>864.08</v>
      </c>
      <c r="Q681" s="70">
        <f t="shared" si="236"/>
        <v>895.96</v>
      </c>
      <c r="R681" s="70">
        <f t="shared" si="236"/>
        <v>911.38</v>
      </c>
      <c r="S681" s="70">
        <f t="shared" si="236"/>
        <v>919.45</v>
      </c>
      <c r="T681" s="70">
        <f t="shared" si="236"/>
        <v>936.91</v>
      </c>
      <c r="U681" s="70">
        <f t="shared" si="236"/>
        <v>887.77</v>
      </c>
      <c r="V681" s="70">
        <f t="shared" si="236"/>
        <v>910.97</v>
      </c>
      <c r="W681" s="70">
        <f t="shared" si="236"/>
        <v>910.94</v>
      </c>
      <c r="X681" s="70">
        <f t="shared" si="236"/>
        <v>911.35</v>
      </c>
      <c r="Y681" s="70">
        <f t="shared" si="236"/>
        <v>907.04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59" t="s">
        <v>11</v>
      </c>
      <c r="B683" s="77">
        <v>2.73</v>
      </c>
      <c r="C683" s="75">
        <v>2.73</v>
      </c>
      <c r="D683" s="75">
        <v>2.73</v>
      </c>
      <c r="E683" s="75">
        <v>2.73</v>
      </c>
      <c r="F683" s="75">
        <v>2.73</v>
      </c>
      <c r="G683" s="75">
        <v>2.73</v>
      </c>
      <c r="H683" s="75">
        <v>2.73</v>
      </c>
      <c r="I683" s="75">
        <v>2.73</v>
      </c>
      <c r="J683" s="75">
        <v>2.73</v>
      </c>
      <c r="K683" s="75">
        <v>2.73</v>
      </c>
      <c r="L683" s="75">
        <v>2.73</v>
      </c>
      <c r="M683" s="75">
        <v>2.73</v>
      </c>
      <c r="N683" s="75">
        <v>2.73</v>
      </c>
      <c r="O683" s="75">
        <v>2.73</v>
      </c>
      <c r="P683" s="75">
        <v>2.73</v>
      </c>
      <c r="Q683" s="75">
        <v>2.73</v>
      </c>
      <c r="R683" s="75">
        <v>2.73</v>
      </c>
      <c r="S683" s="75">
        <v>2.73</v>
      </c>
      <c r="T683" s="75">
        <v>2.73</v>
      </c>
      <c r="U683" s="75">
        <v>2.73</v>
      </c>
      <c r="V683" s="75">
        <v>2.73</v>
      </c>
      <c r="W683" s="75">
        <v>2.73</v>
      </c>
      <c r="X683" s="75">
        <v>2.73</v>
      </c>
      <c r="Y683" s="82">
        <v>2.73</v>
      </c>
    </row>
    <row r="684" spans="1:25" s="108" customFormat="1" ht="18.75" customHeight="1" collapsed="1" thickBot="1" x14ac:dyDescent="0.25">
      <c r="A684" s="109">
        <v>11</v>
      </c>
      <c r="B684" s="101">
        <f t="shared" ref="B684:Y684" si="237">SUM(B685:B687)</f>
        <v>898.32</v>
      </c>
      <c r="C684" s="102">
        <f t="shared" si="237"/>
        <v>846.9</v>
      </c>
      <c r="D684" s="102">
        <f t="shared" si="237"/>
        <v>853.64</v>
      </c>
      <c r="E684" s="103">
        <f t="shared" si="237"/>
        <v>886.28</v>
      </c>
      <c r="F684" s="103">
        <f t="shared" si="237"/>
        <v>881.48</v>
      </c>
      <c r="G684" s="103">
        <f t="shared" si="237"/>
        <v>869.73</v>
      </c>
      <c r="H684" s="103">
        <f t="shared" si="237"/>
        <v>871.25</v>
      </c>
      <c r="I684" s="103">
        <f t="shared" si="237"/>
        <v>846.67000000000007</v>
      </c>
      <c r="J684" s="103">
        <f t="shared" si="237"/>
        <v>897.37</v>
      </c>
      <c r="K684" s="104">
        <f t="shared" si="237"/>
        <v>919.91</v>
      </c>
      <c r="L684" s="103">
        <f t="shared" si="237"/>
        <v>912.57</v>
      </c>
      <c r="M684" s="105">
        <f t="shared" si="237"/>
        <v>914.35</v>
      </c>
      <c r="N684" s="104">
        <f t="shared" si="237"/>
        <v>840.83</v>
      </c>
      <c r="O684" s="103">
        <f t="shared" si="237"/>
        <v>795.96</v>
      </c>
      <c r="P684" s="105">
        <f t="shared" si="237"/>
        <v>799.38</v>
      </c>
      <c r="Q684" s="106">
        <f t="shared" si="237"/>
        <v>825.72</v>
      </c>
      <c r="R684" s="103">
        <f t="shared" si="237"/>
        <v>841.04</v>
      </c>
      <c r="S684" s="106">
        <f t="shared" si="237"/>
        <v>822.98</v>
      </c>
      <c r="T684" s="103">
        <f t="shared" si="237"/>
        <v>834.24</v>
      </c>
      <c r="U684" s="102">
        <f t="shared" si="237"/>
        <v>820.88</v>
      </c>
      <c r="V684" s="102">
        <f t="shared" si="237"/>
        <v>833.84</v>
      </c>
      <c r="W684" s="102">
        <f t="shared" si="237"/>
        <v>828.05000000000007</v>
      </c>
      <c r="X684" s="102">
        <f t="shared" si="237"/>
        <v>841.19</v>
      </c>
      <c r="Y684" s="107">
        <f t="shared" si="237"/>
        <v>836.96</v>
      </c>
    </row>
    <row r="685" spans="1:25" s="62" customFormat="1" ht="18.75" hidden="1" customHeight="1" outlineLevel="1" x14ac:dyDescent="0.2">
      <c r="A685" s="56" t="s">
        <v>8</v>
      </c>
      <c r="B685" s="70">
        <f>B61</f>
        <v>895.59</v>
      </c>
      <c r="C685" s="70">
        <f t="shared" ref="C685:Y685" si="238">C61</f>
        <v>844.17</v>
      </c>
      <c r="D685" s="70">
        <f t="shared" si="238"/>
        <v>850.91</v>
      </c>
      <c r="E685" s="70">
        <f t="shared" si="238"/>
        <v>883.55</v>
      </c>
      <c r="F685" s="70">
        <f t="shared" si="238"/>
        <v>878.75</v>
      </c>
      <c r="G685" s="70">
        <f t="shared" si="238"/>
        <v>867</v>
      </c>
      <c r="H685" s="70">
        <f t="shared" si="238"/>
        <v>868.52</v>
      </c>
      <c r="I685" s="70">
        <f t="shared" si="238"/>
        <v>843.94</v>
      </c>
      <c r="J685" s="70">
        <f t="shared" si="238"/>
        <v>894.64</v>
      </c>
      <c r="K685" s="70">
        <f t="shared" si="238"/>
        <v>917.18</v>
      </c>
      <c r="L685" s="70">
        <f t="shared" si="238"/>
        <v>909.84</v>
      </c>
      <c r="M685" s="70">
        <f t="shared" si="238"/>
        <v>911.62</v>
      </c>
      <c r="N685" s="70">
        <f t="shared" si="238"/>
        <v>838.1</v>
      </c>
      <c r="O685" s="70">
        <f t="shared" si="238"/>
        <v>793.23</v>
      </c>
      <c r="P685" s="70">
        <f t="shared" si="238"/>
        <v>796.65</v>
      </c>
      <c r="Q685" s="70">
        <f t="shared" si="238"/>
        <v>822.99</v>
      </c>
      <c r="R685" s="70">
        <f t="shared" si="238"/>
        <v>838.31</v>
      </c>
      <c r="S685" s="70">
        <f t="shared" si="238"/>
        <v>820.25</v>
      </c>
      <c r="T685" s="70">
        <f t="shared" si="238"/>
        <v>831.51</v>
      </c>
      <c r="U685" s="70">
        <f t="shared" si="238"/>
        <v>818.15</v>
      </c>
      <c r="V685" s="70">
        <f t="shared" si="238"/>
        <v>831.11</v>
      </c>
      <c r="W685" s="70">
        <f t="shared" si="238"/>
        <v>825.32</v>
      </c>
      <c r="X685" s="70">
        <f t="shared" si="238"/>
        <v>838.46</v>
      </c>
      <c r="Y685" s="70">
        <f t="shared" si="238"/>
        <v>834.23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59" t="s">
        <v>11</v>
      </c>
      <c r="B687" s="77">
        <v>2.73</v>
      </c>
      <c r="C687" s="75">
        <v>2.73</v>
      </c>
      <c r="D687" s="75">
        <v>2.73</v>
      </c>
      <c r="E687" s="75">
        <v>2.73</v>
      </c>
      <c r="F687" s="75">
        <v>2.73</v>
      </c>
      <c r="G687" s="75">
        <v>2.73</v>
      </c>
      <c r="H687" s="75">
        <v>2.73</v>
      </c>
      <c r="I687" s="75">
        <v>2.73</v>
      </c>
      <c r="J687" s="75">
        <v>2.73</v>
      </c>
      <c r="K687" s="75">
        <v>2.73</v>
      </c>
      <c r="L687" s="75">
        <v>2.73</v>
      </c>
      <c r="M687" s="75">
        <v>2.73</v>
      </c>
      <c r="N687" s="75">
        <v>2.73</v>
      </c>
      <c r="O687" s="75">
        <v>2.73</v>
      </c>
      <c r="P687" s="75">
        <v>2.73</v>
      </c>
      <c r="Q687" s="75">
        <v>2.73</v>
      </c>
      <c r="R687" s="75">
        <v>2.73</v>
      </c>
      <c r="S687" s="75">
        <v>2.73</v>
      </c>
      <c r="T687" s="75">
        <v>2.73</v>
      </c>
      <c r="U687" s="75">
        <v>2.73</v>
      </c>
      <c r="V687" s="75">
        <v>2.73</v>
      </c>
      <c r="W687" s="75">
        <v>2.73</v>
      </c>
      <c r="X687" s="75">
        <v>2.73</v>
      </c>
      <c r="Y687" s="82">
        <v>2.73</v>
      </c>
    </row>
    <row r="688" spans="1:25" s="108" customFormat="1" ht="18.75" customHeight="1" collapsed="1" thickBot="1" x14ac:dyDescent="0.25">
      <c r="A688" s="112">
        <v>12</v>
      </c>
      <c r="B688" s="101">
        <f t="shared" ref="B688:Y688" si="239">SUM(B689:B691)</f>
        <v>754.41</v>
      </c>
      <c r="C688" s="102">
        <f t="shared" si="239"/>
        <v>725.63</v>
      </c>
      <c r="D688" s="102">
        <f t="shared" si="239"/>
        <v>737.01</v>
      </c>
      <c r="E688" s="103">
        <f t="shared" si="239"/>
        <v>767.52</v>
      </c>
      <c r="F688" s="103">
        <f t="shared" si="239"/>
        <v>763.17000000000007</v>
      </c>
      <c r="G688" s="103">
        <f t="shared" si="239"/>
        <v>771.88</v>
      </c>
      <c r="H688" s="103">
        <f t="shared" si="239"/>
        <v>761.83</v>
      </c>
      <c r="I688" s="103">
        <f t="shared" si="239"/>
        <v>730.86</v>
      </c>
      <c r="J688" s="103">
        <f t="shared" si="239"/>
        <v>737.34</v>
      </c>
      <c r="K688" s="104">
        <f t="shared" si="239"/>
        <v>732.75</v>
      </c>
      <c r="L688" s="103">
        <f t="shared" si="239"/>
        <v>719.33</v>
      </c>
      <c r="M688" s="105">
        <f t="shared" si="239"/>
        <v>742.52</v>
      </c>
      <c r="N688" s="104">
        <f t="shared" si="239"/>
        <v>749.9</v>
      </c>
      <c r="O688" s="103">
        <f t="shared" si="239"/>
        <v>728.80000000000007</v>
      </c>
      <c r="P688" s="105">
        <f t="shared" si="239"/>
        <v>729.68000000000006</v>
      </c>
      <c r="Q688" s="106">
        <f t="shared" si="239"/>
        <v>757.31000000000006</v>
      </c>
      <c r="R688" s="103">
        <f t="shared" si="239"/>
        <v>743.51</v>
      </c>
      <c r="S688" s="106">
        <f t="shared" si="239"/>
        <v>742.91</v>
      </c>
      <c r="T688" s="103">
        <f t="shared" si="239"/>
        <v>739.33</v>
      </c>
      <c r="U688" s="102">
        <f t="shared" si="239"/>
        <v>731.62</v>
      </c>
      <c r="V688" s="102">
        <f t="shared" si="239"/>
        <v>739.23</v>
      </c>
      <c r="W688" s="102">
        <f t="shared" si="239"/>
        <v>726.52</v>
      </c>
      <c r="X688" s="102">
        <f t="shared" si="239"/>
        <v>729.89</v>
      </c>
      <c r="Y688" s="107">
        <f t="shared" si="239"/>
        <v>734.32</v>
      </c>
    </row>
    <row r="689" spans="1:26" s="62" customFormat="1" ht="18.75" hidden="1" customHeight="1" outlineLevel="1" x14ac:dyDescent="0.2">
      <c r="A689" s="56" t="s">
        <v>8</v>
      </c>
      <c r="B689" s="70">
        <f>B66</f>
        <v>751.68</v>
      </c>
      <c r="C689" s="70">
        <f t="shared" ref="C689:Z689" si="240">C66</f>
        <v>722.9</v>
      </c>
      <c r="D689" s="70">
        <f t="shared" si="240"/>
        <v>734.28</v>
      </c>
      <c r="E689" s="70">
        <f t="shared" si="240"/>
        <v>764.79</v>
      </c>
      <c r="F689" s="70">
        <f t="shared" si="240"/>
        <v>760.44</v>
      </c>
      <c r="G689" s="70">
        <f t="shared" si="240"/>
        <v>769.15</v>
      </c>
      <c r="H689" s="70">
        <f t="shared" si="240"/>
        <v>759.1</v>
      </c>
      <c r="I689" s="70">
        <f t="shared" si="240"/>
        <v>728.13</v>
      </c>
      <c r="J689" s="70">
        <f t="shared" si="240"/>
        <v>734.61</v>
      </c>
      <c r="K689" s="70">
        <f t="shared" si="240"/>
        <v>730.02</v>
      </c>
      <c r="L689" s="70">
        <f t="shared" si="240"/>
        <v>716.6</v>
      </c>
      <c r="M689" s="70">
        <f t="shared" si="240"/>
        <v>739.79</v>
      </c>
      <c r="N689" s="70">
        <f t="shared" si="240"/>
        <v>747.17</v>
      </c>
      <c r="O689" s="70">
        <f t="shared" si="240"/>
        <v>726.07</v>
      </c>
      <c r="P689" s="70">
        <f t="shared" si="240"/>
        <v>726.95</v>
      </c>
      <c r="Q689" s="70">
        <f t="shared" si="240"/>
        <v>754.58</v>
      </c>
      <c r="R689" s="70">
        <f t="shared" si="240"/>
        <v>740.78</v>
      </c>
      <c r="S689" s="70">
        <f t="shared" si="240"/>
        <v>740.18</v>
      </c>
      <c r="T689" s="70">
        <f t="shared" si="240"/>
        <v>736.6</v>
      </c>
      <c r="U689" s="70">
        <f t="shared" si="240"/>
        <v>728.89</v>
      </c>
      <c r="V689" s="70">
        <f t="shared" si="240"/>
        <v>736.5</v>
      </c>
      <c r="W689" s="70">
        <f t="shared" si="240"/>
        <v>723.79</v>
      </c>
      <c r="X689" s="70">
        <f t="shared" si="240"/>
        <v>727.16</v>
      </c>
      <c r="Y689" s="70">
        <f t="shared" si="240"/>
        <v>731.59</v>
      </c>
      <c r="Z689" s="70">
        <f t="shared" si="240"/>
        <v>0</v>
      </c>
    </row>
    <row r="690" spans="1:26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6" s="62" customFormat="1" ht="18.75" hidden="1" customHeight="1" outlineLevel="1" thickBot="1" x14ac:dyDescent="0.25">
      <c r="A691" s="59" t="s">
        <v>11</v>
      </c>
      <c r="B691" s="77">
        <v>2.73</v>
      </c>
      <c r="C691" s="75">
        <v>2.73</v>
      </c>
      <c r="D691" s="75">
        <v>2.73</v>
      </c>
      <c r="E691" s="75">
        <v>2.73</v>
      </c>
      <c r="F691" s="75">
        <v>2.73</v>
      </c>
      <c r="G691" s="75">
        <v>2.73</v>
      </c>
      <c r="H691" s="75">
        <v>2.73</v>
      </c>
      <c r="I691" s="75">
        <v>2.73</v>
      </c>
      <c r="J691" s="75">
        <v>2.73</v>
      </c>
      <c r="K691" s="75">
        <v>2.73</v>
      </c>
      <c r="L691" s="75">
        <v>2.73</v>
      </c>
      <c r="M691" s="75">
        <v>2.73</v>
      </c>
      <c r="N691" s="75">
        <v>2.73</v>
      </c>
      <c r="O691" s="75">
        <v>2.73</v>
      </c>
      <c r="P691" s="75">
        <v>2.73</v>
      </c>
      <c r="Q691" s="75">
        <v>2.73</v>
      </c>
      <c r="R691" s="75">
        <v>2.73</v>
      </c>
      <c r="S691" s="75">
        <v>2.73</v>
      </c>
      <c r="T691" s="75">
        <v>2.73</v>
      </c>
      <c r="U691" s="75">
        <v>2.73</v>
      </c>
      <c r="V691" s="75">
        <v>2.73</v>
      </c>
      <c r="W691" s="75">
        <v>2.73</v>
      </c>
      <c r="X691" s="75">
        <v>2.73</v>
      </c>
      <c r="Y691" s="82">
        <v>2.73</v>
      </c>
    </row>
    <row r="692" spans="1:26" s="108" customFormat="1" ht="18.75" customHeight="1" collapsed="1" thickBot="1" x14ac:dyDescent="0.25">
      <c r="A692" s="109">
        <v>13</v>
      </c>
      <c r="B692" s="101">
        <f t="shared" ref="B692:Y692" si="241">SUM(B693:B695)</f>
        <v>737.38</v>
      </c>
      <c r="C692" s="102">
        <f t="shared" si="241"/>
        <v>702.05000000000007</v>
      </c>
      <c r="D692" s="102">
        <f t="shared" si="241"/>
        <v>723.12</v>
      </c>
      <c r="E692" s="103">
        <f t="shared" si="241"/>
        <v>733.71</v>
      </c>
      <c r="F692" s="103">
        <f t="shared" si="241"/>
        <v>728.64</v>
      </c>
      <c r="G692" s="103">
        <f t="shared" si="241"/>
        <v>736.28</v>
      </c>
      <c r="H692" s="103">
        <f t="shared" si="241"/>
        <v>738.86</v>
      </c>
      <c r="I692" s="103">
        <f t="shared" si="241"/>
        <v>729.77</v>
      </c>
      <c r="J692" s="103">
        <f t="shared" si="241"/>
        <v>740.18000000000006</v>
      </c>
      <c r="K692" s="104">
        <f t="shared" si="241"/>
        <v>746.19</v>
      </c>
      <c r="L692" s="103">
        <f t="shared" si="241"/>
        <v>745.96</v>
      </c>
      <c r="M692" s="105">
        <f t="shared" si="241"/>
        <v>744.30000000000007</v>
      </c>
      <c r="N692" s="104">
        <f t="shared" si="241"/>
        <v>745.62</v>
      </c>
      <c r="O692" s="103">
        <f t="shared" si="241"/>
        <v>730.91</v>
      </c>
      <c r="P692" s="105">
        <f t="shared" si="241"/>
        <v>728.65</v>
      </c>
      <c r="Q692" s="106">
        <f t="shared" si="241"/>
        <v>741.53</v>
      </c>
      <c r="R692" s="103">
        <f t="shared" si="241"/>
        <v>744.33</v>
      </c>
      <c r="S692" s="106">
        <f t="shared" si="241"/>
        <v>750.16</v>
      </c>
      <c r="T692" s="103">
        <f t="shared" si="241"/>
        <v>757.74</v>
      </c>
      <c r="U692" s="102">
        <f t="shared" si="241"/>
        <v>743.02</v>
      </c>
      <c r="V692" s="102">
        <f t="shared" si="241"/>
        <v>731.29</v>
      </c>
      <c r="W692" s="102">
        <f t="shared" si="241"/>
        <v>733.53</v>
      </c>
      <c r="X692" s="102">
        <f t="shared" si="241"/>
        <v>734.53</v>
      </c>
      <c r="Y692" s="107">
        <f t="shared" si="241"/>
        <v>755.39</v>
      </c>
    </row>
    <row r="693" spans="1:26" s="62" customFormat="1" ht="18.75" hidden="1" customHeight="1" outlineLevel="1" x14ac:dyDescent="0.2">
      <c r="A693" s="117" t="s">
        <v>8</v>
      </c>
      <c r="B693" s="70">
        <f>B71</f>
        <v>734.65</v>
      </c>
      <c r="C693" s="70">
        <f t="shared" ref="C693:Y693" si="242">C71</f>
        <v>699.32</v>
      </c>
      <c r="D693" s="70">
        <f t="shared" si="242"/>
        <v>720.39</v>
      </c>
      <c r="E693" s="70">
        <f t="shared" si="242"/>
        <v>730.98</v>
      </c>
      <c r="F693" s="70">
        <f t="shared" si="242"/>
        <v>725.91</v>
      </c>
      <c r="G693" s="70">
        <f t="shared" si="242"/>
        <v>733.55</v>
      </c>
      <c r="H693" s="70">
        <f t="shared" si="242"/>
        <v>736.13</v>
      </c>
      <c r="I693" s="70">
        <f t="shared" si="242"/>
        <v>727.04</v>
      </c>
      <c r="J693" s="70">
        <f t="shared" si="242"/>
        <v>737.45</v>
      </c>
      <c r="K693" s="70">
        <f t="shared" si="242"/>
        <v>743.46</v>
      </c>
      <c r="L693" s="70">
        <f t="shared" si="242"/>
        <v>743.23</v>
      </c>
      <c r="M693" s="70">
        <f t="shared" si="242"/>
        <v>741.57</v>
      </c>
      <c r="N693" s="70">
        <f t="shared" si="242"/>
        <v>742.89</v>
      </c>
      <c r="O693" s="70">
        <f t="shared" si="242"/>
        <v>728.18</v>
      </c>
      <c r="P693" s="70">
        <f t="shared" si="242"/>
        <v>725.92</v>
      </c>
      <c r="Q693" s="70">
        <f t="shared" si="242"/>
        <v>738.8</v>
      </c>
      <c r="R693" s="70">
        <f t="shared" si="242"/>
        <v>741.6</v>
      </c>
      <c r="S693" s="70">
        <f t="shared" si="242"/>
        <v>747.43</v>
      </c>
      <c r="T693" s="70">
        <f t="shared" si="242"/>
        <v>755.01</v>
      </c>
      <c r="U693" s="70">
        <f t="shared" si="242"/>
        <v>740.29</v>
      </c>
      <c r="V693" s="70">
        <f t="shared" si="242"/>
        <v>728.56</v>
      </c>
      <c r="W693" s="70">
        <f t="shared" si="242"/>
        <v>730.8</v>
      </c>
      <c r="X693" s="70">
        <f t="shared" si="242"/>
        <v>731.8</v>
      </c>
      <c r="Y693" s="70">
        <f t="shared" si="242"/>
        <v>752.66</v>
      </c>
    </row>
    <row r="694" spans="1:26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6" s="62" customFormat="1" ht="18.75" hidden="1" customHeight="1" outlineLevel="1" thickBot="1" x14ac:dyDescent="0.25">
      <c r="A695" s="59" t="s">
        <v>11</v>
      </c>
      <c r="B695" s="77">
        <v>2.73</v>
      </c>
      <c r="C695" s="75">
        <v>2.73</v>
      </c>
      <c r="D695" s="75">
        <v>2.73</v>
      </c>
      <c r="E695" s="75">
        <v>2.73</v>
      </c>
      <c r="F695" s="75">
        <v>2.73</v>
      </c>
      <c r="G695" s="75">
        <v>2.73</v>
      </c>
      <c r="H695" s="75">
        <v>2.73</v>
      </c>
      <c r="I695" s="75">
        <v>2.73</v>
      </c>
      <c r="J695" s="75">
        <v>2.73</v>
      </c>
      <c r="K695" s="75">
        <v>2.73</v>
      </c>
      <c r="L695" s="75">
        <v>2.73</v>
      </c>
      <c r="M695" s="75">
        <v>2.73</v>
      </c>
      <c r="N695" s="75">
        <v>2.73</v>
      </c>
      <c r="O695" s="75">
        <v>2.73</v>
      </c>
      <c r="P695" s="75">
        <v>2.73</v>
      </c>
      <c r="Q695" s="75">
        <v>2.73</v>
      </c>
      <c r="R695" s="75">
        <v>2.73</v>
      </c>
      <c r="S695" s="75">
        <v>2.73</v>
      </c>
      <c r="T695" s="75">
        <v>2.73</v>
      </c>
      <c r="U695" s="75">
        <v>2.73</v>
      </c>
      <c r="V695" s="75">
        <v>2.73</v>
      </c>
      <c r="W695" s="75">
        <v>2.73</v>
      </c>
      <c r="X695" s="75">
        <v>2.73</v>
      </c>
      <c r="Y695" s="82">
        <v>2.73</v>
      </c>
    </row>
    <row r="696" spans="1:26" s="108" customFormat="1" ht="18.75" customHeight="1" collapsed="1" thickBot="1" x14ac:dyDescent="0.25">
      <c r="A696" s="112">
        <v>14</v>
      </c>
      <c r="B696" s="101">
        <f t="shared" ref="B696:Y696" si="243">SUM(B697:B699)</f>
        <v>718.75</v>
      </c>
      <c r="C696" s="102">
        <f t="shared" si="243"/>
        <v>674.66</v>
      </c>
      <c r="D696" s="102">
        <f t="shared" si="243"/>
        <v>689.92000000000007</v>
      </c>
      <c r="E696" s="103">
        <f t="shared" si="243"/>
        <v>695.42000000000007</v>
      </c>
      <c r="F696" s="103">
        <f t="shared" si="243"/>
        <v>712</v>
      </c>
      <c r="G696" s="103">
        <f t="shared" si="243"/>
        <v>710.09</v>
      </c>
      <c r="H696" s="103">
        <f t="shared" si="243"/>
        <v>707.21</v>
      </c>
      <c r="I696" s="103">
        <f t="shared" si="243"/>
        <v>695.53</v>
      </c>
      <c r="J696" s="103">
        <f t="shared" si="243"/>
        <v>708.71</v>
      </c>
      <c r="K696" s="104">
        <f t="shared" si="243"/>
        <v>718.64</v>
      </c>
      <c r="L696" s="103">
        <f t="shared" si="243"/>
        <v>712.35</v>
      </c>
      <c r="M696" s="105">
        <f t="shared" si="243"/>
        <v>714.68000000000006</v>
      </c>
      <c r="N696" s="104">
        <f t="shared" si="243"/>
        <v>715.98</v>
      </c>
      <c r="O696" s="103">
        <f t="shared" si="243"/>
        <v>695.52</v>
      </c>
      <c r="P696" s="105">
        <f t="shared" si="243"/>
        <v>700.71</v>
      </c>
      <c r="Q696" s="106">
        <f t="shared" si="243"/>
        <v>717.72</v>
      </c>
      <c r="R696" s="103">
        <f t="shared" si="243"/>
        <v>725.91</v>
      </c>
      <c r="S696" s="106">
        <f t="shared" si="243"/>
        <v>720.79</v>
      </c>
      <c r="T696" s="103">
        <f t="shared" si="243"/>
        <v>729.22</v>
      </c>
      <c r="U696" s="102">
        <f t="shared" si="243"/>
        <v>709.77</v>
      </c>
      <c r="V696" s="102">
        <f t="shared" si="243"/>
        <v>716.56000000000006</v>
      </c>
      <c r="W696" s="102">
        <f t="shared" si="243"/>
        <v>711.76</v>
      </c>
      <c r="X696" s="102">
        <f t="shared" si="243"/>
        <v>719.98</v>
      </c>
      <c r="Y696" s="107">
        <f t="shared" si="243"/>
        <v>725.4</v>
      </c>
    </row>
    <row r="697" spans="1:26" s="62" customFormat="1" ht="18.75" hidden="1" customHeight="1" outlineLevel="1" x14ac:dyDescent="0.2">
      <c r="A697" s="56" t="s">
        <v>8</v>
      </c>
      <c r="B697" s="70">
        <f>B76</f>
        <v>716.02</v>
      </c>
      <c r="C697" s="70">
        <f t="shared" ref="C697:Y697" si="244">C76</f>
        <v>671.93</v>
      </c>
      <c r="D697" s="70">
        <f t="shared" si="244"/>
        <v>687.19</v>
      </c>
      <c r="E697" s="70">
        <f t="shared" si="244"/>
        <v>692.69</v>
      </c>
      <c r="F697" s="70">
        <f t="shared" si="244"/>
        <v>709.27</v>
      </c>
      <c r="G697" s="70">
        <f t="shared" si="244"/>
        <v>707.36</v>
      </c>
      <c r="H697" s="70">
        <f t="shared" si="244"/>
        <v>704.48</v>
      </c>
      <c r="I697" s="70">
        <f t="shared" si="244"/>
        <v>692.8</v>
      </c>
      <c r="J697" s="70">
        <f t="shared" si="244"/>
        <v>705.98</v>
      </c>
      <c r="K697" s="70">
        <f t="shared" si="244"/>
        <v>715.91</v>
      </c>
      <c r="L697" s="70">
        <f t="shared" si="244"/>
        <v>709.62</v>
      </c>
      <c r="M697" s="70">
        <f t="shared" si="244"/>
        <v>711.95</v>
      </c>
      <c r="N697" s="70">
        <f t="shared" si="244"/>
        <v>713.25</v>
      </c>
      <c r="O697" s="70">
        <f t="shared" si="244"/>
        <v>692.79</v>
      </c>
      <c r="P697" s="70">
        <f t="shared" si="244"/>
        <v>697.98</v>
      </c>
      <c r="Q697" s="70">
        <f t="shared" si="244"/>
        <v>714.99</v>
      </c>
      <c r="R697" s="70">
        <f t="shared" si="244"/>
        <v>723.18</v>
      </c>
      <c r="S697" s="70">
        <f t="shared" si="244"/>
        <v>718.06</v>
      </c>
      <c r="T697" s="70">
        <f t="shared" si="244"/>
        <v>726.49</v>
      </c>
      <c r="U697" s="70">
        <f t="shared" si="244"/>
        <v>707.04</v>
      </c>
      <c r="V697" s="70">
        <f t="shared" si="244"/>
        <v>713.83</v>
      </c>
      <c r="W697" s="70">
        <f t="shared" si="244"/>
        <v>709.03</v>
      </c>
      <c r="X697" s="70">
        <f t="shared" si="244"/>
        <v>717.25</v>
      </c>
      <c r="Y697" s="70">
        <f t="shared" si="244"/>
        <v>722.67</v>
      </c>
    </row>
    <row r="698" spans="1:26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6" s="62" customFormat="1" ht="18.75" hidden="1" customHeight="1" outlineLevel="1" thickBot="1" x14ac:dyDescent="0.25">
      <c r="A699" s="59" t="s">
        <v>11</v>
      </c>
      <c r="B699" s="77">
        <v>2.73</v>
      </c>
      <c r="C699" s="75">
        <v>2.73</v>
      </c>
      <c r="D699" s="75">
        <v>2.73</v>
      </c>
      <c r="E699" s="75">
        <v>2.73</v>
      </c>
      <c r="F699" s="75">
        <v>2.73</v>
      </c>
      <c r="G699" s="75">
        <v>2.73</v>
      </c>
      <c r="H699" s="75">
        <v>2.73</v>
      </c>
      <c r="I699" s="75">
        <v>2.73</v>
      </c>
      <c r="J699" s="75">
        <v>2.73</v>
      </c>
      <c r="K699" s="75">
        <v>2.73</v>
      </c>
      <c r="L699" s="75">
        <v>2.73</v>
      </c>
      <c r="M699" s="75">
        <v>2.73</v>
      </c>
      <c r="N699" s="75">
        <v>2.73</v>
      </c>
      <c r="O699" s="75">
        <v>2.73</v>
      </c>
      <c r="P699" s="75">
        <v>2.73</v>
      </c>
      <c r="Q699" s="75">
        <v>2.73</v>
      </c>
      <c r="R699" s="75">
        <v>2.73</v>
      </c>
      <c r="S699" s="75">
        <v>2.73</v>
      </c>
      <c r="T699" s="75">
        <v>2.73</v>
      </c>
      <c r="U699" s="75">
        <v>2.73</v>
      </c>
      <c r="V699" s="75">
        <v>2.73</v>
      </c>
      <c r="W699" s="75">
        <v>2.73</v>
      </c>
      <c r="X699" s="75">
        <v>2.73</v>
      </c>
      <c r="Y699" s="82">
        <v>2.73</v>
      </c>
    </row>
    <row r="700" spans="1:26" s="108" customFormat="1" ht="18.75" customHeight="1" collapsed="1" thickBot="1" x14ac:dyDescent="0.25">
      <c r="A700" s="109">
        <v>15</v>
      </c>
      <c r="B700" s="101">
        <f t="shared" ref="B700:Y700" si="245">SUM(B701:B703)</f>
        <v>753.83</v>
      </c>
      <c r="C700" s="102">
        <f t="shared" si="245"/>
        <v>723.58</v>
      </c>
      <c r="D700" s="102">
        <f t="shared" si="245"/>
        <v>709.44</v>
      </c>
      <c r="E700" s="103">
        <f t="shared" si="245"/>
        <v>739.11</v>
      </c>
      <c r="F700" s="103">
        <f t="shared" si="245"/>
        <v>741.17000000000007</v>
      </c>
      <c r="G700" s="103">
        <f t="shared" si="245"/>
        <v>753.39</v>
      </c>
      <c r="H700" s="103">
        <f t="shared" si="245"/>
        <v>775.23</v>
      </c>
      <c r="I700" s="103">
        <f t="shared" si="245"/>
        <v>820.6</v>
      </c>
      <c r="J700" s="103">
        <f t="shared" si="245"/>
        <v>815.98</v>
      </c>
      <c r="K700" s="104">
        <f t="shared" si="245"/>
        <v>839.76</v>
      </c>
      <c r="L700" s="103">
        <f t="shared" si="245"/>
        <v>847.28</v>
      </c>
      <c r="M700" s="105">
        <f t="shared" si="245"/>
        <v>835.84</v>
      </c>
      <c r="N700" s="104">
        <f t="shared" si="245"/>
        <v>842.26</v>
      </c>
      <c r="O700" s="103">
        <f t="shared" si="245"/>
        <v>782.79</v>
      </c>
      <c r="P700" s="105">
        <f t="shared" si="245"/>
        <v>790.34</v>
      </c>
      <c r="Q700" s="106">
        <f t="shared" si="245"/>
        <v>813.87</v>
      </c>
      <c r="R700" s="103">
        <f t="shared" si="245"/>
        <v>826.43000000000006</v>
      </c>
      <c r="S700" s="106">
        <f t="shared" si="245"/>
        <v>763.66</v>
      </c>
      <c r="T700" s="103">
        <f t="shared" si="245"/>
        <v>781.73</v>
      </c>
      <c r="U700" s="102">
        <f t="shared" si="245"/>
        <v>765.75</v>
      </c>
      <c r="V700" s="102">
        <f t="shared" si="245"/>
        <v>762.49</v>
      </c>
      <c r="W700" s="102">
        <f t="shared" si="245"/>
        <v>766.43000000000006</v>
      </c>
      <c r="X700" s="102">
        <f t="shared" si="245"/>
        <v>773.55000000000007</v>
      </c>
      <c r="Y700" s="107">
        <f t="shared" si="245"/>
        <v>758.63</v>
      </c>
    </row>
    <row r="701" spans="1:26" s="62" customFormat="1" ht="18.75" hidden="1" customHeight="1" outlineLevel="1" x14ac:dyDescent="0.2">
      <c r="A701" s="117" t="s">
        <v>8</v>
      </c>
      <c r="B701" s="70">
        <f>B81</f>
        <v>751.1</v>
      </c>
      <c r="C701" s="70">
        <f t="shared" ref="C701:Y701" si="246">C81</f>
        <v>720.85</v>
      </c>
      <c r="D701" s="70">
        <f t="shared" si="246"/>
        <v>706.71</v>
      </c>
      <c r="E701" s="70">
        <f t="shared" si="246"/>
        <v>736.38</v>
      </c>
      <c r="F701" s="70">
        <f t="shared" si="246"/>
        <v>738.44</v>
      </c>
      <c r="G701" s="70">
        <f t="shared" si="246"/>
        <v>750.66</v>
      </c>
      <c r="H701" s="70">
        <f t="shared" si="246"/>
        <v>772.5</v>
      </c>
      <c r="I701" s="70">
        <f t="shared" si="246"/>
        <v>817.87</v>
      </c>
      <c r="J701" s="70">
        <f t="shared" si="246"/>
        <v>813.25</v>
      </c>
      <c r="K701" s="70">
        <f t="shared" si="246"/>
        <v>837.03</v>
      </c>
      <c r="L701" s="70">
        <f t="shared" si="246"/>
        <v>844.55</v>
      </c>
      <c r="M701" s="70">
        <f t="shared" si="246"/>
        <v>833.11</v>
      </c>
      <c r="N701" s="70">
        <f t="shared" si="246"/>
        <v>839.53</v>
      </c>
      <c r="O701" s="70">
        <f t="shared" si="246"/>
        <v>780.06</v>
      </c>
      <c r="P701" s="70">
        <f t="shared" si="246"/>
        <v>787.61</v>
      </c>
      <c r="Q701" s="70">
        <f t="shared" si="246"/>
        <v>811.14</v>
      </c>
      <c r="R701" s="70">
        <f t="shared" si="246"/>
        <v>823.7</v>
      </c>
      <c r="S701" s="70">
        <f t="shared" si="246"/>
        <v>760.93</v>
      </c>
      <c r="T701" s="70">
        <f t="shared" si="246"/>
        <v>779</v>
      </c>
      <c r="U701" s="70">
        <f t="shared" si="246"/>
        <v>763.02</v>
      </c>
      <c r="V701" s="70">
        <f t="shared" si="246"/>
        <v>759.76</v>
      </c>
      <c r="W701" s="70">
        <f t="shared" si="246"/>
        <v>763.7</v>
      </c>
      <c r="X701" s="70">
        <f t="shared" si="246"/>
        <v>770.82</v>
      </c>
      <c r="Y701" s="70">
        <f t="shared" si="246"/>
        <v>755.9</v>
      </c>
    </row>
    <row r="702" spans="1:26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6" s="62" customFormat="1" ht="18.75" hidden="1" customHeight="1" outlineLevel="1" thickBot="1" x14ac:dyDescent="0.25">
      <c r="A703" s="59" t="s">
        <v>11</v>
      </c>
      <c r="B703" s="77">
        <v>2.73</v>
      </c>
      <c r="C703" s="75">
        <v>2.73</v>
      </c>
      <c r="D703" s="75">
        <v>2.73</v>
      </c>
      <c r="E703" s="75">
        <v>2.73</v>
      </c>
      <c r="F703" s="75">
        <v>2.73</v>
      </c>
      <c r="G703" s="75">
        <v>2.73</v>
      </c>
      <c r="H703" s="75">
        <v>2.73</v>
      </c>
      <c r="I703" s="75">
        <v>2.73</v>
      </c>
      <c r="J703" s="75">
        <v>2.73</v>
      </c>
      <c r="K703" s="75">
        <v>2.73</v>
      </c>
      <c r="L703" s="75">
        <v>2.73</v>
      </c>
      <c r="M703" s="75">
        <v>2.73</v>
      </c>
      <c r="N703" s="75">
        <v>2.73</v>
      </c>
      <c r="O703" s="75">
        <v>2.73</v>
      </c>
      <c r="P703" s="75">
        <v>2.73</v>
      </c>
      <c r="Q703" s="75">
        <v>2.73</v>
      </c>
      <c r="R703" s="75">
        <v>2.73</v>
      </c>
      <c r="S703" s="75">
        <v>2.73</v>
      </c>
      <c r="T703" s="75">
        <v>2.73</v>
      </c>
      <c r="U703" s="75">
        <v>2.73</v>
      </c>
      <c r="V703" s="75">
        <v>2.73</v>
      </c>
      <c r="W703" s="75">
        <v>2.73</v>
      </c>
      <c r="X703" s="75">
        <v>2.73</v>
      </c>
      <c r="Y703" s="82">
        <v>2.73</v>
      </c>
    </row>
    <row r="704" spans="1:26" s="108" customFormat="1" ht="18.75" customHeight="1" collapsed="1" thickBot="1" x14ac:dyDescent="0.25">
      <c r="A704" s="112">
        <v>16</v>
      </c>
      <c r="B704" s="101">
        <f t="shared" ref="B704:Y704" si="247">SUM(B705:B707)</f>
        <v>781.53</v>
      </c>
      <c r="C704" s="102">
        <f t="shared" si="247"/>
        <v>766.58</v>
      </c>
      <c r="D704" s="102">
        <f t="shared" si="247"/>
        <v>747.7</v>
      </c>
      <c r="E704" s="103">
        <f t="shared" si="247"/>
        <v>773.26</v>
      </c>
      <c r="F704" s="103">
        <f t="shared" si="247"/>
        <v>841.63</v>
      </c>
      <c r="G704" s="103">
        <f t="shared" si="247"/>
        <v>841.04</v>
      </c>
      <c r="H704" s="103">
        <f t="shared" si="247"/>
        <v>839.76</v>
      </c>
      <c r="I704" s="103">
        <f t="shared" si="247"/>
        <v>812.42000000000007</v>
      </c>
      <c r="J704" s="103">
        <f t="shared" si="247"/>
        <v>816.19</v>
      </c>
      <c r="K704" s="104">
        <f t="shared" si="247"/>
        <v>837.25</v>
      </c>
      <c r="L704" s="103">
        <f t="shared" si="247"/>
        <v>841.37</v>
      </c>
      <c r="M704" s="105">
        <f t="shared" si="247"/>
        <v>848.41</v>
      </c>
      <c r="N704" s="104">
        <f t="shared" si="247"/>
        <v>809.59</v>
      </c>
      <c r="O704" s="103">
        <f t="shared" si="247"/>
        <v>779.42000000000007</v>
      </c>
      <c r="P704" s="105">
        <f t="shared" si="247"/>
        <v>778.35</v>
      </c>
      <c r="Q704" s="106">
        <f t="shared" si="247"/>
        <v>804.73</v>
      </c>
      <c r="R704" s="103">
        <f t="shared" si="247"/>
        <v>827.01</v>
      </c>
      <c r="S704" s="106">
        <f t="shared" si="247"/>
        <v>817.21</v>
      </c>
      <c r="T704" s="103">
        <f t="shared" si="247"/>
        <v>819.41</v>
      </c>
      <c r="U704" s="102">
        <f t="shared" si="247"/>
        <v>792.65</v>
      </c>
      <c r="V704" s="102">
        <f t="shared" si="247"/>
        <v>812.6</v>
      </c>
      <c r="W704" s="102">
        <f t="shared" si="247"/>
        <v>806.69</v>
      </c>
      <c r="X704" s="102">
        <f t="shared" si="247"/>
        <v>810.82</v>
      </c>
      <c r="Y704" s="107">
        <f t="shared" si="247"/>
        <v>806.98</v>
      </c>
    </row>
    <row r="705" spans="1:25" s="62" customFormat="1" ht="18.75" hidden="1" customHeight="1" outlineLevel="1" x14ac:dyDescent="0.2">
      <c r="A705" s="117" t="s">
        <v>8</v>
      </c>
      <c r="B705" s="70">
        <f>B86</f>
        <v>778.8</v>
      </c>
      <c r="C705" s="70">
        <f t="shared" ref="C705:Y705" si="248">C86</f>
        <v>763.85</v>
      </c>
      <c r="D705" s="70">
        <f t="shared" si="248"/>
        <v>744.97</v>
      </c>
      <c r="E705" s="70">
        <f t="shared" si="248"/>
        <v>770.53</v>
      </c>
      <c r="F705" s="70">
        <f t="shared" si="248"/>
        <v>838.9</v>
      </c>
      <c r="G705" s="70">
        <f t="shared" si="248"/>
        <v>838.31</v>
      </c>
      <c r="H705" s="70">
        <f t="shared" si="248"/>
        <v>837.03</v>
      </c>
      <c r="I705" s="70">
        <f t="shared" si="248"/>
        <v>809.69</v>
      </c>
      <c r="J705" s="70">
        <f t="shared" si="248"/>
        <v>813.46</v>
      </c>
      <c r="K705" s="70">
        <f t="shared" si="248"/>
        <v>834.52</v>
      </c>
      <c r="L705" s="70">
        <f t="shared" si="248"/>
        <v>838.64</v>
      </c>
      <c r="M705" s="70">
        <f t="shared" si="248"/>
        <v>845.68</v>
      </c>
      <c r="N705" s="70">
        <f t="shared" si="248"/>
        <v>806.86</v>
      </c>
      <c r="O705" s="70">
        <f t="shared" si="248"/>
        <v>776.69</v>
      </c>
      <c r="P705" s="70">
        <f t="shared" si="248"/>
        <v>775.62</v>
      </c>
      <c r="Q705" s="70">
        <f t="shared" si="248"/>
        <v>802</v>
      </c>
      <c r="R705" s="70">
        <f t="shared" si="248"/>
        <v>824.28</v>
      </c>
      <c r="S705" s="70">
        <f t="shared" si="248"/>
        <v>814.48</v>
      </c>
      <c r="T705" s="70">
        <f t="shared" si="248"/>
        <v>816.68</v>
      </c>
      <c r="U705" s="70">
        <f t="shared" si="248"/>
        <v>789.92</v>
      </c>
      <c r="V705" s="70">
        <f t="shared" si="248"/>
        <v>809.87</v>
      </c>
      <c r="W705" s="70">
        <f t="shared" si="248"/>
        <v>803.96</v>
      </c>
      <c r="X705" s="70">
        <f t="shared" si="248"/>
        <v>808.09</v>
      </c>
      <c r="Y705" s="70">
        <f t="shared" si="248"/>
        <v>804.25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55" t="s">
        <v>11</v>
      </c>
      <c r="B707" s="77">
        <v>2.73</v>
      </c>
      <c r="C707" s="75">
        <v>2.73</v>
      </c>
      <c r="D707" s="75">
        <v>2.73</v>
      </c>
      <c r="E707" s="75">
        <v>2.73</v>
      </c>
      <c r="F707" s="75">
        <v>2.73</v>
      </c>
      <c r="G707" s="75">
        <v>2.73</v>
      </c>
      <c r="H707" s="75">
        <v>2.73</v>
      </c>
      <c r="I707" s="75">
        <v>2.73</v>
      </c>
      <c r="J707" s="75">
        <v>2.73</v>
      </c>
      <c r="K707" s="75">
        <v>2.73</v>
      </c>
      <c r="L707" s="75">
        <v>2.73</v>
      </c>
      <c r="M707" s="75">
        <v>2.73</v>
      </c>
      <c r="N707" s="75">
        <v>2.73</v>
      </c>
      <c r="O707" s="75">
        <v>2.73</v>
      </c>
      <c r="P707" s="75">
        <v>2.73</v>
      </c>
      <c r="Q707" s="75">
        <v>2.73</v>
      </c>
      <c r="R707" s="75">
        <v>2.73</v>
      </c>
      <c r="S707" s="75">
        <v>2.73</v>
      </c>
      <c r="T707" s="75">
        <v>2.73</v>
      </c>
      <c r="U707" s="75">
        <v>2.73</v>
      </c>
      <c r="V707" s="75">
        <v>2.73</v>
      </c>
      <c r="W707" s="75">
        <v>2.73</v>
      </c>
      <c r="X707" s="75">
        <v>2.73</v>
      </c>
      <c r="Y707" s="82">
        <v>2.73</v>
      </c>
    </row>
    <row r="708" spans="1:25" s="108" customFormat="1" ht="18.75" customHeight="1" collapsed="1" thickBot="1" x14ac:dyDescent="0.25">
      <c r="A708" s="109">
        <v>17</v>
      </c>
      <c r="B708" s="101">
        <f t="shared" ref="B708:Y708" si="249">SUM(B709:B711)</f>
        <v>795.6</v>
      </c>
      <c r="C708" s="102">
        <f t="shared" si="249"/>
        <v>761.6</v>
      </c>
      <c r="D708" s="102">
        <f t="shared" si="249"/>
        <v>778.32</v>
      </c>
      <c r="E708" s="103">
        <f t="shared" si="249"/>
        <v>796.36</v>
      </c>
      <c r="F708" s="103">
        <f t="shared" si="249"/>
        <v>849.73</v>
      </c>
      <c r="G708" s="103">
        <f t="shared" si="249"/>
        <v>858.11</v>
      </c>
      <c r="H708" s="103">
        <f t="shared" si="249"/>
        <v>856.29</v>
      </c>
      <c r="I708" s="103">
        <f t="shared" si="249"/>
        <v>848.91</v>
      </c>
      <c r="J708" s="103">
        <f t="shared" si="249"/>
        <v>839.87</v>
      </c>
      <c r="K708" s="104">
        <f t="shared" si="249"/>
        <v>856.27</v>
      </c>
      <c r="L708" s="103">
        <f t="shared" si="249"/>
        <v>812.92000000000007</v>
      </c>
      <c r="M708" s="105">
        <f t="shared" si="249"/>
        <v>813.47</v>
      </c>
      <c r="N708" s="104">
        <f t="shared" si="249"/>
        <v>819.55000000000007</v>
      </c>
      <c r="O708" s="103">
        <f t="shared" si="249"/>
        <v>773.71</v>
      </c>
      <c r="P708" s="105">
        <f t="shared" si="249"/>
        <v>778.77</v>
      </c>
      <c r="Q708" s="106">
        <f t="shared" si="249"/>
        <v>797.99</v>
      </c>
      <c r="R708" s="103">
        <f t="shared" si="249"/>
        <v>831.64</v>
      </c>
      <c r="S708" s="106">
        <f t="shared" si="249"/>
        <v>834.05000000000007</v>
      </c>
      <c r="T708" s="103">
        <f t="shared" si="249"/>
        <v>836.45</v>
      </c>
      <c r="U708" s="102">
        <f t="shared" si="249"/>
        <v>810.85</v>
      </c>
      <c r="V708" s="102">
        <f t="shared" si="249"/>
        <v>820.67000000000007</v>
      </c>
      <c r="W708" s="102">
        <f t="shared" si="249"/>
        <v>824.56000000000006</v>
      </c>
      <c r="X708" s="102">
        <f t="shared" si="249"/>
        <v>811.66</v>
      </c>
      <c r="Y708" s="107">
        <f t="shared" si="249"/>
        <v>807.21</v>
      </c>
    </row>
    <row r="709" spans="1:25" s="62" customFormat="1" ht="18.75" hidden="1" customHeight="1" outlineLevel="1" x14ac:dyDescent="0.2">
      <c r="A709" s="117" t="s">
        <v>8</v>
      </c>
      <c r="B709" s="70">
        <f>B91</f>
        <v>792.87</v>
      </c>
      <c r="C709" s="70">
        <f t="shared" ref="C709:Y709" si="250">C91</f>
        <v>758.87</v>
      </c>
      <c r="D709" s="70">
        <f t="shared" si="250"/>
        <v>775.59</v>
      </c>
      <c r="E709" s="70">
        <f t="shared" si="250"/>
        <v>793.63</v>
      </c>
      <c r="F709" s="70">
        <f t="shared" si="250"/>
        <v>847</v>
      </c>
      <c r="G709" s="70">
        <f t="shared" si="250"/>
        <v>855.38</v>
      </c>
      <c r="H709" s="70">
        <f t="shared" si="250"/>
        <v>853.56</v>
      </c>
      <c r="I709" s="70">
        <f t="shared" si="250"/>
        <v>846.18</v>
      </c>
      <c r="J709" s="70">
        <f t="shared" si="250"/>
        <v>837.14</v>
      </c>
      <c r="K709" s="70">
        <f t="shared" si="250"/>
        <v>853.54</v>
      </c>
      <c r="L709" s="70">
        <f t="shared" si="250"/>
        <v>810.19</v>
      </c>
      <c r="M709" s="70">
        <f t="shared" si="250"/>
        <v>810.74</v>
      </c>
      <c r="N709" s="70">
        <f t="shared" si="250"/>
        <v>816.82</v>
      </c>
      <c r="O709" s="70">
        <f t="shared" si="250"/>
        <v>770.98</v>
      </c>
      <c r="P709" s="70">
        <f t="shared" si="250"/>
        <v>776.04</v>
      </c>
      <c r="Q709" s="70">
        <f t="shared" si="250"/>
        <v>795.26</v>
      </c>
      <c r="R709" s="70">
        <f t="shared" si="250"/>
        <v>828.91</v>
      </c>
      <c r="S709" s="70">
        <f t="shared" si="250"/>
        <v>831.32</v>
      </c>
      <c r="T709" s="70">
        <f t="shared" si="250"/>
        <v>833.72</v>
      </c>
      <c r="U709" s="70">
        <f t="shared" si="250"/>
        <v>808.12</v>
      </c>
      <c r="V709" s="70">
        <f t="shared" si="250"/>
        <v>817.94</v>
      </c>
      <c r="W709" s="70">
        <f t="shared" si="250"/>
        <v>821.83</v>
      </c>
      <c r="X709" s="70">
        <f t="shared" si="250"/>
        <v>808.93</v>
      </c>
      <c r="Y709" s="70">
        <f t="shared" si="250"/>
        <v>804.48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55" t="s">
        <v>11</v>
      </c>
      <c r="B711" s="77">
        <v>2.73</v>
      </c>
      <c r="C711" s="75">
        <v>2.73</v>
      </c>
      <c r="D711" s="75">
        <v>2.73</v>
      </c>
      <c r="E711" s="75">
        <v>2.73</v>
      </c>
      <c r="F711" s="75">
        <v>2.73</v>
      </c>
      <c r="G711" s="75">
        <v>2.73</v>
      </c>
      <c r="H711" s="75">
        <v>2.73</v>
      </c>
      <c r="I711" s="75">
        <v>2.73</v>
      </c>
      <c r="J711" s="75">
        <v>2.73</v>
      </c>
      <c r="K711" s="75">
        <v>2.73</v>
      </c>
      <c r="L711" s="75">
        <v>2.73</v>
      </c>
      <c r="M711" s="75">
        <v>2.73</v>
      </c>
      <c r="N711" s="75">
        <v>2.73</v>
      </c>
      <c r="O711" s="75">
        <v>2.73</v>
      </c>
      <c r="P711" s="75">
        <v>2.73</v>
      </c>
      <c r="Q711" s="75">
        <v>2.73</v>
      </c>
      <c r="R711" s="75">
        <v>2.73</v>
      </c>
      <c r="S711" s="75">
        <v>2.73</v>
      </c>
      <c r="T711" s="75">
        <v>2.73</v>
      </c>
      <c r="U711" s="75">
        <v>2.73</v>
      </c>
      <c r="V711" s="75">
        <v>2.73</v>
      </c>
      <c r="W711" s="75">
        <v>2.73</v>
      </c>
      <c r="X711" s="75">
        <v>2.73</v>
      </c>
      <c r="Y711" s="82">
        <v>2.73</v>
      </c>
    </row>
    <row r="712" spans="1:25" s="108" customFormat="1" ht="18.75" customHeight="1" collapsed="1" thickBot="1" x14ac:dyDescent="0.25">
      <c r="A712" s="110">
        <v>18</v>
      </c>
      <c r="B712" s="101">
        <f t="shared" ref="B712:Y712" si="251">SUM(B713:B715)</f>
        <v>837.94</v>
      </c>
      <c r="C712" s="102">
        <f t="shared" si="251"/>
        <v>795.7</v>
      </c>
      <c r="D712" s="102">
        <f t="shared" si="251"/>
        <v>804.08</v>
      </c>
      <c r="E712" s="103">
        <f t="shared" si="251"/>
        <v>845.01</v>
      </c>
      <c r="F712" s="103">
        <f t="shared" si="251"/>
        <v>851.07</v>
      </c>
      <c r="G712" s="103">
        <f t="shared" si="251"/>
        <v>872.48</v>
      </c>
      <c r="H712" s="103">
        <f t="shared" si="251"/>
        <v>873.28</v>
      </c>
      <c r="I712" s="103">
        <f t="shared" si="251"/>
        <v>839.54</v>
      </c>
      <c r="J712" s="103">
        <f t="shared" si="251"/>
        <v>854.52</v>
      </c>
      <c r="K712" s="104">
        <f t="shared" si="251"/>
        <v>870.94</v>
      </c>
      <c r="L712" s="103">
        <f t="shared" si="251"/>
        <v>885.57</v>
      </c>
      <c r="M712" s="105">
        <f t="shared" si="251"/>
        <v>882.91</v>
      </c>
      <c r="N712" s="104">
        <f t="shared" si="251"/>
        <v>807.23</v>
      </c>
      <c r="O712" s="103">
        <f t="shared" si="251"/>
        <v>759.14</v>
      </c>
      <c r="P712" s="105">
        <f t="shared" si="251"/>
        <v>760.64</v>
      </c>
      <c r="Q712" s="106">
        <f t="shared" si="251"/>
        <v>798.29</v>
      </c>
      <c r="R712" s="103">
        <f t="shared" si="251"/>
        <v>819.5</v>
      </c>
      <c r="S712" s="106">
        <f t="shared" si="251"/>
        <v>821.82</v>
      </c>
      <c r="T712" s="103">
        <f t="shared" si="251"/>
        <v>813.01</v>
      </c>
      <c r="U712" s="102">
        <f t="shared" si="251"/>
        <v>781.18000000000006</v>
      </c>
      <c r="V712" s="102">
        <f t="shared" si="251"/>
        <v>785.36</v>
      </c>
      <c r="W712" s="102">
        <f t="shared" si="251"/>
        <v>799.31000000000006</v>
      </c>
      <c r="X712" s="102">
        <f t="shared" si="251"/>
        <v>797.92000000000007</v>
      </c>
      <c r="Y712" s="107">
        <f t="shared" si="251"/>
        <v>786.12</v>
      </c>
    </row>
    <row r="713" spans="1:25" s="62" customFormat="1" ht="18.75" hidden="1" customHeight="1" outlineLevel="1" x14ac:dyDescent="0.2">
      <c r="A713" s="56" t="s">
        <v>8</v>
      </c>
      <c r="B713" s="70">
        <f>B96</f>
        <v>835.21</v>
      </c>
      <c r="C713" s="70">
        <f t="shared" ref="C713:Y713" si="252">C96</f>
        <v>792.97</v>
      </c>
      <c r="D713" s="70">
        <f t="shared" si="252"/>
        <v>801.35</v>
      </c>
      <c r="E713" s="70">
        <f t="shared" si="252"/>
        <v>842.28</v>
      </c>
      <c r="F713" s="70">
        <f t="shared" si="252"/>
        <v>848.34</v>
      </c>
      <c r="G713" s="70">
        <f t="shared" si="252"/>
        <v>869.75</v>
      </c>
      <c r="H713" s="70">
        <f t="shared" si="252"/>
        <v>870.55</v>
      </c>
      <c r="I713" s="70">
        <f t="shared" si="252"/>
        <v>836.81</v>
      </c>
      <c r="J713" s="70">
        <f t="shared" si="252"/>
        <v>851.79</v>
      </c>
      <c r="K713" s="70">
        <f t="shared" si="252"/>
        <v>868.21</v>
      </c>
      <c r="L713" s="70">
        <f t="shared" si="252"/>
        <v>882.84</v>
      </c>
      <c r="M713" s="70">
        <f t="shared" si="252"/>
        <v>880.18</v>
      </c>
      <c r="N713" s="70">
        <f t="shared" si="252"/>
        <v>804.5</v>
      </c>
      <c r="O713" s="70">
        <f t="shared" si="252"/>
        <v>756.41</v>
      </c>
      <c r="P713" s="70">
        <f t="shared" si="252"/>
        <v>757.91</v>
      </c>
      <c r="Q713" s="70">
        <f t="shared" si="252"/>
        <v>795.56</v>
      </c>
      <c r="R713" s="70">
        <f t="shared" si="252"/>
        <v>816.77</v>
      </c>
      <c r="S713" s="70">
        <f t="shared" si="252"/>
        <v>819.09</v>
      </c>
      <c r="T713" s="70">
        <f t="shared" si="252"/>
        <v>810.28</v>
      </c>
      <c r="U713" s="70">
        <f t="shared" si="252"/>
        <v>778.45</v>
      </c>
      <c r="V713" s="70">
        <f t="shared" si="252"/>
        <v>782.63</v>
      </c>
      <c r="W713" s="70">
        <f t="shared" si="252"/>
        <v>796.58</v>
      </c>
      <c r="X713" s="70">
        <f t="shared" si="252"/>
        <v>795.19</v>
      </c>
      <c r="Y713" s="70">
        <f t="shared" si="252"/>
        <v>783.39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59" t="s">
        <v>11</v>
      </c>
      <c r="B715" s="77">
        <v>2.73</v>
      </c>
      <c r="C715" s="75">
        <v>2.73</v>
      </c>
      <c r="D715" s="75">
        <v>2.73</v>
      </c>
      <c r="E715" s="75">
        <v>2.73</v>
      </c>
      <c r="F715" s="75">
        <v>2.73</v>
      </c>
      <c r="G715" s="75">
        <v>2.73</v>
      </c>
      <c r="H715" s="75">
        <v>2.73</v>
      </c>
      <c r="I715" s="75">
        <v>2.73</v>
      </c>
      <c r="J715" s="75">
        <v>2.73</v>
      </c>
      <c r="K715" s="75">
        <v>2.73</v>
      </c>
      <c r="L715" s="75">
        <v>2.73</v>
      </c>
      <c r="M715" s="75">
        <v>2.73</v>
      </c>
      <c r="N715" s="75">
        <v>2.73</v>
      </c>
      <c r="O715" s="75">
        <v>2.73</v>
      </c>
      <c r="P715" s="75">
        <v>2.73</v>
      </c>
      <c r="Q715" s="75">
        <v>2.73</v>
      </c>
      <c r="R715" s="75">
        <v>2.73</v>
      </c>
      <c r="S715" s="75">
        <v>2.73</v>
      </c>
      <c r="T715" s="75">
        <v>2.73</v>
      </c>
      <c r="U715" s="75">
        <v>2.73</v>
      </c>
      <c r="V715" s="75">
        <v>2.73</v>
      </c>
      <c r="W715" s="75">
        <v>2.73</v>
      </c>
      <c r="X715" s="75">
        <v>2.73</v>
      </c>
      <c r="Y715" s="82">
        <v>2.73</v>
      </c>
    </row>
    <row r="716" spans="1:25" s="108" customFormat="1" ht="18.75" customHeight="1" collapsed="1" thickBot="1" x14ac:dyDescent="0.25">
      <c r="A716" s="112">
        <v>19</v>
      </c>
      <c r="B716" s="101">
        <f t="shared" ref="B716:Y716" si="253">SUM(B717:B719)</f>
        <v>749</v>
      </c>
      <c r="C716" s="102">
        <f t="shared" si="253"/>
        <v>722.30000000000007</v>
      </c>
      <c r="D716" s="102">
        <f t="shared" si="253"/>
        <v>726.42000000000007</v>
      </c>
      <c r="E716" s="103">
        <f t="shared" si="253"/>
        <v>737.24</v>
      </c>
      <c r="F716" s="103">
        <f t="shared" si="253"/>
        <v>736.39</v>
      </c>
      <c r="G716" s="103">
        <f t="shared" si="253"/>
        <v>752.08</v>
      </c>
      <c r="H716" s="103">
        <f t="shared" si="253"/>
        <v>754.14</v>
      </c>
      <c r="I716" s="103">
        <f t="shared" si="253"/>
        <v>737.32</v>
      </c>
      <c r="J716" s="103">
        <f t="shared" si="253"/>
        <v>741.01</v>
      </c>
      <c r="K716" s="104">
        <f t="shared" si="253"/>
        <v>754.06000000000006</v>
      </c>
      <c r="L716" s="103">
        <f t="shared" si="253"/>
        <v>750.62</v>
      </c>
      <c r="M716" s="105">
        <f t="shared" si="253"/>
        <v>756.32</v>
      </c>
      <c r="N716" s="104">
        <f t="shared" si="253"/>
        <v>753.36</v>
      </c>
      <c r="O716" s="103">
        <f t="shared" si="253"/>
        <v>731.58</v>
      </c>
      <c r="P716" s="105">
        <f t="shared" si="253"/>
        <v>718.41</v>
      </c>
      <c r="Q716" s="106">
        <f t="shared" si="253"/>
        <v>739.23</v>
      </c>
      <c r="R716" s="103">
        <f t="shared" si="253"/>
        <v>754.93000000000006</v>
      </c>
      <c r="S716" s="106">
        <f t="shared" si="253"/>
        <v>756.29</v>
      </c>
      <c r="T716" s="103">
        <f t="shared" si="253"/>
        <v>742.33</v>
      </c>
      <c r="U716" s="102">
        <f t="shared" si="253"/>
        <v>726.41</v>
      </c>
      <c r="V716" s="102">
        <f t="shared" si="253"/>
        <v>733.98</v>
      </c>
      <c r="W716" s="102">
        <f t="shared" si="253"/>
        <v>731.02</v>
      </c>
      <c r="X716" s="102">
        <f t="shared" si="253"/>
        <v>739.41</v>
      </c>
      <c r="Y716" s="107">
        <f t="shared" si="253"/>
        <v>738.75</v>
      </c>
    </row>
    <row r="717" spans="1:25" s="62" customFormat="1" ht="18.75" hidden="1" customHeight="1" outlineLevel="1" x14ac:dyDescent="0.2">
      <c r="A717" s="52" t="s">
        <v>8</v>
      </c>
      <c r="B717" s="70">
        <f>B101</f>
        <v>746.27</v>
      </c>
      <c r="C717" s="70">
        <f t="shared" ref="C717:Y717" si="254">C101</f>
        <v>719.57</v>
      </c>
      <c r="D717" s="70">
        <f t="shared" si="254"/>
        <v>723.69</v>
      </c>
      <c r="E717" s="70">
        <f t="shared" si="254"/>
        <v>734.51</v>
      </c>
      <c r="F717" s="70">
        <f t="shared" si="254"/>
        <v>733.66</v>
      </c>
      <c r="G717" s="70">
        <f t="shared" si="254"/>
        <v>749.35</v>
      </c>
      <c r="H717" s="70">
        <f t="shared" si="254"/>
        <v>751.41</v>
      </c>
      <c r="I717" s="70">
        <f t="shared" si="254"/>
        <v>734.59</v>
      </c>
      <c r="J717" s="70">
        <f t="shared" si="254"/>
        <v>738.28</v>
      </c>
      <c r="K717" s="70">
        <f t="shared" si="254"/>
        <v>751.33</v>
      </c>
      <c r="L717" s="70">
        <f t="shared" si="254"/>
        <v>747.89</v>
      </c>
      <c r="M717" s="70">
        <f t="shared" si="254"/>
        <v>753.59</v>
      </c>
      <c r="N717" s="70">
        <f t="shared" si="254"/>
        <v>750.63</v>
      </c>
      <c r="O717" s="70">
        <f t="shared" si="254"/>
        <v>728.85</v>
      </c>
      <c r="P717" s="70">
        <f t="shared" si="254"/>
        <v>715.68</v>
      </c>
      <c r="Q717" s="70">
        <f t="shared" si="254"/>
        <v>736.5</v>
      </c>
      <c r="R717" s="70">
        <f t="shared" si="254"/>
        <v>752.2</v>
      </c>
      <c r="S717" s="70">
        <f t="shared" si="254"/>
        <v>753.56</v>
      </c>
      <c r="T717" s="70">
        <f t="shared" si="254"/>
        <v>739.6</v>
      </c>
      <c r="U717" s="70">
        <f t="shared" si="254"/>
        <v>723.68</v>
      </c>
      <c r="V717" s="70">
        <f t="shared" si="254"/>
        <v>731.25</v>
      </c>
      <c r="W717" s="70">
        <f t="shared" si="254"/>
        <v>728.29</v>
      </c>
      <c r="X717" s="70">
        <f t="shared" si="254"/>
        <v>736.68</v>
      </c>
      <c r="Y717" s="70">
        <f t="shared" si="254"/>
        <v>736.02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55" t="s">
        <v>11</v>
      </c>
      <c r="B719" s="77">
        <v>2.73</v>
      </c>
      <c r="C719" s="75">
        <v>2.73</v>
      </c>
      <c r="D719" s="75">
        <v>2.73</v>
      </c>
      <c r="E719" s="75">
        <v>2.73</v>
      </c>
      <c r="F719" s="75">
        <v>2.73</v>
      </c>
      <c r="G719" s="75">
        <v>2.73</v>
      </c>
      <c r="H719" s="75">
        <v>2.73</v>
      </c>
      <c r="I719" s="75">
        <v>2.73</v>
      </c>
      <c r="J719" s="75">
        <v>2.73</v>
      </c>
      <c r="K719" s="75">
        <v>2.73</v>
      </c>
      <c r="L719" s="75">
        <v>2.73</v>
      </c>
      <c r="M719" s="75">
        <v>2.73</v>
      </c>
      <c r="N719" s="75">
        <v>2.73</v>
      </c>
      <c r="O719" s="75">
        <v>2.73</v>
      </c>
      <c r="P719" s="75">
        <v>2.73</v>
      </c>
      <c r="Q719" s="75">
        <v>2.73</v>
      </c>
      <c r="R719" s="75">
        <v>2.73</v>
      </c>
      <c r="S719" s="75">
        <v>2.73</v>
      </c>
      <c r="T719" s="75">
        <v>2.73</v>
      </c>
      <c r="U719" s="75">
        <v>2.73</v>
      </c>
      <c r="V719" s="75">
        <v>2.73</v>
      </c>
      <c r="W719" s="75">
        <v>2.73</v>
      </c>
      <c r="X719" s="75">
        <v>2.73</v>
      </c>
      <c r="Y719" s="82">
        <v>2.73</v>
      </c>
    </row>
    <row r="720" spans="1:25" s="108" customFormat="1" ht="18.75" customHeight="1" collapsed="1" thickBot="1" x14ac:dyDescent="0.25">
      <c r="A720" s="109">
        <v>20</v>
      </c>
      <c r="B720" s="101">
        <f t="shared" ref="B720:Y720" si="255">SUM(B721:B723)</f>
        <v>639.14</v>
      </c>
      <c r="C720" s="102">
        <f t="shared" si="255"/>
        <v>611.83000000000004</v>
      </c>
      <c r="D720" s="102">
        <f t="shared" si="255"/>
        <v>610.1</v>
      </c>
      <c r="E720" s="103">
        <f t="shared" si="255"/>
        <v>618.72</v>
      </c>
      <c r="F720" s="103">
        <f t="shared" si="255"/>
        <v>623.52</v>
      </c>
      <c r="G720" s="103">
        <f t="shared" si="255"/>
        <v>624.55000000000007</v>
      </c>
      <c r="H720" s="103">
        <f t="shared" si="255"/>
        <v>622.37</v>
      </c>
      <c r="I720" s="103">
        <f t="shared" si="255"/>
        <v>612.95000000000005</v>
      </c>
      <c r="J720" s="103">
        <f t="shared" si="255"/>
        <v>613.71</v>
      </c>
      <c r="K720" s="104">
        <f t="shared" si="255"/>
        <v>619.79</v>
      </c>
      <c r="L720" s="103">
        <f t="shared" si="255"/>
        <v>619.75</v>
      </c>
      <c r="M720" s="105">
        <f t="shared" si="255"/>
        <v>621.5</v>
      </c>
      <c r="N720" s="104">
        <f t="shared" si="255"/>
        <v>623.32000000000005</v>
      </c>
      <c r="O720" s="103">
        <f t="shared" si="255"/>
        <v>608.52</v>
      </c>
      <c r="P720" s="105">
        <f t="shared" si="255"/>
        <v>608.72</v>
      </c>
      <c r="Q720" s="106">
        <f t="shared" si="255"/>
        <v>626.37</v>
      </c>
      <c r="R720" s="103">
        <f t="shared" si="255"/>
        <v>638.93000000000006</v>
      </c>
      <c r="S720" s="106">
        <f t="shared" si="255"/>
        <v>635.93000000000006</v>
      </c>
      <c r="T720" s="103">
        <f t="shared" si="255"/>
        <v>635.61</v>
      </c>
      <c r="U720" s="102">
        <f t="shared" si="255"/>
        <v>624.88</v>
      </c>
      <c r="V720" s="102">
        <f t="shared" si="255"/>
        <v>624.84</v>
      </c>
      <c r="W720" s="102">
        <f t="shared" si="255"/>
        <v>630.98</v>
      </c>
      <c r="X720" s="102">
        <f t="shared" si="255"/>
        <v>635.78</v>
      </c>
      <c r="Y720" s="107">
        <f t="shared" si="255"/>
        <v>636.20000000000005</v>
      </c>
    </row>
    <row r="721" spans="1:25" s="62" customFormat="1" ht="18.75" hidden="1" customHeight="1" outlineLevel="1" x14ac:dyDescent="0.2">
      <c r="A721" s="117" t="s">
        <v>8</v>
      </c>
      <c r="B721" s="70">
        <f>B106</f>
        <v>636.41</v>
      </c>
      <c r="C721" s="70">
        <f t="shared" ref="C721:Y721" si="256">C106</f>
        <v>609.1</v>
      </c>
      <c r="D721" s="70">
        <f t="shared" si="256"/>
        <v>607.37</v>
      </c>
      <c r="E721" s="70">
        <f t="shared" si="256"/>
        <v>615.99</v>
      </c>
      <c r="F721" s="70">
        <f t="shared" si="256"/>
        <v>620.79</v>
      </c>
      <c r="G721" s="70">
        <f t="shared" si="256"/>
        <v>621.82000000000005</v>
      </c>
      <c r="H721" s="70">
        <f t="shared" si="256"/>
        <v>619.64</v>
      </c>
      <c r="I721" s="70">
        <f t="shared" si="256"/>
        <v>610.22</v>
      </c>
      <c r="J721" s="70">
        <f t="shared" si="256"/>
        <v>610.98</v>
      </c>
      <c r="K721" s="70">
        <f t="shared" si="256"/>
        <v>617.05999999999995</v>
      </c>
      <c r="L721" s="70">
        <f t="shared" si="256"/>
        <v>617.02</v>
      </c>
      <c r="M721" s="70">
        <f t="shared" si="256"/>
        <v>618.77</v>
      </c>
      <c r="N721" s="70">
        <f t="shared" si="256"/>
        <v>620.59</v>
      </c>
      <c r="O721" s="70">
        <f t="shared" si="256"/>
        <v>605.79</v>
      </c>
      <c r="P721" s="70">
        <f t="shared" si="256"/>
        <v>605.99</v>
      </c>
      <c r="Q721" s="70">
        <f t="shared" si="256"/>
        <v>623.64</v>
      </c>
      <c r="R721" s="70">
        <f t="shared" si="256"/>
        <v>636.20000000000005</v>
      </c>
      <c r="S721" s="70">
        <f t="shared" si="256"/>
        <v>633.20000000000005</v>
      </c>
      <c r="T721" s="70">
        <f t="shared" si="256"/>
        <v>632.88</v>
      </c>
      <c r="U721" s="70">
        <f t="shared" si="256"/>
        <v>622.15</v>
      </c>
      <c r="V721" s="70">
        <f t="shared" si="256"/>
        <v>622.11</v>
      </c>
      <c r="W721" s="70">
        <f t="shared" si="256"/>
        <v>628.25</v>
      </c>
      <c r="X721" s="70">
        <f t="shared" si="256"/>
        <v>633.04999999999995</v>
      </c>
      <c r="Y721" s="70">
        <f t="shared" si="256"/>
        <v>633.47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55" t="s">
        <v>11</v>
      </c>
      <c r="B723" s="77">
        <v>2.73</v>
      </c>
      <c r="C723" s="75">
        <v>2.73</v>
      </c>
      <c r="D723" s="75">
        <v>2.73</v>
      </c>
      <c r="E723" s="75">
        <v>2.73</v>
      </c>
      <c r="F723" s="75">
        <v>2.73</v>
      </c>
      <c r="G723" s="75">
        <v>2.73</v>
      </c>
      <c r="H723" s="75">
        <v>2.73</v>
      </c>
      <c r="I723" s="75">
        <v>2.73</v>
      </c>
      <c r="J723" s="75">
        <v>2.73</v>
      </c>
      <c r="K723" s="75">
        <v>2.73</v>
      </c>
      <c r="L723" s="75">
        <v>2.73</v>
      </c>
      <c r="M723" s="75">
        <v>2.73</v>
      </c>
      <c r="N723" s="75">
        <v>2.73</v>
      </c>
      <c r="O723" s="75">
        <v>2.73</v>
      </c>
      <c r="P723" s="75">
        <v>2.73</v>
      </c>
      <c r="Q723" s="75">
        <v>2.73</v>
      </c>
      <c r="R723" s="75">
        <v>2.73</v>
      </c>
      <c r="S723" s="75">
        <v>2.73</v>
      </c>
      <c r="T723" s="75">
        <v>2.73</v>
      </c>
      <c r="U723" s="75">
        <v>2.73</v>
      </c>
      <c r="V723" s="75">
        <v>2.73</v>
      </c>
      <c r="W723" s="75">
        <v>2.73</v>
      </c>
      <c r="X723" s="75">
        <v>2.73</v>
      </c>
      <c r="Y723" s="82">
        <v>2.73</v>
      </c>
    </row>
    <row r="724" spans="1:25" s="108" customFormat="1" ht="18.75" customHeight="1" collapsed="1" thickBot="1" x14ac:dyDescent="0.25">
      <c r="A724" s="100">
        <v>21</v>
      </c>
      <c r="B724" s="101">
        <f t="shared" ref="B724:Y724" si="257">SUM(B725:B727)</f>
        <v>662.81000000000006</v>
      </c>
      <c r="C724" s="102">
        <f t="shared" si="257"/>
        <v>635.73</v>
      </c>
      <c r="D724" s="102">
        <f t="shared" si="257"/>
        <v>634.49</v>
      </c>
      <c r="E724" s="103">
        <f t="shared" si="257"/>
        <v>641.66</v>
      </c>
      <c r="F724" s="103">
        <f t="shared" si="257"/>
        <v>648.85</v>
      </c>
      <c r="G724" s="103">
        <f t="shared" si="257"/>
        <v>648.68000000000006</v>
      </c>
      <c r="H724" s="103">
        <f t="shared" si="257"/>
        <v>651.52</v>
      </c>
      <c r="I724" s="103">
        <f t="shared" si="257"/>
        <v>642.12</v>
      </c>
      <c r="J724" s="103">
        <f t="shared" si="257"/>
        <v>644.48</v>
      </c>
      <c r="K724" s="104">
        <f t="shared" si="257"/>
        <v>649.02</v>
      </c>
      <c r="L724" s="103">
        <f t="shared" si="257"/>
        <v>650.54</v>
      </c>
      <c r="M724" s="105">
        <f t="shared" si="257"/>
        <v>646.22</v>
      </c>
      <c r="N724" s="104">
        <f t="shared" si="257"/>
        <v>644.41</v>
      </c>
      <c r="O724" s="103">
        <f t="shared" si="257"/>
        <v>628.53</v>
      </c>
      <c r="P724" s="105">
        <f t="shared" si="257"/>
        <v>632.31000000000006</v>
      </c>
      <c r="Q724" s="106">
        <f t="shared" si="257"/>
        <v>647.70000000000005</v>
      </c>
      <c r="R724" s="103">
        <f t="shared" si="257"/>
        <v>659.44</v>
      </c>
      <c r="S724" s="106">
        <f t="shared" si="257"/>
        <v>661.57</v>
      </c>
      <c r="T724" s="103">
        <f t="shared" si="257"/>
        <v>649.80000000000007</v>
      </c>
      <c r="U724" s="102">
        <f t="shared" si="257"/>
        <v>642.57000000000005</v>
      </c>
      <c r="V724" s="102">
        <f t="shared" si="257"/>
        <v>648.31000000000006</v>
      </c>
      <c r="W724" s="102">
        <f t="shared" si="257"/>
        <v>650.28</v>
      </c>
      <c r="X724" s="102">
        <f t="shared" si="257"/>
        <v>657.79</v>
      </c>
      <c r="Y724" s="107">
        <f t="shared" si="257"/>
        <v>654.66</v>
      </c>
    </row>
    <row r="725" spans="1:25" s="62" customFormat="1" ht="18.75" hidden="1" customHeight="1" outlineLevel="1" x14ac:dyDescent="0.2">
      <c r="A725" s="117" t="s">
        <v>8</v>
      </c>
      <c r="B725" s="70">
        <f>B111</f>
        <v>660.08</v>
      </c>
      <c r="C725" s="70">
        <f t="shared" ref="C725:Y725" si="258">C111</f>
        <v>633</v>
      </c>
      <c r="D725" s="70">
        <f t="shared" si="258"/>
        <v>631.76</v>
      </c>
      <c r="E725" s="70">
        <f t="shared" si="258"/>
        <v>638.92999999999995</v>
      </c>
      <c r="F725" s="70">
        <f t="shared" si="258"/>
        <v>646.12</v>
      </c>
      <c r="G725" s="70">
        <f t="shared" si="258"/>
        <v>645.95000000000005</v>
      </c>
      <c r="H725" s="70">
        <f t="shared" si="258"/>
        <v>648.79</v>
      </c>
      <c r="I725" s="70">
        <f t="shared" si="258"/>
        <v>639.39</v>
      </c>
      <c r="J725" s="70">
        <f t="shared" si="258"/>
        <v>641.75</v>
      </c>
      <c r="K725" s="70">
        <f t="shared" si="258"/>
        <v>646.29</v>
      </c>
      <c r="L725" s="70">
        <f t="shared" si="258"/>
        <v>647.80999999999995</v>
      </c>
      <c r="M725" s="70">
        <f t="shared" si="258"/>
        <v>643.49</v>
      </c>
      <c r="N725" s="70">
        <f t="shared" si="258"/>
        <v>641.67999999999995</v>
      </c>
      <c r="O725" s="70">
        <f t="shared" si="258"/>
        <v>625.79999999999995</v>
      </c>
      <c r="P725" s="70">
        <f t="shared" si="258"/>
        <v>629.58000000000004</v>
      </c>
      <c r="Q725" s="70">
        <f t="shared" si="258"/>
        <v>644.97</v>
      </c>
      <c r="R725" s="70">
        <f t="shared" si="258"/>
        <v>656.71</v>
      </c>
      <c r="S725" s="70">
        <f t="shared" si="258"/>
        <v>658.84</v>
      </c>
      <c r="T725" s="70">
        <f t="shared" si="258"/>
        <v>647.07000000000005</v>
      </c>
      <c r="U725" s="70">
        <f t="shared" si="258"/>
        <v>639.84</v>
      </c>
      <c r="V725" s="70">
        <f t="shared" si="258"/>
        <v>645.58000000000004</v>
      </c>
      <c r="W725" s="70">
        <f t="shared" si="258"/>
        <v>647.54999999999995</v>
      </c>
      <c r="X725" s="70">
        <f t="shared" si="258"/>
        <v>655.05999999999995</v>
      </c>
      <c r="Y725" s="70">
        <f t="shared" si="258"/>
        <v>651.92999999999995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55" t="s">
        <v>11</v>
      </c>
      <c r="B727" s="77">
        <v>2.73</v>
      </c>
      <c r="C727" s="75">
        <v>2.73</v>
      </c>
      <c r="D727" s="75">
        <v>2.73</v>
      </c>
      <c r="E727" s="75">
        <v>2.73</v>
      </c>
      <c r="F727" s="75">
        <v>2.73</v>
      </c>
      <c r="G727" s="75">
        <v>2.73</v>
      </c>
      <c r="H727" s="75">
        <v>2.73</v>
      </c>
      <c r="I727" s="75">
        <v>2.73</v>
      </c>
      <c r="J727" s="75">
        <v>2.73</v>
      </c>
      <c r="K727" s="75">
        <v>2.73</v>
      </c>
      <c r="L727" s="75">
        <v>2.73</v>
      </c>
      <c r="M727" s="75">
        <v>2.73</v>
      </c>
      <c r="N727" s="75">
        <v>2.73</v>
      </c>
      <c r="O727" s="75">
        <v>2.73</v>
      </c>
      <c r="P727" s="75">
        <v>2.73</v>
      </c>
      <c r="Q727" s="75">
        <v>2.73</v>
      </c>
      <c r="R727" s="75">
        <v>2.73</v>
      </c>
      <c r="S727" s="75">
        <v>2.73</v>
      </c>
      <c r="T727" s="75">
        <v>2.73</v>
      </c>
      <c r="U727" s="75">
        <v>2.73</v>
      </c>
      <c r="V727" s="75">
        <v>2.73</v>
      </c>
      <c r="W727" s="75">
        <v>2.73</v>
      </c>
      <c r="X727" s="75">
        <v>2.73</v>
      </c>
      <c r="Y727" s="82">
        <v>2.73</v>
      </c>
    </row>
    <row r="728" spans="1:25" s="108" customFormat="1" ht="18.75" customHeight="1" collapsed="1" thickBot="1" x14ac:dyDescent="0.25">
      <c r="A728" s="109">
        <v>22</v>
      </c>
      <c r="B728" s="101">
        <f t="shared" ref="B728:Y728" si="259">SUM(B729:B731)</f>
        <v>676.29</v>
      </c>
      <c r="C728" s="102">
        <f t="shared" si="259"/>
        <v>638.70000000000005</v>
      </c>
      <c r="D728" s="102">
        <f t="shared" si="259"/>
        <v>628.59</v>
      </c>
      <c r="E728" s="103">
        <f t="shared" si="259"/>
        <v>710.08</v>
      </c>
      <c r="F728" s="103">
        <f t="shared" si="259"/>
        <v>705.88</v>
      </c>
      <c r="G728" s="103">
        <f t="shared" si="259"/>
        <v>717.51</v>
      </c>
      <c r="H728" s="103">
        <f t="shared" si="259"/>
        <v>724.7</v>
      </c>
      <c r="I728" s="103">
        <f t="shared" si="259"/>
        <v>697.53</v>
      </c>
      <c r="J728" s="103">
        <f t="shared" si="259"/>
        <v>700.15</v>
      </c>
      <c r="K728" s="104">
        <f t="shared" si="259"/>
        <v>707.41</v>
      </c>
      <c r="L728" s="103">
        <f t="shared" si="259"/>
        <v>713.08</v>
      </c>
      <c r="M728" s="105">
        <f t="shared" si="259"/>
        <v>695.15</v>
      </c>
      <c r="N728" s="104">
        <f t="shared" si="259"/>
        <v>692.81000000000006</v>
      </c>
      <c r="O728" s="103">
        <f t="shared" si="259"/>
        <v>658.41</v>
      </c>
      <c r="P728" s="105">
        <f t="shared" si="259"/>
        <v>663.76</v>
      </c>
      <c r="Q728" s="106">
        <f t="shared" si="259"/>
        <v>701.92000000000007</v>
      </c>
      <c r="R728" s="103">
        <f t="shared" si="259"/>
        <v>719.28</v>
      </c>
      <c r="S728" s="106">
        <f t="shared" si="259"/>
        <v>730.46</v>
      </c>
      <c r="T728" s="103">
        <f t="shared" si="259"/>
        <v>696.22</v>
      </c>
      <c r="U728" s="102">
        <f t="shared" si="259"/>
        <v>687.1</v>
      </c>
      <c r="V728" s="102">
        <f t="shared" si="259"/>
        <v>692.12</v>
      </c>
      <c r="W728" s="102">
        <f t="shared" si="259"/>
        <v>692.64</v>
      </c>
      <c r="X728" s="102">
        <f t="shared" si="259"/>
        <v>694.04</v>
      </c>
      <c r="Y728" s="107">
        <f t="shared" si="259"/>
        <v>694.64</v>
      </c>
    </row>
    <row r="729" spans="1:25" s="62" customFormat="1" ht="18.75" hidden="1" customHeight="1" outlineLevel="1" x14ac:dyDescent="0.2">
      <c r="A729" s="52" t="s">
        <v>8</v>
      </c>
      <c r="B729" s="70">
        <f>B116</f>
        <v>673.56</v>
      </c>
      <c r="C729" s="70">
        <f t="shared" ref="C729:Y729" si="260">C116</f>
        <v>635.97</v>
      </c>
      <c r="D729" s="70">
        <f t="shared" si="260"/>
        <v>625.86</v>
      </c>
      <c r="E729" s="70">
        <f t="shared" si="260"/>
        <v>707.35</v>
      </c>
      <c r="F729" s="70">
        <f t="shared" si="260"/>
        <v>703.15</v>
      </c>
      <c r="G729" s="70">
        <f t="shared" si="260"/>
        <v>714.78</v>
      </c>
      <c r="H729" s="70">
        <f t="shared" si="260"/>
        <v>721.97</v>
      </c>
      <c r="I729" s="70">
        <f t="shared" si="260"/>
        <v>694.8</v>
      </c>
      <c r="J729" s="70">
        <f t="shared" si="260"/>
        <v>697.42</v>
      </c>
      <c r="K729" s="70">
        <f t="shared" si="260"/>
        <v>704.68</v>
      </c>
      <c r="L729" s="70">
        <f t="shared" si="260"/>
        <v>710.35</v>
      </c>
      <c r="M729" s="70">
        <f t="shared" si="260"/>
        <v>692.42</v>
      </c>
      <c r="N729" s="70">
        <f t="shared" si="260"/>
        <v>690.08</v>
      </c>
      <c r="O729" s="70">
        <f t="shared" si="260"/>
        <v>655.68</v>
      </c>
      <c r="P729" s="70">
        <f t="shared" si="260"/>
        <v>661.03</v>
      </c>
      <c r="Q729" s="70">
        <f t="shared" si="260"/>
        <v>699.19</v>
      </c>
      <c r="R729" s="70">
        <f t="shared" si="260"/>
        <v>716.55</v>
      </c>
      <c r="S729" s="70">
        <f t="shared" si="260"/>
        <v>727.73</v>
      </c>
      <c r="T729" s="70">
        <f t="shared" si="260"/>
        <v>693.49</v>
      </c>
      <c r="U729" s="70">
        <f t="shared" si="260"/>
        <v>684.37</v>
      </c>
      <c r="V729" s="70">
        <f t="shared" si="260"/>
        <v>689.39</v>
      </c>
      <c r="W729" s="70">
        <f t="shared" si="260"/>
        <v>689.91</v>
      </c>
      <c r="X729" s="70">
        <f t="shared" si="260"/>
        <v>691.31</v>
      </c>
      <c r="Y729" s="70">
        <f t="shared" si="260"/>
        <v>691.91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55" t="s">
        <v>11</v>
      </c>
      <c r="B731" s="77">
        <v>2.73</v>
      </c>
      <c r="C731" s="75">
        <v>2.73</v>
      </c>
      <c r="D731" s="75">
        <v>2.73</v>
      </c>
      <c r="E731" s="75">
        <v>2.73</v>
      </c>
      <c r="F731" s="75">
        <v>2.73</v>
      </c>
      <c r="G731" s="75">
        <v>2.73</v>
      </c>
      <c r="H731" s="75">
        <v>2.73</v>
      </c>
      <c r="I731" s="75">
        <v>2.73</v>
      </c>
      <c r="J731" s="75">
        <v>2.73</v>
      </c>
      <c r="K731" s="75">
        <v>2.73</v>
      </c>
      <c r="L731" s="75">
        <v>2.73</v>
      </c>
      <c r="M731" s="75">
        <v>2.73</v>
      </c>
      <c r="N731" s="75">
        <v>2.73</v>
      </c>
      <c r="O731" s="75">
        <v>2.73</v>
      </c>
      <c r="P731" s="75">
        <v>2.73</v>
      </c>
      <c r="Q731" s="75">
        <v>2.73</v>
      </c>
      <c r="R731" s="75">
        <v>2.73</v>
      </c>
      <c r="S731" s="75">
        <v>2.73</v>
      </c>
      <c r="T731" s="75">
        <v>2.73</v>
      </c>
      <c r="U731" s="75">
        <v>2.73</v>
      </c>
      <c r="V731" s="75">
        <v>2.73</v>
      </c>
      <c r="W731" s="75">
        <v>2.73</v>
      </c>
      <c r="X731" s="75">
        <v>2.73</v>
      </c>
      <c r="Y731" s="82">
        <v>2.73</v>
      </c>
    </row>
    <row r="732" spans="1:25" s="108" customFormat="1" ht="18.75" customHeight="1" collapsed="1" thickBot="1" x14ac:dyDescent="0.25">
      <c r="A732" s="100">
        <v>23</v>
      </c>
      <c r="B732" s="101">
        <f t="shared" ref="B732:Y732" si="261">SUM(B733:B735)</f>
        <v>680.53</v>
      </c>
      <c r="C732" s="102">
        <f t="shared" si="261"/>
        <v>654.61</v>
      </c>
      <c r="D732" s="102">
        <f t="shared" si="261"/>
        <v>639.06000000000006</v>
      </c>
      <c r="E732" s="103">
        <f t="shared" si="261"/>
        <v>664.48</v>
      </c>
      <c r="F732" s="103">
        <f t="shared" si="261"/>
        <v>671.4</v>
      </c>
      <c r="G732" s="103">
        <f t="shared" si="261"/>
        <v>674.48</v>
      </c>
      <c r="H732" s="103">
        <f t="shared" si="261"/>
        <v>679.24</v>
      </c>
      <c r="I732" s="103">
        <f t="shared" si="261"/>
        <v>655.28</v>
      </c>
      <c r="J732" s="103">
        <f t="shared" si="261"/>
        <v>667.35</v>
      </c>
      <c r="K732" s="104">
        <f t="shared" si="261"/>
        <v>678.12</v>
      </c>
      <c r="L732" s="103">
        <f t="shared" si="261"/>
        <v>680.54</v>
      </c>
      <c r="M732" s="105">
        <f t="shared" si="261"/>
        <v>680.87</v>
      </c>
      <c r="N732" s="104">
        <f t="shared" si="261"/>
        <v>667.7</v>
      </c>
      <c r="O732" s="103">
        <f t="shared" si="261"/>
        <v>652.52</v>
      </c>
      <c r="P732" s="105">
        <f t="shared" si="261"/>
        <v>649.27</v>
      </c>
      <c r="Q732" s="106">
        <f t="shared" si="261"/>
        <v>675.86</v>
      </c>
      <c r="R732" s="103">
        <f t="shared" si="261"/>
        <v>687.79</v>
      </c>
      <c r="S732" s="106">
        <f t="shared" si="261"/>
        <v>690.35</v>
      </c>
      <c r="T732" s="103">
        <f t="shared" si="261"/>
        <v>698.94</v>
      </c>
      <c r="U732" s="102">
        <f t="shared" si="261"/>
        <v>680.34</v>
      </c>
      <c r="V732" s="102">
        <f t="shared" si="261"/>
        <v>681.74</v>
      </c>
      <c r="W732" s="102">
        <f t="shared" si="261"/>
        <v>692.95</v>
      </c>
      <c r="X732" s="102">
        <f t="shared" si="261"/>
        <v>698.59</v>
      </c>
      <c r="Y732" s="107">
        <f t="shared" si="261"/>
        <v>686.74</v>
      </c>
    </row>
    <row r="733" spans="1:25" s="62" customFormat="1" ht="18.75" hidden="1" customHeight="1" outlineLevel="1" x14ac:dyDescent="0.2">
      <c r="A733" s="52" t="s">
        <v>8</v>
      </c>
      <c r="B733" s="70">
        <f>B121</f>
        <v>677.8</v>
      </c>
      <c r="C733" s="70">
        <f t="shared" ref="C733:Y733" si="262">C121</f>
        <v>651.88</v>
      </c>
      <c r="D733" s="70">
        <f t="shared" si="262"/>
        <v>636.33000000000004</v>
      </c>
      <c r="E733" s="70">
        <f t="shared" si="262"/>
        <v>661.75</v>
      </c>
      <c r="F733" s="70">
        <f t="shared" si="262"/>
        <v>668.67</v>
      </c>
      <c r="G733" s="70">
        <f t="shared" si="262"/>
        <v>671.75</v>
      </c>
      <c r="H733" s="70">
        <f t="shared" si="262"/>
        <v>676.51</v>
      </c>
      <c r="I733" s="70">
        <f t="shared" si="262"/>
        <v>652.54999999999995</v>
      </c>
      <c r="J733" s="70">
        <f t="shared" si="262"/>
        <v>664.62</v>
      </c>
      <c r="K733" s="70">
        <f t="shared" si="262"/>
        <v>675.39</v>
      </c>
      <c r="L733" s="70">
        <f t="shared" si="262"/>
        <v>677.81</v>
      </c>
      <c r="M733" s="70">
        <f t="shared" si="262"/>
        <v>678.14</v>
      </c>
      <c r="N733" s="70">
        <f t="shared" si="262"/>
        <v>664.97</v>
      </c>
      <c r="O733" s="70">
        <f t="shared" si="262"/>
        <v>649.79</v>
      </c>
      <c r="P733" s="70">
        <f t="shared" si="262"/>
        <v>646.54</v>
      </c>
      <c r="Q733" s="70">
        <f t="shared" si="262"/>
        <v>673.13</v>
      </c>
      <c r="R733" s="70">
        <f t="shared" si="262"/>
        <v>685.06</v>
      </c>
      <c r="S733" s="70">
        <f t="shared" si="262"/>
        <v>687.62</v>
      </c>
      <c r="T733" s="70">
        <f t="shared" si="262"/>
        <v>696.21</v>
      </c>
      <c r="U733" s="70">
        <f t="shared" si="262"/>
        <v>677.61</v>
      </c>
      <c r="V733" s="70">
        <f t="shared" si="262"/>
        <v>679.01</v>
      </c>
      <c r="W733" s="70">
        <f t="shared" si="262"/>
        <v>690.22</v>
      </c>
      <c r="X733" s="70">
        <f t="shared" si="262"/>
        <v>695.86</v>
      </c>
      <c r="Y733" s="70">
        <f t="shared" si="262"/>
        <v>684.01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55" t="s">
        <v>11</v>
      </c>
      <c r="B735" s="77">
        <v>2.73</v>
      </c>
      <c r="C735" s="75">
        <v>2.73</v>
      </c>
      <c r="D735" s="75">
        <v>2.73</v>
      </c>
      <c r="E735" s="75">
        <v>2.73</v>
      </c>
      <c r="F735" s="75">
        <v>2.73</v>
      </c>
      <c r="G735" s="75">
        <v>2.73</v>
      </c>
      <c r="H735" s="75">
        <v>2.73</v>
      </c>
      <c r="I735" s="75">
        <v>2.73</v>
      </c>
      <c r="J735" s="75">
        <v>2.73</v>
      </c>
      <c r="K735" s="75">
        <v>2.73</v>
      </c>
      <c r="L735" s="75">
        <v>2.73</v>
      </c>
      <c r="M735" s="75">
        <v>2.73</v>
      </c>
      <c r="N735" s="75">
        <v>2.73</v>
      </c>
      <c r="O735" s="75">
        <v>2.73</v>
      </c>
      <c r="P735" s="75">
        <v>2.73</v>
      </c>
      <c r="Q735" s="75">
        <v>2.73</v>
      </c>
      <c r="R735" s="75">
        <v>2.73</v>
      </c>
      <c r="S735" s="75">
        <v>2.73</v>
      </c>
      <c r="T735" s="75">
        <v>2.73</v>
      </c>
      <c r="U735" s="75">
        <v>2.73</v>
      </c>
      <c r="V735" s="75">
        <v>2.73</v>
      </c>
      <c r="W735" s="75">
        <v>2.73</v>
      </c>
      <c r="X735" s="75">
        <v>2.73</v>
      </c>
      <c r="Y735" s="82">
        <v>2.73</v>
      </c>
    </row>
    <row r="736" spans="1:25" s="108" customFormat="1" ht="18.75" customHeight="1" collapsed="1" thickBot="1" x14ac:dyDescent="0.25">
      <c r="A736" s="111">
        <v>24</v>
      </c>
      <c r="B736" s="101">
        <f t="shared" ref="B736:Y736" si="263">SUM(B737:B739)</f>
        <v>647.78</v>
      </c>
      <c r="C736" s="102">
        <f t="shared" si="263"/>
        <v>625.38</v>
      </c>
      <c r="D736" s="102">
        <f t="shared" si="263"/>
        <v>625.38</v>
      </c>
      <c r="E736" s="103">
        <f t="shared" si="263"/>
        <v>637.58000000000004</v>
      </c>
      <c r="F736" s="103">
        <f t="shared" si="263"/>
        <v>628.09</v>
      </c>
      <c r="G736" s="103">
        <f t="shared" si="263"/>
        <v>644.74</v>
      </c>
      <c r="H736" s="103">
        <f t="shared" si="263"/>
        <v>644.02</v>
      </c>
      <c r="I736" s="103">
        <f t="shared" si="263"/>
        <v>633.66</v>
      </c>
      <c r="J736" s="103">
        <f t="shared" si="263"/>
        <v>639.96</v>
      </c>
      <c r="K736" s="104">
        <f t="shared" si="263"/>
        <v>641.08000000000004</v>
      </c>
      <c r="L736" s="103">
        <f t="shared" si="263"/>
        <v>641.23</v>
      </c>
      <c r="M736" s="105">
        <f t="shared" si="263"/>
        <v>641.98</v>
      </c>
      <c r="N736" s="104">
        <f t="shared" si="263"/>
        <v>641.01</v>
      </c>
      <c r="O736" s="103">
        <f t="shared" si="263"/>
        <v>612.99</v>
      </c>
      <c r="P736" s="105">
        <f t="shared" si="263"/>
        <v>617.70000000000005</v>
      </c>
      <c r="Q736" s="106">
        <f t="shared" si="263"/>
        <v>645.32000000000005</v>
      </c>
      <c r="R736" s="103">
        <f t="shared" si="263"/>
        <v>654.62</v>
      </c>
      <c r="S736" s="106">
        <f t="shared" si="263"/>
        <v>652.18000000000006</v>
      </c>
      <c r="T736" s="103">
        <f t="shared" si="263"/>
        <v>661.01</v>
      </c>
      <c r="U736" s="102">
        <f t="shared" si="263"/>
        <v>641.25</v>
      </c>
      <c r="V736" s="102">
        <f t="shared" si="263"/>
        <v>652.4</v>
      </c>
      <c r="W736" s="102">
        <f t="shared" si="263"/>
        <v>655.75</v>
      </c>
      <c r="X736" s="102">
        <f t="shared" si="263"/>
        <v>660.05000000000007</v>
      </c>
      <c r="Y736" s="107">
        <f t="shared" si="263"/>
        <v>647.93000000000006</v>
      </c>
    </row>
    <row r="737" spans="1:25" s="62" customFormat="1" ht="18.75" hidden="1" customHeight="1" outlineLevel="1" x14ac:dyDescent="0.2">
      <c r="A737" s="52" t="s">
        <v>8</v>
      </c>
      <c r="B737" s="70">
        <f>B126</f>
        <v>645.04999999999995</v>
      </c>
      <c r="C737" s="70">
        <f t="shared" ref="C737:Y737" si="264">C126</f>
        <v>622.65</v>
      </c>
      <c r="D737" s="70">
        <f t="shared" si="264"/>
        <v>622.65</v>
      </c>
      <c r="E737" s="70">
        <f t="shared" si="264"/>
        <v>634.85</v>
      </c>
      <c r="F737" s="70">
        <f t="shared" si="264"/>
        <v>625.36</v>
      </c>
      <c r="G737" s="70">
        <f t="shared" si="264"/>
        <v>642.01</v>
      </c>
      <c r="H737" s="70">
        <f t="shared" si="264"/>
        <v>641.29</v>
      </c>
      <c r="I737" s="70">
        <f t="shared" si="264"/>
        <v>630.92999999999995</v>
      </c>
      <c r="J737" s="70">
        <f t="shared" si="264"/>
        <v>637.23</v>
      </c>
      <c r="K737" s="70">
        <f t="shared" si="264"/>
        <v>638.35</v>
      </c>
      <c r="L737" s="70">
        <f t="shared" si="264"/>
        <v>638.5</v>
      </c>
      <c r="M737" s="70">
        <f t="shared" si="264"/>
        <v>639.25</v>
      </c>
      <c r="N737" s="70">
        <f t="shared" si="264"/>
        <v>638.28</v>
      </c>
      <c r="O737" s="70">
        <f t="shared" si="264"/>
        <v>610.26</v>
      </c>
      <c r="P737" s="70">
        <f t="shared" si="264"/>
        <v>614.97</v>
      </c>
      <c r="Q737" s="70">
        <f t="shared" si="264"/>
        <v>642.59</v>
      </c>
      <c r="R737" s="70">
        <f t="shared" si="264"/>
        <v>651.89</v>
      </c>
      <c r="S737" s="70">
        <f t="shared" si="264"/>
        <v>649.45000000000005</v>
      </c>
      <c r="T737" s="70">
        <f t="shared" si="264"/>
        <v>658.28</v>
      </c>
      <c r="U737" s="70">
        <f t="shared" si="264"/>
        <v>638.52</v>
      </c>
      <c r="V737" s="70">
        <f t="shared" si="264"/>
        <v>649.66999999999996</v>
      </c>
      <c r="W737" s="70">
        <f t="shared" si="264"/>
        <v>653.02</v>
      </c>
      <c r="X737" s="70">
        <f t="shared" si="264"/>
        <v>657.32</v>
      </c>
      <c r="Y737" s="70">
        <f t="shared" si="264"/>
        <v>645.20000000000005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55" t="s">
        <v>11</v>
      </c>
      <c r="B739" s="77">
        <v>2.73</v>
      </c>
      <c r="C739" s="75">
        <v>2.73</v>
      </c>
      <c r="D739" s="75">
        <v>2.73</v>
      </c>
      <c r="E739" s="75">
        <v>2.73</v>
      </c>
      <c r="F739" s="75">
        <v>2.73</v>
      </c>
      <c r="G739" s="75">
        <v>2.73</v>
      </c>
      <c r="H739" s="75">
        <v>2.73</v>
      </c>
      <c r="I739" s="75">
        <v>2.73</v>
      </c>
      <c r="J739" s="75">
        <v>2.73</v>
      </c>
      <c r="K739" s="75">
        <v>2.73</v>
      </c>
      <c r="L739" s="75">
        <v>2.73</v>
      </c>
      <c r="M739" s="75">
        <v>2.73</v>
      </c>
      <c r="N739" s="75">
        <v>2.73</v>
      </c>
      <c r="O739" s="75">
        <v>2.73</v>
      </c>
      <c r="P739" s="75">
        <v>2.73</v>
      </c>
      <c r="Q739" s="75">
        <v>2.73</v>
      </c>
      <c r="R739" s="75">
        <v>2.73</v>
      </c>
      <c r="S739" s="75">
        <v>2.73</v>
      </c>
      <c r="T739" s="75">
        <v>2.73</v>
      </c>
      <c r="U739" s="75">
        <v>2.73</v>
      </c>
      <c r="V739" s="75">
        <v>2.73</v>
      </c>
      <c r="W739" s="75">
        <v>2.73</v>
      </c>
      <c r="X739" s="75">
        <v>2.73</v>
      </c>
      <c r="Y739" s="82">
        <v>2.73</v>
      </c>
    </row>
    <row r="740" spans="1:25" s="108" customFormat="1" ht="18.75" customHeight="1" collapsed="1" thickBot="1" x14ac:dyDescent="0.25">
      <c r="A740" s="109">
        <v>25</v>
      </c>
      <c r="B740" s="101">
        <f t="shared" ref="B740:Y740" si="265">SUM(B741:B743)</f>
        <v>648.81000000000006</v>
      </c>
      <c r="C740" s="102">
        <f t="shared" si="265"/>
        <v>625.99</v>
      </c>
      <c r="D740" s="102">
        <f t="shared" si="265"/>
        <v>625.56000000000006</v>
      </c>
      <c r="E740" s="103">
        <f t="shared" si="265"/>
        <v>625.87</v>
      </c>
      <c r="F740" s="103">
        <f t="shared" si="265"/>
        <v>641.80000000000007</v>
      </c>
      <c r="G740" s="103">
        <f t="shared" si="265"/>
        <v>644.53</v>
      </c>
      <c r="H740" s="103">
        <f t="shared" si="265"/>
        <v>644.72</v>
      </c>
      <c r="I740" s="103">
        <f t="shared" si="265"/>
        <v>632.99</v>
      </c>
      <c r="J740" s="103">
        <f t="shared" si="265"/>
        <v>635.80000000000007</v>
      </c>
      <c r="K740" s="104">
        <f t="shared" si="265"/>
        <v>643.63</v>
      </c>
      <c r="L740" s="103">
        <f t="shared" si="265"/>
        <v>641.13</v>
      </c>
      <c r="M740" s="105">
        <f t="shared" si="265"/>
        <v>639.02</v>
      </c>
      <c r="N740" s="104">
        <f t="shared" si="265"/>
        <v>632.96</v>
      </c>
      <c r="O740" s="103">
        <f t="shared" si="265"/>
        <v>617.76</v>
      </c>
      <c r="P740" s="105">
        <f t="shared" si="265"/>
        <v>622.81000000000006</v>
      </c>
      <c r="Q740" s="106">
        <f t="shared" si="265"/>
        <v>643.05000000000007</v>
      </c>
      <c r="R740" s="103">
        <f t="shared" si="265"/>
        <v>654.82000000000005</v>
      </c>
      <c r="S740" s="106">
        <f t="shared" si="265"/>
        <v>656.23</v>
      </c>
      <c r="T740" s="103">
        <f t="shared" si="265"/>
        <v>658.04</v>
      </c>
      <c r="U740" s="102">
        <f t="shared" si="265"/>
        <v>643.67000000000007</v>
      </c>
      <c r="V740" s="102">
        <f t="shared" si="265"/>
        <v>652.91</v>
      </c>
      <c r="W740" s="102">
        <f t="shared" si="265"/>
        <v>659.54</v>
      </c>
      <c r="X740" s="102">
        <f t="shared" si="265"/>
        <v>665.73</v>
      </c>
      <c r="Y740" s="107">
        <f t="shared" si="265"/>
        <v>661.77</v>
      </c>
    </row>
    <row r="741" spans="1:25" s="62" customFormat="1" ht="18.75" hidden="1" customHeight="1" outlineLevel="1" x14ac:dyDescent="0.2">
      <c r="A741" s="52" t="s">
        <v>8</v>
      </c>
      <c r="B741" s="70">
        <f>B131</f>
        <v>646.08000000000004</v>
      </c>
      <c r="C741" s="70">
        <f t="shared" ref="C741:Y741" si="266">C131</f>
        <v>623.26</v>
      </c>
      <c r="D741" s="70">
        <f t="shared" si="266"/>
        <v>622.83000000000004</v>
      </c>
      <c r="E741" s="70">
        <f t="shared" si="266"/>
        <v>623.14</v>
      </c>
      <c r="F741" s="70">
        <f t="shared" si="266"/>
        <v>639.07000000000005</v>
      </c>
      <c r="G741" s="70">
        <f t="shared" si="266"/>
        <v>641.79999999999995</v>
      </c>
      <c r="H741" s="70">
        <f t="shared" si="266"/>
        <v>641.99</v>
      </c>
      <c r="I741" s="70">
        <f t="shared" si="266"/>
        <v>630.26</v>
      </c>
      <c r="J741" s="70">
        <f t="shared" si="266"/>
        <v>633.07000000000005</v>
      </c>
      <c r="K741" s="70">
        <f t="shared" si="266"/>
        <v>640.9</v>
      </c>
      <c r="L741" s="70">
        <f t="shared" si="266"/>
        <v>638.4</v>
      </c>
      <c r="M741" s="70">
        <f t="shared" si="266"/>
        <v>636.29</v>
      </c>
      <c r="N741" s="70">
        <f t="shared" si="266"/>
        <v>630.23</v>
      </c>
      <c r="O741" s="70">
        <f t="shared" si="266"/>
        <v>615.03</v>
      </c>
      <c r="P741" s="70">
        <f t="shared" si="266"/>
        <v>620.08000000000004</v>
      </c>
      <c r="Q741" s="70">
        <f t="shared" si="266"/>
        <v>640.32000000000005</v>
      </c>
      <c r="R741" s="70">
        <f t="shared" si="266"/>
        <v>652.09</v>
      </c>
      <c r="S741" s="70">
        <f t="shared" si="266"/>
        <v>653.5</v>
      </c>
      <c r="T741" s="70">
        <f t="shared" si="266"/>
        <v>655.30999999999995</v>
      </c>
      <c r="U741" s="70">
        <f t="shared" si="266"/>
        <v>640.94000000000005</v>
      </c>
      <c r="V741" s="70">
        <f t="shared" si="266"/>
        <v>650.17999999999995</v>
      </c>
      <c r="W741" s="70">
        <f t="shared" si="266"/>
        <v>656.81</v>
      </c>
      <c r="X741" s="70">
        <f t="shared" si="266"/>
        <v>663</v>
      </c>
      <c r="Y741" s="70">
        <f t="shared" si="266"/>
        <v>659.04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55" t="s">
        <v>11</v>
      </c>
      <c r="B743" s="77">
        <v>2.73</v>
      </c>
      <c r="C743" s="75">
        <v>2.73</v>
      </c>
      <c r="D743" s="75">
        <v>2.73</v>
      </c>
      <c r="E743" s="75">
        <v>2.73</v>
      </c>
      <c r="F743" s="75">
        <v>2.73</v>
      </c>
      <c r="G743" s="75">
        <v>2.73</v>
      </c>
      <c r="H743" s="75">
        <v>2.73</v>
      </c>
      <c r="I743" s="75">
        <v>2.73</v>
      </c>
      <c r="J743" s="75">
        <v>2.73</v>
      </c>
      <c r="K743" s="75">
        <v>2.73</v>
      </c>
      <c r="L743" s="75">
        <v>2.73</v>
      </c>
      <c r="M743" s="75">
        <v>2.73</v>
      </c>
      <c r="N743" s="75">
        <v>2.73</v>
      </c>
      <c r="O743" s="75">
        <v>2.73</v>
      </c>
      <c r="P743" s="75">
        <v>2.73</v>
      </c>
      <c r="Q743" s="75">
        <v>2.73</v>
      </c>
      <c r="R743" s="75">
        <v>2.73</v>
      </c>
      <c r="S743" s="75">
        <v>2.73</v>
      </c>
      <c r="T743" s="75">
        <v>2.73</v>
      </c>
      <c r="U743" s="75">
        <v>2.73</v>
      </c>
      <c r="V743" s="75">
        <v>2.73</v>
      </c>
      <c r="W743" s="75">
        <v>2.73</v>
      </c>
      <c r="X743" s="75">
        <v>2.73</v>
      </c>
      <c r="Y743" s="82">
        <v>2.73</v>
      </c>
    </row>
    <row r="744" spans="1:25" s="108" customFormat="1" ht="18.75" customHeight="1" collapsed="1" thickBot="1" x14ac:dyDescent="0.25">
      <c r="A744" s="110">
        <v>26</v>
      </c>
      <c r="B744" s="101">
        <f t="shared" ref="B744:Y744" si="267">SUM(B745:B747)</f>
        <v>544.53</v>
      </c>
      <c r="C744" s="102">
        <f t="shared" si="267"/>
        <v>547.87</v>
      </c>
      <c r="D744" s="102">
        <f t="shared" si="267"/>
        <v>550.16</v>
      </c>
      <c r="E744" s="103">
        <f t="shared" si="267"/>
        <v>570.69000000000005</v>
      </c>
      <c r="F744" s="103">
        <f t="shared" si="267"/>
        <v>579.27</v>
      </c>
      <c r="G744" s="103">
        <f t="shared" si="267"/>
        <v>459.35</v>
      </c>
      <c r="H744" s="103">
        <f t="shared" si="267"/>
        <v>470.08000000000004</v>
      </c>
      <c r="I744" s="103">
        <f t="shared" si="267"/>
        <v>460.28000000000003</v>
      </c>
      <c r="J744" s="103">
        <f t="shared" si="267"/>
        <v>569.84</v>
      </c>
      <c r="K744" s="104">
        <f t="shared" si="267"/>
        <v>575.83000000000004</v>
      </c>
      <c r="L744" s="103">
        <f t="shared" si="267"/>
        <v>573.93000000000006</v>
      </c>
      <c r="M744" s="105">
        <f t="shared" si="267"/>
        <v>573.75</v>
      </c>
      <c r="N744" s="104">
        <f t="shared" si="267"/>
        <v>570.1</v>
      </c>
      <c r="O744" s="103">
        <f t="shared" si="267"/>
        <v>539.89</v>
      </c>
      <c r="P744" s="105">
        <f t="shared" si="267"/>
        <v>531.96</v>
      </c>
      <c r="Q744" s="106">
        <f t="shared" si="267"/>
        <v>543.73</v>
      </c>
      <c r="R744" s="103">
        <f t="shared" si="267"/>
        <v>558.47</v>
      </c>
      <c r="S744" s="106">
        <f t="shared" si="267"/>
        <v>556.04</v>
      </c>
      <c r="T744" s="103">
        <f t="shared" si="267"/>
        <v>558.97</v>
      </c>
      <c r="U744" s="102">
        <f t="shared" si="267"/>
        <v>550.03</v>
      </c>
      <c r="V744" s="102">
        <f t="shared" si="267"/>
        <v>549.86</v>
      </c>
      <c r="W744" s="102">
        <f t="shared" si="267"/>
        <v>522.19000000000005</v>
      </c>
      <c r="X744" s="102">
        <f t="shared" si="267"/>
        <v>529.28</v>
      </c>
      <c r="Y744" s="107">
        <f t="shared" si="267"/>
        <v>529.57000000000005</v>
      </c>
    </row>
    <row r="745" spans="1:25" s="62" customFormat="1" ht="18.75" hidden="1" customHeight="1" outlineLevel="1" x14ac:dyDescent="0.2">
      <c r="A745" s="56" t="s">
        <v>8</v>
      </c>
      <c r="B745" s="70">
        <f>B136</f>
        <v>541.79999999999995</v>
      </c>
      <c r="C745" s="70">
        <f t="shared" ref="C745:Y745" si="268">C136</f>
        <v>545.14</v>
      </c>
      <c r="D745" s="70">
        <f t="shared" si="268"/>
        <v>547.42999999999995</v>
      </c>
      <c r="E745" s="70">
        <f t="shared" si="268"/>
        <v>567.96</v>
      </c>
      <c r="F745" s="70">
        <f t="shared" si="268"/>
        <v>576.54</v>
      </c>
      <c r="G745" s="70">
        <f t="shared" si="268"/>
        <v>456.62</v>
      </c>
      <c r="H745" s="70">
        <f t="shared" si="268"/>
        <v>467.35</v>
      </c>
      <c r="I745" s="70">
        <f t="shared" si="268"/>
        <v>457.55</v>
      </c>
      <c r="J745" s="70">
        <f t="shared" si="268"/>
        <v>567.11</v>
      </c>
      <c r="K745" s="70">
        <f t="shared" si="268"/>
        <v>573.1</v>
      </c>
      <c r="L745" s="70">
        <f t="shared" si="268"/>
        <v>571.20000000000005</v>
      </c>
      <c r="M745" s="70">
        <f t="shared" si="268"/>
        <v>571.02</v>
      </c>
      <c r="N745" s="70">
        <f t="shared" si="268"/>
        <v>567.37</v>
      </c>
      <c r="O745" s="70">
        <f t="shared" si="268"/>
        <v>537.16</v>
      </c>
      <c r="P745" s="70">
        <f t="shared" si="268"/>
        <v>529.23</v>
      </c>
      <c r="Q745" s="70">
        <f t="shared" si="268"/>
        <v>541</v>
      </c>
      <c r="R745" s="70">
        <f t="shared" si="268"/>
        <v>555.74</v>
      </c>
      <c r="S745" s="70">
        <f t="shared" si="268"/>
        <v>553.30999999999995</v>
      </c>
      <c r="T745" s="70">
        <f t="shared" si="268"/>
        <v>556.24</v>
      </c>
      <c r="U745" s="70">
        <f t="shared" si="268"/>
        <v>547.29999999999995</v>
      </c>
      <c r="V745" s="70">
        <f t="shared" si="268"/>
        <v>547.13</v>
      </c>
      <c r="W745" s="70">
        <f t="shared" si="268"/>
        <v>519.46</v>
      </c>
      <c r="X745" s="70">
        <f t="shared" si="268"/>
        <v>526.54999999999995</v>
      </c>
      <c r="Y745" s="70">
        <f t="shared" si="268"/>
        <v>526.84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59" t="s">
        <v>11</v>
      </c>
      <c r="B747" s="77">
        <v>2.73</v>
      </c>
      <c r="C747" s="75">
        <v>2.73</v>
      </c>
      <c r="D747" s="75">
        <v>2.73</v>
      </c>
      <c r="E747" s="75">
        <v>2.73</v>
      </c>
      <c r="F747" s="75">
        <v>2.73</v>
      </c>
      <c r="G747" s="75">
        <v>2.73</v>
      </c>
      <c r="H747" s="75">
        <v>2.73</v>
      </c>
      <c r="I747" s="75">
        <v>2.73</v>
      </c>
      <c r="J747" s="75">
        <v>2.73</v>
      </c>
      <c r="K747" s="75">
        <v>2.73</v>
      </c>
      <c r="L747" s="75">
        <v>2.73</v>
      </c>
      <c r="M747" s="75">
        <v>2.73</v>
      </c>
      <c r="N747" s="75">
        <v>2.73</v>
      </c>
      <c r="O747" s="75">
        <v>2.73</v>
      </c>
      <c r="P747" s="75">
        <v>2.73</v>
      </c>
      <c r="Q747" s="75">
        <v>2.73</v>
      </c>
      <c r="R747" s="75">
        <v>2.73</v>
      </c>
      <c r="S747" s="75">
        <v>2.73</v>
      </c>
      <c r="T747" s="75">
        <v>2.73</v>
      </c>
      <c r="U747" s="75">
        <v>2.73</v>
      </c>
      <c r="V747" s="75">
        <v>2.73</v>
      </c>
      <c r="W747" s="75">
        <v>2.73</v>
      </c>
      <c r="X747" s="75">
        <v>2.73</v>
      </c>
      <c r="Y747" s="82">
        <v>2.73</v>
      </c>
    </row>
    <row r="748" spans="1:25" s="108" customFormat="1" ht="18.75" customHeight="1" collapsed="1" thickBot="1" x14ac:dyDescent="0.25">
      <c r="A748" s="112">
        <v>27</v>
      </c>
      <c r="B748" s="101">
        <f t="shared" ref="B748:Y748" si="269">SUM(B749:B751)</f>
        <v>515.29</v>
      </c>
      <c r="C748" s="102">
        <f t="shared" si="269"/>
        <v>498.73</v>
      </c>
      <c r="D748" s="102">
        <f t="shared" si="269"/>
        <v>496.22</v>
      </c>
      <c r="E748" s="103">
        <f t="shared" si="269"/>
        <v>502.14000000000004</v>
      </c>
      <c r="F748" s="103">
        <f t="shared" si="269"/>
        <v>504.48</v>
      </c>
      <c r="G748" s="103">
        <f t="shared" si="269"/>
        <v>508.01</v>
      </c>
      <c r="H748" s="103">
        <f t="shared" si="269"/>
        <v>505.32</v>
      </c>
      <c r="I748" s="103">
        <f t="shared" si="269"/>
        <v>498.16</v>
      </c>
      <c r="J748" s="103">
        <f t="shared" si="269"/>
        <v>499.70000000000005</v>
      </c>
      <c r="K748" s="104">
        <f t="shared" si="269"/>
        <v>503.99</v>
      </c>
      <c r="L748" s="103">
        <f t="shared" si="269"/>
        <v>506.76</v>
      </c>
      <c r="M748" s="105">
        <f t="shared" si="269"/>
        <v>509.55</v>
      </c>
      <c r="N748" s="104">
        <f t="shared" si="269"/>
        <v>511.14000000000004</v>
      </c>
      <c r="O748" s="103">
        <f t="shared" si="269"/>
        <v>496.23</v>
      </c>
      <c r="P748" s="105">
        <f t="shared" si="269"/>
        <v>499.81</v>
      </c>
      <c r="Q748" s="106">
        <f t="shared" si="269"/>
        <v>514.61</v>
      </c>
      <c r="R748" s="103">
        <f t="shared" si="269"/>
        <v>513.68999999999994</v>
      </c>
      <c r="S748" s="106">
        <f t="shared" si="269"/>
        <v>513.74</v>
      </c>
      <c r="T748" s="103">
        <f t="shared" si="269"/>
        <v>510.49</v>
      </c>
      <c r="U748" s="102">
        <f t="shared" si="269"/>
        <v>503.25</v>
      </c>
      <c r="V748" s="102">
        <f t="shared" si="269"/>
        <v>504.93</v>
      </c>
      <c r="W748" s="102">
        <f t="shared" si="269"/>
        <v>514.23</v>
      </c>
      <c r="X748" s="102">
        <f t="shared" si="269"/>
        <v>519.97</v>
      </c>
      <c r="Y748" s="107">
        <f t="shared" si="269"/>
        <v>519.71</v>
      </c>
    </row>
    <row r="749" spans="1:25" s="62" customFormat="1" ht="18.75" hidden="1" customHeight="1" outlineLevel="1" x14ac:dyDescent="0.2">
      <c r="A749" s="56" t="s">
        <v>8</v>
      </c>
      <c r="B749" s="70">
        <f>B141</f>
        <v>512.55999999999995</v>
      </c>
      <c r="C749" s="70">
        <f t="shared" ref="C749:Y749" si="270">C141</f>
        <v>496</v>
      </c>
      <c r="D749" s="70">
        <f t="shared" si="270"/>
        <v>493.49</v>
      </c>
      <c r="E749" s="70">
        <f t="shared" si="270"/>
        <v>499.41</v>
      </c>
      <c r="F749" s="70">
        <f t="shared" si="270"/>
        <v>501.75</v>
      </c>
      <c r="G749" s="70">
        <f t="shared" si="270"/>
        <v>505.28</v>
      </c>
      <c r="H749" s="70">
        <f t="shared" si="270"/>
        <v>502.59</v>
      </c>
      <c r="I749" s="70">
        <f t="shared" si="270"/>
        <v>495.43</v>
      </c>
      <c r="J749" s="70">
        <f t="shared" si="270"/>
        <v>496.97</v>
      </c>
      <c r="K749" s="70">
        <f t="shared" si="270"/>
        <v>501.26</v>
      </c>
      <c r="L749" s="70">
        <f t="shared" si="270"/>
        <v>504.03</v>
      </c>
      <c r="M749" s="70">
        <f t="shared" si="270"/>
        <v>506.82</v>
      </c>
      <c r="N749" s="70">
        <f t="shared" si="270"/>
        <v>508.41</v>
      </c>
      <c r="O749" s="70">
        <f t="shared" si="270"/>
        <v>493.5</v>
      </c>
      <c r="P749" s="70">
        <f t="shared" si="270"/>
        <v>497.08</v>
      </c>
      <c r="Q749" s="70">
        <f t="shared" si="270"/>
        <v>511.88</v>
      </c>
      <c r="R749" s="70">
        <f t="shared" si="270"/>
        <v>510.96</v>
      </c>
      <c r="S749" s="70">
        <f t="shared" si="270"/>
        <v>511.01</v>
      </c>
      <c r="T749" s="70">
        <f t="shared" si="270"/>
        <v>507.76</v>
      </c>
      <c r="U749" s="70">
        <f t="shared" si="270"/>
        <v>500.52</v>
      </c>
      <c r="V749" s="70">
        <f t="shared" si="270"/>
        <v>502.2</v>
      </c>
      <c r="W749" s="70">
        <f t="shared" si="270"/>
        <v>511.5</v>
      </c>
      <c r="X749" s="70">
        <f t="shared" si="270"/>
        <v>517.24</v>
      </c>
      <c r="Y749" s="70">
        <f t="shared" si="270"/>
        <v>516.98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59" t="s">
        <v>11</v>
      </c>
      <c r="B751" s="77">
        <v>2.73</v>
      </c>
      <c r="C751" s="75">
        <v>2.73</v>
      </c>
      <c r="D751" s="75">
        <v>2.73</v>
      </c>
      <c r="E751" s="75">
        <v>2.73</v>
      </c>
      <c r="F751" s="75">
        <v>2.73</v>
      </c>
      <c r="G751" s="75">
        <v>2.73</v>
      </c>
      <c r="H751" s="75">
        <v>2.73</v>
      </c>
      <c r="I751" s="75">
        <v>2.73</v>
      </c>
      <c r="J751" s="75">
        <v>2.73</v>
      </c>
      <c r="K751" s="75">
        <v>2.73</v>
      </c>
      <c r="L751" s="75">
        <v>2.73</v>
      </c>
      <c r="M751" s="75">
        <v>2.73</v>
      </c>
      <c r="N751" s="75">
        <v>2.73</v>
      </c>
      <c r="O751" s="75">
        <v>2.73</v>
      </c>
      <c r="P751" s="75">
        <v>2.73</v>
      </c>
      <c r="Q751" s="75">
        <v>2.73</v>
      </c>
      <c r="R751" s="75">
        <v>2.73</v>
      </c>
      <c r="S751" s="75">
        <v>2.73</v>
      </c>
      <c r="T751" s="75">
        <v>2.73</v>
      </c>
      <c r="U751" s="75">
        <v>2.73</v>
      </c>
      <c r="V751" s="75">
        <v>2.73</v>
      </c>
      <c r="W751" s="75">
        <v>2.73</v>
      </c>
      <c r="X751" s="75">
        <v>2.73</v>
      </c>
      <c r="Y751" s="82">
        <v>2.73</v>
      </c>
    </row>
    <row r="752" spans="1:25" s="108" customFormat="1" ht="18.75" customHeight="1" collapsed="1" thickBot="1" x14ac:dyDescent="0.25">
      <c r="A752" s="111">
        <v>28</v>
      </c>
      <c r="B752" s="101">
        <f t="shared" ref="B752:Y752" si="271">SUM(B753:B755)</f>
        <v>570.39</v>
      </c>
      <c r="C752" s="102">
        <f t="shared" si="271"/>
        <v>542.99</v>
      </c>
      <c r="D752" s="102">
        <f t="shared" si="271"/>
        <v>544.25</v>
      </c>
      <c r="E752" s="103">
        <f t="shared" si="271"/>
        <v>551.25</v>
      </c>
      <c r="F752" s="103">
        <f t="shared" si="271"/>
        <v>541.71</v>
      </c>
      <c r="G752" s="103">
        <f t="shared" si="271"/>
        <v>543.12</v>
      </c>
      <c r="H752" s="103">
        <f t="shared" si="271"/>
        <v>553.19000000000005</v>
      </c>
      <c r="I752" s="103">
        <f t="shared" si="271"/>
        <v>545.91</v>
      </c>
      <c r="J752" s="103">
        <f t="shared" si="271"/>
        <v>546.16</v>
      </c>
      <c r="K752" s="104">
        <f t="shared" si="271"/>
        <v>554.08000000000004</v>
      </c>
      <c r="L752" s="103">
        <f t="shared" si="271"/>
        <v>556.31000000000006</v>
      </c>
      <c r="M752" s="105">
        <f t="shared" si="271"/>
        <v>558.93000000000006</v>
      </c>
      <c r="N752" s="104">
        <f t="shared" si="271"/>
        <v>570.68000000000006</v>
      </c>
      <c r="O752" s="103">
        <f t="shared" si="271"/>
        <v>557.04</v>
      </c>
      <c r="P752" s="105">
        <f t="shared" si="271"/>
        <v>555.04</v>
      </c>
      <c r="Q752" s="106">
        <f t="shared" si="271"/>
        <v>572.77</v>
      </c>
      <c r="R752" s="103">
        <f t="shared" si="271"/>
        <v>574.52</v>
      </c>
      <c r="S752" s="106">
        <f t="shared" si="271"/>
        <v>582.53</v>
      </c>
      <c r="T752" s="103">
        <f t="shared" si="271"/>
        <v>582.33000000000004</v>
      </c>
      <c r="U752" s="102">
        <f t="shared" si="271"/>
        <v>570.25</v>
      </c>
      <c r="V752" s="102">
        <f t="shared" si="271"/>
        <v>577.16</v>
      </c>
      <c r="W752" s="102">
        <f t="shared" si="271"/>
        <v>573.66</v>
      </c>
      <c r="X752" s="102">
        <f t="shared" si="271"/>
        <v>577.17000000000007</v>
      </c>
      <c r="Y752" s="107">
        <f t="shared" si="271"/>
        <v>543.84</v>
      </c>
    </row>
    <row r="753" spans="1:25" s="62" customFormat="1" ht="18.75" hidden="1" customHeight="1" outlineLevel="1" x14ac:dyDescent="0.2">
      <c r="A753" s="52" t="s">
        <v>8</v>
      </c>
      <c r="B753" s="70">
        <f>B146</f>
        <v>567.66</v>
      </c>
      <c r="C753" s="70">
        <f t="shared" ref="C753:Y753" si="272">C146</f>
        <v>540.26</v>
      </c>
      <c r="D753" s="70">
        <f t="shared" si="272"/>
        <v>541.52</v>
      </c>
      <c r="E753" s="70">
        <f t="shared" si="272"/>
        <v>548.52</v>
      </c>
      <c r="F753" s="70">
        <f t="shared" si="272"/>
        <v>538.98</v>
      </c>
      <c r="G753" s="70">
        <f t="shared" si="272"/>
        <v>540.39</v>
      </c>
      <c r="H753" s="70">
        <f t="shared" si="272"/>
        <v>550.46</v>
      </c>
      <c r="I753" s="70">
        <f t="shared" si="272"/>
        <v>543.17999999999995</v>
      </c>
      <c r="J753" s="70">
        <f t="shared" si="272"/>
        <v>543.42999999999995</v>
      </c>
      <c r="K753" s="70">
        <f t="shared" si="272"/>
        <v>551.35</v>
      </c>
      <c r="L753" s="70">
        <f t="shared" si="272"/>
        <v>553.58000000000004</v>
      </c>
      <c r="M753" s="70">
        <f t="shared" si="272"/>
        <v>556.20000000000005</v>
      </c>
      <c r="N753" s="70">
        <f t="shared" si="272"/>
        <v>567.95000000000005</v>
      </c>
      <c r="O753" s="70">
        <f t="shared" si="272"/>
        <v>554.30999999999995</v>
      </c>
      <c r="P753" s="70">
        <f t="shared" si="272"/>
        <v>552.30999999999995</v>
      </c>
      <c r="Q753" s="70">
        <f t="shared" si="272"/>
        <v>570.04</v>
      </c>
      <c r="R753" s="70">
        <f t="shared" si="272"/>
        <v>571.79</v>
      </c>
      <c r="S753" s="70">
        <f t="shared" si="272"/>
        <v>579.79999999999995</v>
      </c>
      <c r="T753" s="70">
        <f t="shared" si="272"/>
        <v>579.6</v>
      </c>
      <c r="U753" s="70">
        <f t="shared" si="272"/>
        <v>567.52</v>
      </c>
      <c r="V753" s="70">
        <f t="shared" si="272"/>
        <v>574.42999999999995</v>
      </c>
      <c r="W753" s="70">
        <f t="shared" si="272"/>
        <v>570.92999999999995</v>
      </c>
      <c r="X753" s="70">
        <f t="shared" si="272"/>
        <v>574.44000000000005</v>
      </c>
      <c r="Y753" s="70">
        <f t="shared" si="272"/>
        <v>541.11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55" t="s">
        <v>11</v>
      </c>
      <c r="B755" s="77">
        <v>2.73</v>
      </c>
      <c r="C755" s="75">
        <v>2.73</v>
      </c>
      <c r="D755" s="75">
        <v>2.73</v>
      </c>
      <c r="E755" s="75">
        <v>2.73</v>
      </c>
      <c r="F755" s="75">
        <v>2.73</v>
      </c>
      <c r="G755" s="75">
        <v>2.73</v>
      </c>
      <c r="H755" s="75">
        <v>2.73</v>
      </c>
      <c r="I755" s="75">
        <v>2.73</v>
      </c>
      <c r="J755" s="75">
        <v>2.73</v>
      </c>
      <c r="K755" s="75">
        <v>2.73</v>
      </c>
      <c r="L755" s="75">
        <v>2.73</v>
      </c>
      <c r="M755" s="75">
        <v>2.73</v>
      </c>
      <c r="N755" s="75">
        <v>2.73</v>
      </c>
      <c r="O755" s="75">
        <v>2.73</v>
      </c>
      <c r="P755" s="75">
        <v>2.73</v>
      </c>
      <c r="Q755" s="75">
        <v>2.73</v>
      </c>
      <c r="R755" s="75">
        <v>2.73</v>
      </c>
      <c r="S755" s="75">
        <v>2.73</v>
      </c>
      <c r="T755" s="75">
        <v>2.73</v>
      </c>
      <c r="U755" s="75">
        <v>2.73</v>
      </c>
      <c r="V755" s="75">
        <v>2.73</v>
      </c>
      <c r="W755" s="75">
        <v>2.73</v>
      </c>
      <c r="X755" s="75">
        <v>2.73</v>
      </c>
      <c r="Y755" s="82">
        <v>2.73</v>
      </c>
    </row>
    <row r="756" spans="1:25" s="108" customFormat="1" ht="18.75" customHeight="1" collapsed="1" thickBot="1" x14ac:dyDescent="0.25">
      <c r="A756" s="109">
        <v>29</v>
      </c>
      <c r="B756" s="101">
        <f t="shared" ref="B756:Y756" si="273">SUM(B757:B759)</f>
        <v>592.41</v>
      </c>
      <c r="C756" s="102">
        <f t="shared" si="273"/>
        <v>579.45000000000005</v>
      </c>
      <c r="D756" s="102">
        <f t="shared" si="273"/>
        <v>576.09</v>
      </c>
      <c r="E756" s="103">
        <f t="shared" si="273"/>
        <v>581.53</v>
      </c>
      <c r="F756" s="103">
        <f t="shared" si="273"/>
        <v>596.02</v>
      </c>
      <c r="G756" s="103">
        <f t="shared" si="273"/>
        <v>602.05000000000007</v>
      </c>
      <c r="H756" s="103">
        <f t="shared" si="273"/>
        <v>596.08000000000004</v>
      </c>
      <c r="I756" s="103">
        <f t="shared" si="273"/>
        <v>590.28</v>
      </c>
      <c r="J756" s="103">
        <f t="shared" si="273"/>
        <v>596.82000000000005</v>
      </c>
      <c r="K756" s="104">
        <f t="shared" si="273"/>
        <v>606.18000000000006</v>
      </c>
      <c r="L756" s="103">
        <f t="shared" si="273"/>
        <v>609.1</v>
      </c>
      <c r="M756" s="105">
        <f t="shared" si="273"/>
        <v>602.29</v>
      </c>
      <c r="N756" s="104">
        <f t="shared" si="273"/>
        <v>602.9</v>
      </c>
      <c r="O756" s="103">
        <f t="shared" si="273"/>
        <v>580.49</v>
      </c>
      <c r="P756" s="105">
        <f t="shared" si="273"/>
        <v>582.97</v>
      </c>
      <c r="Q756" s="106">
        <f t="shared" si="273"/>
        <v>602.06000000000006</v>
      </c>
      <c r="R756" s="103">
        <f t="shared" si="273"/>
        <v>619.1</v>
      </c>
      <c r="S756" s="106">
        <f t="shared" si="273"/>
        <v>622.43000000000006</v>
      </c>
      <c r="T756" s="103">
        <f t="shared" si="273"/>
        <v>616.07000000000005</v>
      </c>
      <c r="U756" s="102">
        <f t="shared" si="273"/>
        <v>596.11</v>
      </c>
      <c r="V756" s="102">
        <f t="shared" si="273"/>
        <v>599.35</v>
      </c>
      <c r="W756" s="102">
        <f t="shared" si="273"/>
        <v>606.19000000000005</v>
      </c>
      <c r="X756" s="102">
        <f t="shared" si="273"/>
        <v>611.89</v>
      </c>
      <c r="Y756" s="107">
        <f t="shared" si="273"/>
        <v>610.30000000000007</v>
      </c>
    </row>
    <row r="757" spans="1:25" s="62" customFormat="1" ht="18.75" hidden="1" customHeight="1" outlineLevel="1" x14ac:dyDescent="0.2">
      <c r="A757" s="52" t="s">
        <v>8</v>
      </c>
      <c r="B757" s="70">
        <f>B151</f>
        <v>589.67999999999995</v>
      </c>
      <c r="C757" s="70">
        <f t="shared" ref="C757:Y757" si="274">C151</f>
        <v>576.72</v>
      </c>
      <c r="D757" s="70">
        <f t="shared" si="274"/>
        <v>573.36</v>
      </c>
      <c r="E757" s="70">
        <f t="shared" si="274"/>
        <v>578.79999999999995</v>
      </c>
      <c r="F757" s="70">
        <f t="shared" si="274"/>
        <v>593.29</v>
      </c>
      <c r="G757" s="70">
        <f t="shared" si="274"/>
        <v>599.32000000000005</v>
      </c>
      <c r="H757" s="70">
        <f t="shared" si="274"/>
        <v>593.35</v>
      </c>
      <c r="I757" s="70">
        <f t="shared" si="274"/>
        <v>587.54999999999995</v>
      </c>
      <c r="J757" s="70">
        <f t="shared" si="274"/>
        <v>594.09</v>
      </c>
      <c r="K757" s="70">
        <f t="shared" si="274"/>
        <v>603.45000000000005</v>
      </c>
      <c r="L757" s="70">
        <f t="shared" si="274"/>
        <v>606.37</v>
      </c>
      <c r="M757" s="70">
        <f t="shared" si="274"/>
        <v>599.55999999999995</v>
      </c>
      <c r="N757" s="70">
        <f t="shared" si="274"/>
        <v>600.16999999999996</v>
      </c>
      <c r="O757" s="70">
        <f t="shared" si="274"/>
        <v>577.76</v>
      </c>
      <c r="P757" s="70">
        <f t="shared" si="274"/>
        <v>580.24</v>
      </c>
      <c r="Q757" s="70">
        <f t="shared" si="274"/>
        <v>599.33000000000004</v>
      </c>
      <c r="R757" s="70">
        <f t="shared" si="274"/>
        <v>616.37</v>
      </c>
      <c r="S757" s="70">
        <f t="shared" si="274"/>
        <v>619.70000000000005</v>
      </c>
      <c r="T757" s="70">
        <f t="shared" si="274"/>
        <v>613.34</v>
      </c>
      <c r="U757" s="70">
        <f t="shared" si="274"/>
        <v>593.38</v>
      </c>
      <c r="V757" s="70">
        <f t="shared" si="274"/>
        <v>596.62</v>
      </c>
      <c r="W757" s="70">
        <f t="shared" si="274"/>
        <v>603.46</v>
      </c>
      <c r="X757" s="70">
        <f t="shared" si="274"/>
        <v>609.16</v>
      </c>
      <c r="Y757" s="70">
        <f t="shared" si="274"/>
        <v>607.57000000000005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55" t="s">
        <v>11</v>
      </c>
      <c r="B759" s="77">
        <v>2.73</v>
      </c>
      <c r="C759" s="75">
        <v>2.73</v>
      </c>
      <c r="D759" s="75">
        <v>2.73</v>
      </c>
      <c r="E759" s="75">
        <v>2.73</v>
      </c>
      <c r="F759" s="75">
        <v>2.73</v>
      </c>
      <c r="G759" s="75">
        <v>2.73</v>
      </c>
      <c r="H759" s="75">
        <v>2.73</v>
      </c>
      <c r="I759" s="75">
        <v>2.73</v>
      </c>
      <c r="J759" s="75">
        <v>2.73</v>
      </c>
      <c r="K759" s="75">
        <v>2.73</v>
      </c>
      <c r="L759" s="75">
        <v>2.73</v>
      </c>
      <c r="M759" s="75">
        <v>2.73</v>
      </c>
      <c r="N759" s="75">
        <v>2.73</v>
      </c>
      <c r="O759" s="75">
        <v>2.73</v>
      </c>
      <c r="P759" s="75">
        <v>2.73</v>
      </c>
      <c r="Q759" s="75">
        <v>2.73</v>
      </c>
      <c r="R759" s="75">
        <v>2.73</v>
      </c>
      <c r="S759" s="75">
        <v>2.73</v>
      </c>
      <c r="T759" s="75">
        <v>2.73</v>
      </c>
      <c r="U759" s="75">
        <v>2.73</v>
      </c>
      <c r="V759" s="75">
        <v>2.73</v>
      </c>
      <c r="W759" s="75">
        <v>2.73</v>
      </c>
      <c r="X759" s="75">
        <v>2.73</v>
      </c>
      <c r="Y759" s="82">
        <v>2.73</v>
      </c>
    </row>
    <row r="760" spans="1:25" s="108" customFormat="1" ht="18.75" customHeight="1" collapsed="1" thickBot="1" x14ac:dyDescent="0.25">
      <c r="A760" s="110">
        <v>30</v>
      </c>
      <c r="B760" s="101">
        <f t="shared" ref="B760:Y760" si="275">SUM(B761:B763)</f>
        <v>463.97</v>
      </c>
      <c r="C760" s="102">
        <f t="shared" si="275"/>
        <v>436.77000000000004</v>
      </c>
      <c r="D760" s="102">
        <f t="shared" si="275"/>
        <v>435.94</v>
      </c>
      <c r="E760" s="103">
        <f t="shared" si="275"/>
        <v>442.43</v>
      </c>
      <c r="F760" s="103">
        <f t="shared" si="275"/>
        <v>450.11</v>
      </c>
      <c r="G760" s="103">
        <f t="shared" si="275"/>
        <v>457.49</v>
      </c>
      <c r="H760" s="103">
        <f t="shared" si="275"/>
        <v>456.18</v>
      </c>
      <c r="I760" s="103">
        <f t="shared" si="275"/>
        <v>444.04</v>
      </c>
      <c r="J760" s="103">
        <f t="shared" si="275"/>
        <v>444.64000000000004</v>
      </c>
      <c r="K760" s="104">
        <f t="shared" si="275"/>
        <v>449.66</v>
      </c>
      <c r="L760" s="103">
        <f t="shared" si="275"/>
        <v>449.64000000000004</v>
      </c>
      <c r="M760" s="105">
        <f t="shared" si="275"/>
        <v>453.13</v>
      </c>
      <c r="N760" s="104">
        <f t="shared" si="275"/>
        <v>454.23</v>
      </c>
      <c r="O760" s="103">
        <f t="shared" si="275"/>
        <v>439.8</v>
      </c>
      <c r="P760" s="105">
        <f t="shared" si="275"/>
        <v>439.1</v>
      </c>
      <c r="Q760" s="106">
        <f t="shared" si="275"/>
        <v>459.53000000000003</v>
      </c>
      <c r="R760" s="103">
        <f t="shared" si="275"/>
        <v>467.47</v>
      </c>
      <c r="S760" s="106">
        <f t="shared" si="275"/>
        <v>469.71000000000004</v>
      </c>
      <c r="T760" s="103">
        <f t="shared" si="275"/>
        <v>469</v>
      </c>
      <c r="U760" s="102">
        <f t="shared" si="275"/>
        <v>455.93</v>
      </c>
      <c r="V760" s="102">
        <f t="shared" si="275"/>
        <v>463.8</v>
      </c>
      <c r="W760" s="102">
        <f t="shared" si="275"/>
        <v>467.49</v>
      </c>
      <c r="X760" s="102">
        <f t="shared" si="275"/>
        <v>469.01</v>
      </c>
      <c r="Y760" s="107">
        <f t="shared" si="275"/>
        <v>467.46000000000004</v>
      </c>
    </row>
    <row r="761" spans="1:25" s="62" customFormat="1" ht="18.75" hidden="1" customHeight="1" outlineLevel="1" x14ac:dyDescent="0.2">
      <c r="A761" s="117" t="s">
        <v>8</v>
      </c>
      <c r="B761" s="70">
        <f>B156</f>
        <v>461.24</v>
      </c>
      <c r="C761" s="70">
        <f t="shared" ref="C761:Y761" si="276">C156</f>
        <v>434.04</v>
      </c>
      <c r="D761" s="70">
        <f t="shared" si="276"/>
        <v>433.21</v>
      </c>
      <c r="E761" s="70">
        <f t="shared" si="276"/>
        <v>439.7</v>
      </c>
      <c r="F761" s="70">
        <f t="shared" si="276"/>
        <v>447.38</v>
      </c>
      <c r="G761" s="70">
        <f t="shared" si="276"/>
        <v>454.76</v>
      </c>
      <c r="H761" s="70">
        <f t="shared" si="276"/>
        <v>453.45</v>
      </c>
      <c r="I761" s="70">
        <f t="shared" si="276"/>
        <v>441.31</v>
      </c>
      <c r="J761" s="70">
        <f t="shared" si="276"/>
        <v>441.91</v>
      </c>
      <c r="K761" s="70">
        <f t="shared" si="276"/>
        <v>446.93</v>
      </c>
      <c r="L761" s="70">
        <f t="shared" si="276"/>
        <v>446.91</v>
      </c>
      <c r="M761" s="70">
        <f t="shared" si="276"/>
        <v>450.4</v>
      </c>
      <c r="N761" s="70">
        <f t="shared" si="276"/>
        <v>451.5</v>
      </c>
      <c r="O761" s="70">
        <f t="shared" si="276"/>
        <v>437.07</v>
      </c>
      <c r="P761" s="70">
        <f t="shared" si="276"/>
        <v>436.37</v>
      </c>
      <c r="Q761" s="70">
        <f t="shared" si="276"/>
        <v>456.8</v>
      </c>
      <c r="R761" s="70">
        <f t="shared" si="276"/>
        <v>464.74</v>
      </c>
      <c r="S761" s="70">
        <f t="shared" si="276"/>
        <v>466.98</v>
      </c>
      <c r="T761" s="70">
        <f t="shared" si="276"/>
        <v>466.27</v>
      </c>
      <c r="U761" s="70">
        <f t="shared" si="276"/>
        <v>453.2</v>
      </c>
      <c r="V761" s="70">
        <f t="shared" si="276"/>
        <v>461.07</v>
      </c>
      <c r="W761" s="70">
        <f t="shared" si="276"/>
        <v>464.76</v>
      </c>
      <c r="X761" s="70">
        <f t="shared" si="276"/>
        <v>466.28</v>
      </c>
      <c r="Y761" s="70">
        <f t="shared" si="276"/>
        <v>464.73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59" t="s">
        <v>11</v>
      </c>
      <c r="B763" s="77">
        <v>2.73</v>
      </c>
      <c r="C763" s="75">
        <v>2.73</v>
      </c>
      <c r="D763" s="75">
        <v>2.73</v>
      </c>
      <c r="E763" s="75">
        <v>2.73</v>
      </c>
      <c r="F763" s="75">
        <v>2.73</v>
      </c>
      <c r="G763" s="75">
        <v>2.73</v>
      </c>
      <c r="H763" s="75">
        <v>2.73</v>
      </c>
      <c r="I763" s="75">
        <v>2.73</v>
      </c>
      <c r="J763" s="75">
        <v>2.73</v>
      </c>
      <c r="K763" s="75">
        <v>2.73</v>
      </c>
      <c r="L763" s="75">
        <v>2.73</v>
      </c>
      <c r="M763" s="75">
        <v>2.73</v>
      </c>
      <c r="N763" s="75">
        <v>2.73</v>
      </c>
      <c r="O763" s="75">
        <v>2.73</v>
      </c>
      <c r="P763" s="75">
        <v>2.73</v>
      </c>
      <c r="Q763" s="75">
        <v>2.73</v>
      </c>
      <c r="R763" s="75">
        <v>2.73</v>
      </c>
      <c r="S763" s="75">
        <v>2.73</v>
      </c>
      <c r="T763" s="75">
        <v>2.73</v>
      </c>
      <c r="U763" s="75">
        <v>2.73</v>
      </c>
      <c r="V763" s="75">
        <v>2.73</v>
      </c>
      <c r="W763" s="75">
        <v>2.73</v>
      </c>
      <c r="X763" s="75">
        <v>2.73</v>
      </c>
      <c r="Y763" s="82">
        <v>2.73</v>
      </c>
    </row>
    <row r="764" spans="1:25" s="108" customFormat="1" ht="18.75" customHeight="1" collapsed="1" thickBot="1" x14ac:dyDescent="0.25">
      <c r="A764" s="112">
        <v>31</v>
      </c>
      <c r="B764" s="101">
        <f t="shared" ref="B764:Y764" si="277">SUM(B765:B767)</f>
        <v>430.06</v>
      </c>
      <c r="C764" s="102">
        <f t="shared" si="277"/>
        <v>413.57</v>
      </c>
      <c r="D764" s="102">
        <f t="shared" si="277"/>
        <v>415.56</v>
      </c>
      <c r="E764" s="103">
        <f t="shared" si="277"/>
        <v>417.44</v>
      </c>
      <c r="F764" s="103">
        <f t="shared" si="277"/>
        <v>425.75</v>
      </c>
      <c r="G764" s="103">
        <f t="shared" si="277"/>
        <v>426.02000000000004</v>
      </c>
      <c r="H764" s="103">
        <f t="shared" si="277"/>
        <v>428.68</v>
      </c>
      <c r="I764" s="103">
        <f t="shared" si="277"/>
        <v>419.09000000000003</v>
      </c>
      <c r="J764" s="103">
        <f t="shared" si="277"/>
        <v>420.77000000000004</v>
      </c>
      <c r="K764" s="104">
        <f t="shared" si="277"/>
        <v>424.6</v>
      </c>
      <c r="L764" s="103">
        <f t="shared" si="277"/>
        <v>428.88</v>
      </c>
      <c r="M764" s="105">
        <f t="shared" si="277"/>
        <v>423.65000000000003</v>
      </c>
      <c r="N764" s="104">
        <f t="shared" si="277"/>
        <v>426.18</v>
      </c>
      <c r="O764" s="103">
        <f t="shared" si="277"/>
        <v>411.98</v>
      </c>
      <c r="P764" s="105">
        <f t="shared" si="277"/>
        <v>404.78000000000003</v>
      </c>
      <c r="Q764" s="106">
        <f t="shared" si="277"/>
        <v>413.07</v>
      </c>
      <c r="R764" s="103">
        <f t="shared" si="277"/>
        <v>419.18</v>
      </c>
      <c r="S764" s="106">
        <f t="shared" si="277"/>
        <v>421.18</v>
      </c>
      <c r="T764" s="103">
        <f t="shared" si="277"/>
        <v>421.78000000000003</v>
      </c>
      <c r="U764" s="102">
        <f t="shared" si="277"/>
        <v>416.54</v>
      </c>
      <c r="V764" s="102">
        <f t="shared" si="277"/>
        <v>418.01</v>
      </c>
      <c r="W764" s="102">
        <f t="shared" si="277"/>
        <v>420.36</v>
      </c>
      <c r="X764" s="102">
        <f t="shared" si="277"/>
        <v>422.82</v>
      </c>
      <c r="Y764" s="107">
        <f t="shared" si="277"/>
        <v>420.22</v>
      </c>
    </row>
    <row r="765" spans="1:25" s="62" customFormat="1" ht="18.75" customHeight="1" outlineLevel="1" x14ac:dyDescent="0.2">
      <c r="A765" s="52" t="s">
        <v>8</v>
      </c>
      <c r="B765" s="70">
        <f>B161</f>
        <v>427.33</v>
      </c>
      <c r="C765" s="70">
        <f t="shared" ref="C765:Y765" si="278">C161</f>
        <v>410.84</v>
      </c>
      <c r="D765" s="70">
        <f t="shared" si="278"/>
        <v>412.83</v>
      </c>
      <c r="E765" s="70">
        <f t="shared" si="278"/>
        <v>414.71</v>
      </c>
      <c r="F765" s="70">
        <f t="shared" si="278"/>
        <v>423.02</v>
      </c>
      <c r="G765" s="70">
        <f t="shared" si="278"/>
        <v>423.29</v>
      </c>
      <c r="H765" s="70">
        <f t="shared" si="278"/>
        <v>425.95</v>
      </c>
      <c r="I765" s="70">
        <f t="shared" si="278"/>
        <v>416.36</v>
      </c>
      <c r="J765" s="70">
        <f t="shared" si="278"/>
        <v>418.04</v>
      </c>
      <c r="K765" s="70">
        <f t="shared" si="278"/>
        <v>421.87</v>
      </c>
      <c r="L765" s="70">
        <f t="shared" si="278"/>
        <v>426.15</v>
      </c>
      <c r="M765" s="70">
        <f t="shared" si="278"/>
        <v>420.92</v>
      </c>
      <c r="N765" s="70">
        <f t="shared" si="278"/>
        <v>423.45</v>
      </c>
      <c r="O765" s="70">
        <f t="shared" si="278"/>
        <v>409.25</v>
      </c>
      <c r="P765" s="70">
        <f t="shared" si="278"/>
        <v>402.05</v>
      </c>
      <c r="Q765" s="70">
        <f t="shared" si="278"/>
        <v>410.34</v>
      </c>
      <c r="R765" s="70">
        <f t="shared" si="278"/>
        <v>416.45</v>
      </c>
      <c r="S765" s="70">
        <f t="shared" si="278"/>
        <v>418.45</v>
      </c>
      <c r="T765" s="70">
        <f t="shared" si="278"/>
        <v>419.05</v>
      </c>
      <c r="U765" s="70">
        <f t="shared" si="278"/>
        <v>413.81</v>
      </c>
      <c r="V765" s="70">
        <f t="shared" si="278"/>
        <v>415.28</v>
      </c>
      <c r="W765" s="70">
        <f t="shared" si="278"/>
        <v>417.63</v>
      </c>
      <c r="X765" s="70">
        <f t="shared" si="278"/>
        <v>420.09</v>
      </c>
      <c r="Y765" s="70">
        <f t="shared" si="278"/>
        <v>417.49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55" t="s">
        <v>11</v>
      </c>
      <c r="B767" s="77">
        <v>2.73</v>
      </c>
      <c r="C767" s="75">
        <v>2.73</v>
      </c>
      <c r="D767" s="75">
        <v>2.73</v>
      </c>
      <c r="E767" s="75">
        <v>2.73</v>
      </c>
      <c r="F767" s="75">
        <v>2.73</v>
      </c>
      <c r="G767" s="75">
        <v>2.73</v>
      </c>
      <c r="H767" s="75">
        <v>2.73</v>
      </c>
      <c r="I767" s="75">
        <v>2.73</v>
      </c>
      <c r="J767" s="75">
        <v>2.73</v>
      </c>
      <c r="K767" s="75">
        <v>2.73</v>
      </c>
      <c r="L767" s="75">
        <v>2.73</v>
      </c>
      <c r="M767" s="75">
        <v>2.73</v>
      </c>
      <c r="N767" s="75">
        <v>2.73</v>
      </c>
      <c r="O767" s="75">
        <v>2.73</v>
      </c>
      <c r="P767" s="75">
        <v>2.73</v>
      </c>
      <c r="Q767" s="75">
        <v>2.73</v>
      </c>
      <c r="R767" s="75">
        <v>2.73</v>
      </c>
      <c r="S767" s="75">
        <v>2.73</v>
      </c>
      <c r="T767" s="75">
        <v>2.73</v>
      </c>
      <c r="U767" s="75">
        <v>2.73</v>
      </c>
      <c r="V767" s="75">
        <v>2.73</v>
      </c>
      <c r="W767" s="75">
        <v>2.73</v>
      </c>
      <c r="X767" s="75">
        <v>2.73</v>
      </c>
      <c r="Y767" s="82">
        <v>2.73</v>
      </c>
    </row>
    <row r="768" spans="1:25" x14ac:dyDescent="0.2">
      <c r="A768" s="68"/>
      <c r="Y768" s="68"/>
    </row>
    <row r="769" spans="1:25" x14ac:dyDescent="0.2">
      <c r="A769" s="146"/>
      <c r="Y769" s="146"/>
    </row>
    <row r="770" spans="1:25" s="99" customFormat="1" ht="16.5" thickBot="1" x14ac:dyDescent="0.3">
      <c r="A770" s="98" t="s">
        <v>78</v>
      </c>
    </row>
    <row r="771" spans="1:25" ht="30.75" customHeight="1" thickBot="1" x14ac:dyDescent="0.25">
      <c r="A771" s="417" t="s">
        <v>48</v>
      </c>
      <c r="B771" s="417"/>
      <c r="C771" s="417"/>
      <c r="D771" s="417"/>
      <c r="E771" s="417"/>
      <c r="F771" s="418" t="s">
        <v>74</v>
      </c>
      <c r="G771" s="417"/>
      <c r="H771" s="417"/>
      <c r="I771" s="417"/>
      <c r="J771" s="417"/>
      <c r="K771" s="417"/>
      <c r="L771" s="417"/>
      <c r="M771" s="417"/>
      <c r="U771" s="62"/>
      <c r="V771" s="62"/>
      <c r="W771" s="62"/>
      <c r="X771" s="62"/>
      <c r="Y771" s="62"/>
    </row>
    <row r="772" spans="1:25" ht="30.75" customHeight="1" thickBot="1" x14ac:dyDescent="0.25">
      <c r="A772" s="417"/>
      <c r="B772" s="417"/>
      <c r="C772" s="417"/>
      <c r="D772" s="417"/>
      <c r="E772" s="417"/>
      <c r="F772" s="418" t="s">
        <v>21</v>
      </c>
      <c r="G772" s="417"/>
      <c r="H772" s="417"/>
      <c r="I772" s="417"/>
      <c r="J772" s="417"/>
      <c r="K772" s="417"/>
      <c r="L772" s="417"/>
      <c r="M772" s="417"/>
      <c r="U772" s="62"/>
      <c r="V772" s="62"/>
      <c r="W772" s="62"/>
      <c r="X772" s="62"/>
      <c r="Y772" s="62"/>
    </row>
    <row r="773" spans="1:25" ht="27" customHeight="1" thickBot="1" x14ac:dyDescent="0.25">
      <c r="A773" s="417"/>
      <c r="B773" s="417"/>
      <c r="C773" s="417"/>
      <c r="D773" s="417"/>
      <c r="E773" s="417"/>
      <c r="F773" s="420" t="s">
        <v>3</v>
      </c>
      <c r="G773" s="421"/>
      <c r="H773" s="421" t="s">
        <v>20</v>
      </c>
      <c r="I773" s="421"/>
      <c r="J773" s="421" t="s">
        <v>19</v>
      </c>
      <c r="K773" s="421"/>
      <c r="L773" s="421" t="s">
        <v>4</v>
      </c>
      <c r="M773" s="422"/>
      <c r="U773" s="62"/>
      <c r="V773" s="62"/>
      <c r="W773" s="62"/>
      <c r="X773" s="62"/>
      <c r="Y773" s="62"/>
    </row>
    <row r="774" spans="1:25" ht="24.75" customHeight="1" thickBot="1" x14ac:dyDescent="0.25">
      <c r="A774" s="398" t="s">
        <v>92</v>
      </c>
      <c r="B774" s="398"/>
      <c r="C774" s="398"/>
      <c r="D774" s="398"/>
      <c r="E774" s="398"/>
      <c r="F774" s="410">
        <f>'цена АТС'!B33</f>
        <v>178652.87</v>
      </c>
      <c r="G774" s="397"/>
      <c r="H774" s="396">
        <f>F774</f>
        <v>178652.87</v>
      </c>
      <c r="I774" s="397"/>
      <c r="J774" s="396">
        <f>F774</f>
        <v>178652.87</v>
      </c>
      <c r="K774" s="397"/>
      <c r="L774" s="396">
        <f>F774</f>
        <v>178652.87</v>
      </c>
      <c r="M774" s="419"/>
      <c r="U774" s="62"/>
      <c r="V774" s="62"/>
      <c r="W774" s="62"/>
      <c r="X774" s="62"/>
      <c r="Y774" s="62"/>
    </row>
    <row r="775" spans="1:25" ht="18.75" customHeight="1" outlineLevel="1" thickBot="1" x14ac:dyDescent="0.25">
      <c r="A775" s="399" t="s">
        <v>8</v>
      </c>
      <c r="B775" s="399"/>
      <c r="C775" s="399"/>
      <c r="D775" s="399"/>
      <c r="E775" s="399"/>
      <c r="F775" s="400">
        <f>F774</f>
        <v>178652.87</v>
      </c>
      <c r="G775" s="401"/>
      <c r="H775" s="400">
        <f>H774</f>
        <v>178652.87</v>
      </c>
      <c r="I775" s="401"/>
      <c r="J775" s="400">
        <f>J774</f>
        <v>178652.87</v>
      </c>
      <c r="K775" s="401"/>
      <c r="L775" s="400">
        <f>L774</f>
        <v>178652.87</v>
      </c>
      <c r="M775" s="401"/>
      <c r="U775" s="62"/>
      <c r="V775" s="62"/>
      <c r="W775" s="62"/>
      <c r="X775" s="62"/>
      <c r="Y775" s="62"/>
    </row>
    <row r="776" spans="1:25" ht="24.75" customHeight="1" thickBot="1" x14ac:dyDescent="0.25">
      <c r="A776" s="398" t="s">
        <v>22</v>
      </c>
      <c r="B776" s="398"/>
      <c r="C776" s="398"/>
      <c r="D776" s="398"/>
      <c r="E776" s="398"/>
      <c r="F776" s="396">
        <f>F774</f>
        <v>178652.87</v>
      </c>
      <c r="G776" s="397"/>
      <c r="H776" s="396">
        <f>H774</f>
        <v>178652.87</v>
      </c>
      <c r="I776" s="397"/>
      <c r="J776" s="396">
        <f>J774</f>
        <v>178652.87</v>
      </c>
      <c r="K776" s="397"/>
      <c r="L776" s="396">
        <f>L774</f>
        <v>178652.87</v>
      </c>
      <c r="M776" s="397"/>
      <c r="U776" s="62"/>
      <c r="V776" s="62"/>
      <c r="W776" s="62"/>
      <c r="X776" s="62"/>
      <c r="Y776" s="62"/>
    </row>
    <row r="777" spans="1:25" ht="18.75" hidden="1" customHeight="1" outlineLevel="1" thickBot="1" x14ac:dyDescent="0.25">
      <c r="A777" s="393" t="s">
        <v>8</v>
      </c>
      <c r="B777" s="393"/>
      <c r="C777" s="393"/>
      <c r="D777" s="393"/>
      <c r="E777" s="393"/>
      <c r="F777" s="394">
        <f>F774</f>
        <v>178652.87</v>
      </c>
      <c r="G777" s="395"/>
      <c r="H777" s="394">
        <f>H774</f>
        <v>178652.87</v>
      </c>
      <c r="I777" s="395"/>
      <c r="J777" s="394">
        <f>J774</f>
        <v>178652.87</v>
      </c>
      <c r="K777" s="395"/>
      <c r="L777" s="394">
        <f>L774</f>
        <v>178652.87</v>
      </c>
      <c r="M777" s="395"/>
      <c r="U777" s="62"/>
      <c r="V777" s="62"/>
      <c r="W777" s="62"/>
      <c r="X777" s="62"/>
      <c r="Y777" s="62"/>
    </row>
    <row r="778" spans="1:25" collapsed="1" x14ac:dyDescent="0.2"/>
  </sheetData>
  <mergeCells count="40"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5:E775"/>
    <mergeCell ref="F775:G775"/>
    <mergeCell ref="H775:I775"/>
    <mergeCell ref="J775:K775"/>
    <mergeCell ref="L775:M775"/>
    <mergeCell ref="J776:K776"/>
    <mergeCell ref="L776:M776"/>
    <mergeCell ref="A776:E776"/>
    <mergeCell ref="F776:G776"/>
    <mergeCell ref="H776:I776"/>
    <mergeCell ref="A777:E777"/>
    <mergeCell ref="F777:G777"/>
    <mergeCell ref="H777:I777"/>
    <mergeCell ref="J777:K777"/>
    <mergeCell ref="L777:M777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825"/>
  <sheetViews>
    <sheetView showZeros="0" view="pageBreakPreview" topLeftCell="A661" zoomScale="75" zoomScaleNormal="100" zoomScaleSheetLayoutView="75" workbookViewId="0">
      <selection activeCell="O819" sqref="O819"/>
    </sheetView>
  </sheetViews>
  <sheetFormatPr defaultRowHeight="14.25" outlineLevelRow="1" x14ac:dyDescent="0.2"/>
  <cols>
    <col min="1" max="1" width="19.5703125" style="61" customWidth="1"/>
    <col min="2" max="6" width="10.42578125" style="61" bestFit="1" customWidth="1"/>
    <col min="7" max="7" width="10.42578125" style="61" customWidth="1"/>
    <col min="8" max="8" width="10.42578125" style="61" bestFit="1" customWidth="1"/>
    <col min="9" max="11" width="10" style="61" customWidth="1"/>
    <col min="12" max="25" width="10.140625" style="61" customWidth="1"/>
    <col min="26" max="26" width="3.85546875" style="61" customWidth="1"/>
    <col min="27" max="16384" width="9.140625" style="61"/>
  </cols>
  <sheetData>
    <row r="2" spans="1:26" s="60" customFormat="1" ht="18" customHeight="1" x14ac:dyDescent="0.2">
      <c r="A2" s="402" t="s">
        <v>215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</row>
    <row r="3" spans="1:26" ht="15" customHeight="1" x14ac:dyDescent="0.2"/>
    <row r="4" spans="1:26" ht="48" customHeight="1" x14ac:dyDescent="0.2">
      <c r="A4" s="403" t="s">
        <v>67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</row>
    <row r="5" spans="1:26" x14ac:dyDescent="0.2">
      <c r="A5" s="146"/>
      <c r="Y5" s="146"/>
      <c r="Z5" s="146"/>
    </row>
    <row r="6" spans="1:26" s="99" customFormat="1" ht="15.75" x14ac:dyDescent="0.25">
      <c r="A6" s="145" t="s">
        <v>99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45"/>
    </row>
    <row r="7" spans="1:26" ht="15" thickBot="1" x14ac:dyDescent="0.25">
      <c r="A7" s="146"/>
      <c r="Y7" s="146"/>
    </row>
    <row r="8" spans="1:26" s="62" customFormat="1" ht="30.75" customHeight="1" thickBot="1" x14ac:dyDescent="0.25">
      <c r="A8" s="404" t="s">
        <v>47</v>
      </c>
      <c r="B8" s="406" t="s">
        <v>60</v>
      </c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8"/>
    </row>
    <row r="9" spans="1:26" s="62" customFormat="1" ht="39" customHeight="1" thickBot="1" x14ac:dyDescent="0.25">
      <c r="A9" s="405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6" s="108" customFormat="1" ht="18.75" customHeight="1" thickBot="1" x14ac:dyDescent="0.25">
      <c r="A10" s="109">
        <v>1</v>
      </c>
      <c r="B10" s="138">
        <f t="shared" ref="B10:Y10" si="0">SUM(B11:B13)</f>
        <v>753.84999999999991</v>
      </c>
      <c r="C10" s="139">
        <f t="shared" si="0"/>
        <v>736.12000000000012</v>
      </c>
      <c r="D10" s="139">
        <f t="shared" si="0"/>
        <v>734.5</v>
      </c>
      <c r="E10" s="139">
        <f t="shared" si="0"/>
        <v>754.48</v>
      </c>
      <c r="F10" s="139">
        <f t="shared" si="0"/>
        <v>744.66000000000008</v>
      </c>
      <c r="G10" s="139">
        <f t="shared" si="0"/>
        <v>739.7</v>
      </c>
      <c r="H10" s="139">
        <f t="shared" si="0"/>
        <v>742.15000000000009</v>
      </c>
      <c r="I10" s="139">
        <f t="shared" si="0"/>
        <v>731.63000000000011</v>
      </c>
      <c r="J10" s="139">
        <f t="shared" si="0"/>
        <v>735.31999999999994</v>
      </c>
      <c r="K10" s="140">
        <f t="shared" si="0"/>
        <v>747.92000000000007</v>
      </c>
      <c r="L10" s="139">
        <f t="shared" si="0"/>
        <v>739</v>
      </c>
      <c r="M10" s="141">
        <f t="shared" si="0"/>
        <v>741.18000000000006</v>
      </c>
      <c r="N10" s="140">
        <f t="shared" si="0"/>
        <v>738.88000000000011</v>
      </c>
      <c r="O10" s="139">
        <f t="shared" si="0"/>
        <v>716.68000000000006</v>
      </c>
      <c r="P10" s="141">
        <f t="shared" si="0"/>
        <v>722.18000000000006</v>
      </c>
      <c r="Q10" s="142">
        <f t="shared" si="0"/>
        <v>742.63000000000011</v>
      </c>
      <c r="R10" s="139">
        <f t="shared" si="0"/>
        <v>752.91000000000008</v>
      </c>
      <c r="S10" s="142">
        <f t="shared" si="0"/>
        <v>759.88000000000011</v>
      </c>
      <c r="T10" s="139">
        <f t="shared" si="0"/>
        <v>768.11000000000013</v>
      </c>
      <c r="U10" s="139">
        <f t="shared" si="0"/>
        <v>755.84999999999991</v>
      </c>
      <c r="V10" s="139">
        <f t="shared" si="0"/>
        <v>770.99</v>
      </c>
      <c r="W10" s="139">
        <f t="shared" si="0"/>
        <v>776.29</v>
      </c>
      <c r="X10" s="139">
        <f t="shared" si="0"/>
        <v>775</v>
      </c>
      <c r="Y10" s="143">
        <f t="shared" si="0"/>
        <v>765.06</v>
      </c>
    </row>
    <row r="11" spans="1:26" s="67" customFormat="1" ht="18.75" hidden="1" customHeight="1" outlineLevel="1" x14ac:dyDescent="0.2">
      <c r="A11" s="56" t="s">
        <v>8</v>
      </c>
      <c r="B11" s="70">
        <f>'июль (3 цк)'!B11</f>
        <v>704.31</v>
      </c>
      <c r="C11" s="70">
        <f>'июль (3 цк)'!C11</f>
        <v>686.58</v>
      </c>
      <c r="D11" s="70">
        <f>'июль (3 цк)'!D11</f>
        <v>684.96</v>
      </c>
      <c r="E11" s="70">
        <f>'июль (3 цк)'!E11</f>
        <v>704.94</v>
      </c>
      <c r="F11" s="70">
        <f>'июль (3 цк)'!F11</f>
        <v>695.12</v>
      </c>
      <c r="G11" s="70">
        <f>'июль (3 цк)'!G11</f>
        <v>690.16</v>
      </c>
      <c r="H11" s="70">
        <f>'июль (3 цк)'!H11</f>
        <v>692.61</v>
      </c>
      <c r="I11" s="70">
        <f>'июль (3 цк)'!I11</f>
        <v>682.09</v>
      </c>
      <c r="J11" s="70">
        <f>'июль (3 цк)'!J11</f>
        <v>685.78</v>
      </c>
      <c r="K11" s="70">
        <f>'июль (3 цк)'!K11</f>
        <v>698.38</v>
      </c>
      <c r="L11" s="70">
        <f>'июль (3 цк)'!L11</f>
        <v>689.46</v>
      </c>
      <c r="M11" s="70">
        <f>'июль (3 цк)'!M11</f>
        <v>691.64</v>
      </c>
      <c r="N11" s="70">
        <f>'июль (3 цк)'!N11</f>
        <v>689.34</v>
      </c>
      <c r="O11" s="70">
        <f>'июль (3 цк)'!O11</f>
        <v>667.14</v>
      </c>
      <c r="P11" s="70">
        <f>'июль (3 цк)'!P11</f>
        <v>672.64</v>
      </c>
      <c r="Q11" s="70">
        <f>'июль (3 цк)'!Q11</f>
        <v>693.09</v>
      </c>
      <c r="R11" s="70">
        <f>'июль (3 цк)'!R11</f>
        <v>703.37</v>
      </c>
      <c r="S11" s="70">
        <f>'июль (3 цк)'!S11</f>
        <v>710.34</v>
      </c>
      <c r="T11" s="70">
        <f>'июль (3 цк)'!T11</f>
        <v>718.57</v>
      </c>
      <c r="U11" s="70">
        <f>'июль (3 цк)'!U11</f>
        <v>706.31</v>
      </c>
      <c r="V11" s="70">
        <f>'июль (3 цк)'!V11</f>
        <v>721.45</v>
      </c>
      <c r="W11" s="70">
        <f>'июль (3 цк)'!W11</f>
        <v>726.75</v>
      </c>
      <c r="X11" s="70">
        <f>'июль (3 цк)'!X11</f>
        <v>725.46</v>
      </c>
      <c r="Y11" s="70">
        <f>'июль (3 цк)'!Y11</f>
        <v>715.52</v>
      </c>
    </row>
    <row r="12" spans="1:26" s="67" customFormat="1" ht="18.75" hidden="1" customHeight="1" outlineLevel="1" x14ac:dyDescent="0.2">
      <c r="A12" s="57" t="s">
        <v>9</v>
      </c>
      <c r="B12" s="76">
        <v>46.81</v>
      </c>
      <c r="C12" s="74">
        <v>46.81</v>
      </c>
      <c r="D12" s="74">
        <v>46.81</v>
      </c>
      <c r="E12" s="74">
        <v>46.81</v>
      </c>
      <c r="F12" s="74">
        <v>46.81</v>
      </c>
      <c r="G12" s="74">
        <v>46.81</v>
      </c>
      <c r="H12" s="74">
        <v>46.81</v>
      </c>
      <c r="I12" s="74">
        <v>46.81</v>
      </c>
      <c r="J12" s="74">
        <v>46.81</v>
      </c>
      <c r="K12" s="74">
        <v>46.81</v>
      </c>
      <c r="L12" s="74">
        <v>46.81</v>
      </c>
      <c r="M12" s="74">
        <v>46.81</v>
      </c>
      <c r="N12" s="74">
        <v>46.81</v>
      </c>
      <c r="O12" s="74">
        <v>46.81</v>
      </c>
      <c r="P12" s="74">
        <v>46.81</v>
      </c>
      <c r="Q12" s="74">
        <v>46.81</v>
      </c>
      <c r="R12" s="74">
        <v>46.81</v>
      </c>
      <c r="S12" s="74">
        <v>46.81</v>
      </c>
      <c r="T12" s="74">
        <v>46.81</v>
      </c>
      <c r="U12" s="74">
        <v>46.81</v>
      </c>
      <c r="V12" s="74">
        <v>46.81</v>
      </c>
      <c r="W12" s="74">
        <v>46.81</v>
      </c>
      <c r="X12" s="74">
        <v>46.81</v>
      </c>
      <c r="Y12" s="81">
        <v>46.81</v>
      </c>
    </row>
    <row r="13" spans="1:26" s="67" customFormat="1" ht="18.75" hidden="1" customHeight="1" outlineLevel="1" thickBot="1" x14ac:dyDescent="0.25">
      <c r="A13" s="147" t="s">
        <v>136</v>
      </c>
      <c r="B13" s="77">
        <v>2.73</v>
      </c>
      <c r="C13" s="75">
        <v>2.73</v>
      </c>
      <c r="D13" s="75">
        <v>2.73</v>
      </c>
      <c r="E13" s="75">
        <v>2.73</v>
      </c>
      <c r="F13" s="75">
        <v>2.73</v>
      </c>
      <c r="G13" s="75">
        <v>2.73</v>
      </c>
      <c r="H13" s="75">
        <v>2.73</v>
      </c>
      <c r="I13" s="75">
        <v>2.73</v>
      </c>
      <c r="J13" s="75">
        <v>2.73</v>
      </c>
      <c r="K13" s="75">
        <v>2.73</v>
      </c>
      <c r="L13" s="75">
        <v>2.73</v>
      </c>
      <c r="M13" s="75">
        <v>2.73</v>
      </c>
      <c r="N13" s="75">
        <v>2.73</v>
      </c>
      <c r="O13" s="75">
        <v>2.73</v>
      </c>
      <c r="P13" s="75">
        <v>2.73</v>
      </c>
      <c r="Q13" s="75">
        <v>2.73</v>
      </c>
      <c r="R13" s="75">
        <v>2.73</v>
      </c>
      <c r="S13" s="75">
        <v>2.73</v>
      </c>
      <c r="T13" s="75">
        <v>2.73</v>
      </c>
      <c r="U13" s="75">
        <v>2.73</v>
      </c>
      <c r="V13" s="75">
        <v>2.73</v>
      </c>
      <c r="W13" s="75">
        <v>2.73</v>
      </c>
      <c r="X13" s="75">
        <v>2.73</v>
      </c>
      <c r="Y13" s="82">
        <v>2.73</v>
      </c>
    </row>
    <row r="14" spans="1:26" s="108" customFormat="1" ht="18.75" customHeight="1" collapsed="1" thickBot="1" x14ac:dyDescent="0.25">
      <c r="A14" s="112">
        <v>2</v>
      </c>
      <c r="B14" s="138">
        <f t="shared" ref="B14:Y14" si="1">SUM(B15:B17)</f>
        <v>835.96</v>
      </c>
      <c r="C14" s="139">
        <f t="shared" si="1"/>
        <v>816.06999999999994</v>
      </c>
      <c r="D14" s="139">
        <f t="shared" si="1"/>
        <v>818.29</v>
      </c>
      <c r="E14" s="139">
        <f t="shared" si="1"/>
        <v>830.98</v>
      </c>
      <c r="F14" s="139">
        <f t="shared" si="1"/>
        <v>866.48</v>
      </c>
      <c r="G14" s="139">
        <f t="shared" si="1"/>
        <v>858.52</v>
      </c>
      <c r="H14" s="139">
        <f t="shared" si="1"/>
        <v>851.77</v>
      </c>
      <c r="I14" s="139">
        <f t="shared" si="1"/>
        <v>839.99</v>
      </c>
      <c r="J14" s="139">
        <f t="shared" si="1"/>
        <v>849.05</v>
      </c>
      <c r="K14" s="140">
        <f t="shared" si="1"/>
        <v>850.13000000000011</v>
      </c>
      <c r="L14" s="139">
        <f t="shared" si="1"/>
        <v>869.88000000000011</v>
      </c>
      <c r="M14" s="141">
        <f t="shared" si="1"/>
        <v>855.37000000000012</v>
      </c>
      <c r="N14" s="140">
        <f t="shared" si="1"/>
        <v>868.51</v>
      </c>
      <c r="O14" s="139">
        <f t="shared" si="1"/>
        <v>843.37000000000012</v>
      </c>
      <c r="P14" s="141">
        <f t="shared" si="1"/>
        <v>838.71</v>
      </c>
      <c r="Q14" s="142">
        <f t="shared" si="1"/>
        <v>859.19</v>
      </c>
      <c r="R14" s="139">
        <f t="shared" si="1"/>
        <v>877.77</v>
      </c>
      <c r="S14" s="142">
        <f t="shared" si="1"/>
        <v>884.98</v>
      </c>
      <c r="T14" s="139">
        <f t="shared" si="1"/>
        <v>901.58999999999992</v>
      </c>
      <c r="U14" s="139">
        <f t="shared" si="1"/>
        <v>873.52</v>
      </c>
      <c r="V14" s="139">
        <f t="shared" si="1"/>
        <v>890.53</v>
      </c>
      <c r="W14" s="139">
        <f t="shared" si="1"/>
        <v>893.09999999999991</v>
      </c>
      <c r="X14" s="139">
        <f t="shared" si="1"/>
        <v>891.96</v>
      </c>
      <c r="Y14" s="143">
        <f t="shared" si="1"/>
        <v>877.58999999999992</v>
      </c>
    </row>
    <row r="15" spans="1:26" s="62" customFormat="1" ht="18.75" hidden="1" customHeight="1" outlineLevel="1" x14ac:dyDescent="0.2">
      <c r="A15" s="56" t="s">
        <v>8</v>
      </c>
      <c r="B15" s="70">
        <f>'июль (3 цк)'!B16</f>
        <v>786.42</v>
      </c>
      <c r="C15" s="70">
        <f>'июль (3 цк)'!C16</f>
        <v>766.53</v>
      </c>
      <c r="D15" s="70">
        <f>'июль (3 цк)'!D16</f>
        <v>768.75</v>
      </c>
      <c r="E15" s="70">
        <f>'июль (3 цк)'!E16</f>
        <v>781.44</v>
      </c>
      <c r="F15" s="70">
        <f>'июль (3 цк)'!F16</f>
        <v>816.94</v>
      </c>
      <c r="G15" s="70">
        <f>'июль (3 цк)'!G16</f>
        <v>808.98</v>
      </c>
      <c r="H15" s="70">
        <f>'июль (3 цк)'!H16</f>
        <v>802.23</v>
      </c>
      <c r="I15" s="70">
        <f>'июль (3 цк)'!I16</f>
        <v>790.45</v>
      </c>
      <c r="J15" s="70">
        <f>'июль (3 цк)'!J16</f>
        <v>799.51</v>
      </c>
      <c r="K15" s="70">
        <f>'июль (3 цк)'!K16</f>
        <v>800.59</v>
      </c>
      <c r="L15" s="70">
        <f>'июль (3 цк)'!L16</f>
        <v>820.34</v>
      </c>
      <c r="M15" s="70">
        <f>'июль (3 цк)'!M16</f>
        <v>805.83</v>
      </c>
      <c r="N15" s="70">
        <f>'июль (3 цк)'!N16</f>
        <v>818.97</v>
      </c>
      <c r="O15" s="70">
        <f>'июль (3 цк)'!O16</f>
        <v>793.83</v>
      </c>
      <c r="P15" s="70">
        <f>'июль (3 цк)'!P16</f>
        <v>789.17</v>
      </c>
      <c r="Q15" s="70">
        <f>'июль (3 цк)'!Q16</f>
        <v>809.65</v>
      </c>
      <c r="R15" s="70">
        <f>'июль (3 цк)'!R16</f>
        <v>828.23</v>
      </c>
      <c r="S15" s="70">
        <f>'июль (3 цк)'!S16</f>
        <v>835.44</v>
      </c>
      <c r="T15" s="70">
        <f>'июль (3 цк)'!T16</f>
        <v>852.05</v>
      </c>
      <c r="U15" s="70">
        <f>'июль (3 цк)'!U16</f>
        <v>823.98</v>
      </c>
      <c r="V15" s="70">
        <f>'июль (3 цк)'!V16</f>
        <v>840.99</v>
      </c>
      <c r="W15" s="70">
        <f>'июль (3 цк)'!W16</f>
        <v>843.56</v>
      </c>
      <c r="X15" s="70">
        <f>'июль (3 цк)'!X16</f>
        <v>842.42</v>
      </c>
      <c r="Y15" s="70">
        <f>'июль (3 цк)'!Y16</f>
        <v>828.05</v>
      </c>
    </row>
    <row r="16" spans="1:26" s="62" customFormat="1" ht="18.75" hidden="1" customHeight="1" outlineLevel="1" x14ac:dyDescent="0.2">
      <c r="A16" s="57" t="s">
        <v>9</v>
      </c>
      <c r="B16" s="76">
        <v>46.81</v>
      </c>
      <c r="C16" s="74">
        <v>46.81</v>
      </c>
      <c r="D16" s="74">
        <v>46.81</v>
      </c>
      <c r="E16" s="74">
        <v>46.81</v>
      </c>
      <c r="F16" s="74">
        <v>46.81</v>
      </c>
      <c r="G16" s="74">
        <v>46.81</v>
      </c>
      <c r="H16" s="74">
        <v>46.81</v>
      </c>
      <c r="I16" s="74">
        <v>46.81</v>
      </c>
      <c r="J16" s="74">
        <v>46.81</v>
      </c>
      <c r="K16" s="74">
        <v>46.81</v>
      </c>
      <c r="L16" s="74">
        <v>46.81</v>
      </c>
      <c r="M16" s="74">
        <v>46.81</v>
      </c>
      <c r="N16" s="74">
        <v>46.81</v>
      </c>
      <c r="O16" s="74">
        <v>46.81</v>
      </c>
      <c r="P16" s="74">
        <v>46.81</v>
      </c>
      <c r="Q16" s="74">
        <v>46.81</v>
      </c>
      <c r="R16" s="74">
        <v>46.81</v>
      </c>
      <c r="S16" s="74">
        <v>46.81</v>
      </c>
      <c r="T16" s="74">
        <v>46.81</v>
      </c>
      <c r="U16" s="74">
        <v>46.81</v>
      </c>
      <c r="V16" s="74">
        <v>46.81</v>
      </c>
      <c r="W16" s="74">
        <v>46.81</v>
      </c>
      <c r="X16" s="74">
        <v>46.81</v>
      </c>
      <c r="Y16" s="81">
        <v>46.81</v>
      </c>
    </row>
    <row r="17" spans="1:25" s="62" customFormat="1" ht="18.75" hidden="1" customHeight="1" outlineLevel="1" thickBot="1" x14ac:dyDescent="0.25">
      <c r="A17" s="147" t="s">
        <v>11</v>
      </c>
      <c r="B17" s="77">
        <v>2.73</v>
      </c>
      <c r="C17" s="75">
        <v>2.73</v>
      </c>
      <c r="D17" s="75">
        <v>2.73</v>
      </c>
      <c r="E17" s="75">
        <v>2.73</v>
      </c>
      <c r="F17" s="75">
        <v>2.73</v>
      </c>
      <c r="G17" s="75">
        <v>2.73</v>
      </c>
      <c r="H17" s="75">
        <v>2.73</v>
      </c>
      <c r="I17" s="75">
        <v>2.73</v>
      </c>
      <c r="J17" s="75">
        <v>2.73</v>
      </c>
      <c r="K17" s="75">
        <v>2.73</v>
      </c>
      <c r="L17" s="75">
        <v>2.73</v>
      </c>
      <c r="M17" s="75">
        <v>2.73</v>
      </c>
      <c r="N17" s="75">
        <v>2.73</v>
      </c>
      <c r="O17" s="75">
        <v>2.73</v>
      </c>
      <c r="P17" s="75">
        <v>2.73</v>
      </c>
      <c r="Q17" s="75">
        <v>2.73</v>
      </c>
      <c r="R17" s="75">
        <v>2.73</v>
      </c>
      <c r="S17" s="75">
        <v>2.73</v>
      </c>
      <c r="T17" s="75">
        <v>2.73</v>
      </c>
      <c r="U17" s="75">
        <v>2.73</v>
      </c>
      <c r="V17" s="75">
        <v>2.73</v>
      </c>
      <c r="W17" s="75">
        <v>2.73</v>
      </c>
      <c r="X17" s="75">
        <v>2.73</v>
      </c>
      <c r="Y17" s="82">
        <v>2.73</v>
      </c>
    </row>
    <row r="18" spans="1:25" s="108" customFormat="1" ht="18.75" customHeight="1" collapsed="1" thickBot="1" x14ac:dyDescent="0.25">
      <c r="A18" s="109">
        <v>3</v>
      </c>
      <c r="B18" s="138">
        <f t="shared" ref="B18:Y18" si="2">SUM(B19:B21)</f>
        <v>843.48</v>
      </c>
      <c r="C18" s="139">
        <f t="shared" si="2"/>
        <v>780.46</v>
      </c>
      <c r="D18" s="139">
        <f t="shared" si="2"/>
        <v>797.97</v>
      </c>
      <c r="E18" s="139">
        <f t="shared" si="2"/>
        <v>813</v>
      </c>
      <c r="F18" s="139">
        <f t="shared" si="2"/>
        <v>811.16000000000008</v>
      </c>
      <c r="G18" s="139">
        <f t="shared" si="2"/>
        <v>802.83999999999992</v>
      </c>
      <c r="H18" s="139">
        <f t="shared" si="2"/>
        <v>808.22</v>
      </c>
      <c r="I18" s="139">
        <f t="shared" si="2"/>
        <v>794.93000000000006</v>
      </c>
      <c r="J18" s="139">
        <f t="shared" si="2"/>
        <v>807.65000000000009</v>
      </c>
      <c r="K18" s="140">
        <f t="shared" si="2"/>
        <v>806.68000000000006</v>
      </c>
      <c r="L18" s="139">
        <f t="shared" si="2"/>
        <v>813.65000000000009</v>
      </c>
      <c r="M18" s="141">
        <f t="shared" si="2"/>
        <v>809.07999999999993</v>
      </c>
      <c r="N18" s="140">
        <f t="shared" si="2"/>
        <v>816.44</v>
      </c>
      <c r="O18" s="139">
        <f t="shared" si="2"/>
        <v>788.31</v>
      </c>
      <c r="P18" s="141">
        <f t="shared" si="2"/>
        <v>785.6400000000001</v>
      </c>
      <c r="Q18" s="142">
        <f t="shared" si="2"/>
        <v>810.8900000000001</v>
      </c>
      <c r="R18" s="139">
        <f t="shared" si="2"/>
        <v>825.67000000000007</v>
      </c>
      <c r="S18" s="142">
        <f t="shared" si="2"/>
        <v>815.56</v>
      </c>
      <c r="T18" s="139">
        <f t="shared" si="2"/>
        <v>817.81</v>
      </c>
      <c r="U18" s="139">
        <f t="shared" si="2"/>
        <v>812.63000000000011</v>
      </c>
      <c r="V18" s="139">
        <f t="shared" si="2"/>
        <v>826.04</v>
      </c>
      <c r="W18" s="139">
        <f t="shared" si="2"/>
        <v>838.84999999999991</v>
      </c>
      <c r="X18" s="139">
        <f t="shared" si="2"/>
        <v>849.73</v>
      </c>
      <c r="Y18" s="143">
        <f t="shared" si="2"/>
        <v>850.24</v>
      </c>
    </row>
    <row r="19" spans="1:25" s="62" customFormat="1" ht="18.75" hidden="1" customHeight="1" outlineLevel="1" x14ac:dyDescent="0.2">
      <c r="A19" s="56" t="s">
        <v>8</v>
      </c>
      <c r="B19" s="70">
        <f>'июль (3 цк)'!B21</f>
        <v>793.94</v>
      </c>
      <c r="C19" s="70">
        <f>'июль (3 цк)'!C21</f>
        <v>730.92</v>
      </c>
      <c r="D19" s="70">
        <f>'июль (3 цк)'!D21</f>
        <v>748.43</v>
      </c>
      <c r="E19" s="70">
        <f>'июль (3 цк)'!E21</f>
        <v>763.46</v>
      </c>
      <c r="F19" s="70">
        <f>'июль (3 цк)'!F21</f>
        <v>761.62</v>
      </c>
      <c r="G19" s="70">
        <f>'июль (3 цк)'!G21</f>
        <v>753.3</v>
      </c>
      <c r="H19" s="70">
        <f>'июль (3 цк)'!H21</f>
        <v>758.68</v>
      </c>
      <c r="I19" s="70">
        <f>'июль (3 цк)'!I21</f>
        <v>745.39</v>
      </c>
      <c r="J19" s="70">
        <f>'июль (3 цк)'!J21</f>
        <v>758.11</v>
      </c>
      <c r="K19" s="70">
        <f>'июль (3 цк)'!K21</f>
        <v>757.14</v>
      </c>
      <c r="L19" s="70">
        <f>'июль (3 цк)'!L21</f>
        <v>764.11</v>
      </c>
      <c r="M19" s="70">
        <f>'июль (3 цк)'!M21</f>
        <v>759.54</v>
      </c>
      <c r="N19" s="70">
        <f>'июль (3 цк)'!N21</f>
        <v>766.9</v>
      </c>
      <c r="O19" s="70">
        <f>'июль (3 цк)'!O21</f>
        <v>738.77</v>
      </c>
      <c r="P19" s="70">
        <f>'июль (3 цк)'!P21</f>
        <v>736.1</v>
      </c>
      <c r="Q19" s="70">
        <f>'июль (3 цк)'!Q21</f>
        <v>761.35</v>
      </c>
      <c r="R19" s="70">
        <f>'июль (3 цк)'!R21</f>
        <v>776.13</v>
      </c>
      <c r="S19" s="70">
        <f>'июль (3 цк)'!S21</f>
        <v>766.02</v>
      </c>
      <c r="T19" s="70">
        <f>'июль (3 цк)'!T21</f>
        <v>768.27</v>
      </c>
      <c r="U19" s="70">
        <f>'июль (3 цк)'!U21</f>
        <v>763.09</v>
      </c>
      <c r="V19" s="70">
        <f>'июль (3 цк)'!V21</f>
        <v>776.5</v>
      </c>
      <c r="W19" s="70">
        <f>'июль (3 цк)'!W21</f>
        <v>789.31</v>
      </c>
      <c r="X19" s="70">
        <f>'июль (3 цк)'!X21</f>
        <v>800.19</v>
      </c>
      <c r="Y19" s="70">
        <f>'июль (3 цк)'!Y21</f>
        <v>800.7</v>
      </c>
    </row>
    <row r="20" spans="1:25" s="62" customFormat="1" ht="18.75" hidden="1" customHeight="1" outlineLevel="1" x14ac:dyDescent="0.2">
      <c r="A20" s="57" t="s">
        <v>9</v>
      </c>
      <c r="B20" s="76">
        <v>46.81</v>
      </c>
      <c r="C20" s="74">
        <v>46.81</v>
      </c>
      <c r="D20" s="74">
        <v>46.81</v>
      </c>
      <c r="E20" s="74">
        <v>46.81</v>
      </c>
      <c r="F20" s="74">
        <v>46.81</v>
      </c>
      <c r="G20" s="74">
        <v>46.81</v>
      </c>
      <c r="H20" s="74">
        <v>46.81</v>
      </c>
      <c r="I20" s="74">
        <v>46.81</v>
      </c>
      <c r="J20" s="74">
        <v>46.81</v>
      </c>
      <c r="K20" s="74">
        <v>46.81</v>
      </c>
      <c r="L20" s="74">
        <v>46.81</v>
      </c>
      <c r="M20" s="74">
        <v>46.81</v>
      </c>
      <c r="N20" s="74">
        <v>46.81</v>
      </c>
      <c r="O20" s="74">
        <v>46.81</v>
      </c>
      <c r="P20" s="74">
        <v>46.81</v>
      </c>
      <c r="Q20" s="74">
        <v>46.81</v>
      </c>
      <c r="R20" s="74">
        <v>46.81</v>
      </c>
      <c r="S20" s="74">
        <v>46.81</v>
      </c>
      <c r="T20" s="74">
        <v>46.81</v>
      </c>
      <c r="U20" s="74">
        <v>46.81</v>
      </c>
      <c r="V20" s="74">
        <v>46.81</v>
      </c>
      <c r="W20" s="74">
        <v>46.81</v>
      </c>
      <c r="X20" s="74">
        <v>46.81</v>
      </c>
      <c r="Y20" s="81">
        <v>46.81</v>
      </c>
    </row>
    <row r="21" spans="1:25" s="62" customFormat="1" ht="18.75" hidden="1" customHeight="1" outlineLevel="1" thickBot="1" x14ac:dyDescent="0.25">
      <c r="A21" s="147" t="s">
        <v>11</v>
      </c>
      <c r="B21" s="77">
        <v>2.73</v>
      </c>
      <c r="C21" s="75">
        <v>2.73</v>
      </c>
      <c r="D21" s="75">
        <v>2.73</v>
      </c>
      <c r="E21" s="75">
        <v>2.73</v>
      </c>
      <c r="F21" s="75">
        <v>2.73</v>
      </c>
      <c r="G21" s="75">
        <v>2.73</v>
      </c>
      <c r="H21" s="75">
        <v>2.73</v>
      </c>
      <c r="I21" s="75">
        <v>2.73</v>
      </c>
      <c r="J21" s="75">
        <v>2.73</v>
      </c>
      <c r="K21" s="75">
        <v>2.73</v>
      </c>
      <c r="L21" s="75">
        <v>2.73</v>
      </c>
      <c r="M21" s="75">
        <v>2.73</v>
      </c>
      <c r="N21" s="75">
        <v>2.73</v>
      </c>
      <c r="O21" s="75">
        <v>2.73</v>
      </c>
      <c r="P21" s="75">
        <v>2.73</v>
      </c>
      <c r="Q21" s="75">
        <v>2.73</v>
      </c>
      <c r="R21" s="75">
        <v>2.73</v>
      </c>
      <c r="S21" s="75">
        <v>2.73</v>
      </c>
      <c r="T21" s="75">
        <v>2.73</v>
      </c>
      <c r="U21" s="75">
        <v>2.73</v>
      </c>
      <c r="V21" s="75">
        <v>2.73</v>
      </c>
      <c r="W21" s="75">
        <v>2.73</v>
      </c>
      <c r="X21" s="75">
        <v>2.73</v>
      </c>
      <c r="Y21" s="82">
        <v>2.73</v>
      </c>
    </row>
    <row r="22" spans="1:25" s="108" customFormat="1" ht="18.75" customHeight="1" collapsed="1" thickBot="1" x14ac:dyDescent="0.25">
      <c r="A22" s="112">
        <v>4</v>
      </c>
      <c r="B22" s="138">
        <f t="shared" ref="B22:Y22" si="3">SUM(B23:B25)</f>
        <v>891.34999999999991</v>
      </c>
      <c r="C22" s="139">
        <f t="shared" si="3"/>
        <v>854.68000000000006</v>
      </c>
      <c r="D22" s="139">
        <f t="shared" si="3"/>
        <v>870.66000000000008</v>
      </c>
      <c r="E22" s="139">
        <f t="shared" si="3"/>
        <v>880.04</v>
      </c>
      <c r="F22" s="139">
        <f t="shared" si="3"/>
        <v>899.88000000000011</v>
      </c>
      <c r="G22" s="139">
        <f t="shared" si="3"/>
        <v>906.16000000000008</v>
      </c>
      <c r="H22" s="139">
        <f t="shared" si="3"/>
        <v>913.42000000000007</v>
      </c>
      <c r="I22" s="139">
        <f t="shared" si="3"/>
        <v>893.67000000000007</v>
      </c>
      <c r="J22" s="139">
        <f t="shared" si="3"/>
        <v>908.65000000000009</v>
      </c>
      <c r="K22" s="140">
        <f t="shared" si="3"/>
        <v>914.72</v>
      </c>
      <c r="L22" s="139">
        <f t="shared" si="3"/>
        <v>914.19</v>
      </c>
      <c r="M22" s="141">
        <f t="shared" si="3"/>
        <v>913.56</v>
      </c>
      <c r="N22" s="140">
        <f t="shared" si="3"/>
        <v>844.3</v>
      </c>
      <c r="O22" s="139">
        <f t="shared" si="3"/>
        <v>815.46</v>
      </c>
      <c r="P22" s="141">
        <f t="shared" si="3"/>
        <v>819.6400000000001</v>
      </c>
      <c r="Q22" s="142">
        <f t="shared" si="3"/>
        <v>846.72</v>
      </c>
      <c r="R22" s="139">
        <f t="shared" si="3"/>
        <v>864.67000000000007</v>
      </c>
      <c r="S22" s="142">
        <f t="shared" si="3"/>
        <v>872.81</v>
      </c>
      <c r="T22" s="139">
        <f t="shared" si="3"/>
        <v>874.97</v>
      </c>
      <c r="U22" s="139">
        <f t="shared" si="3"/>
        <v>854.68000000000006</v>
      </c>
      <c r="V22" s="139">
        <f t="shared" si="3"/>
        <v>870.97</v>
      </c>
      <c r="W22" s="139">
        <f t="shared" si="3"/>
        <v>879.72</v>
      </c>
      <c r="X22" s="139">
        <f t="shared" si="3"/>
        <v>882.99</v>
      </c>
      <c r="Y22" s="143">
        <f t="shared" si="3"/>
        <v>872.66000000000008</v>
      </c>
    </row>
    <row r="23" spans="1:25" s="62" customFormat="1" ht="18.75" hidden="1" customHeight="1" outlineLevel="1" x14ac:dyDescent="0.2">
      <c r="A23" s="56" t="s">
        <v>8</v>
      </c>
      <c r="B23" s="70">
        <f>'июль (3 цк)'!B26</f>
        <v>841.81</v>
      </c>
      <c r="C23" s="70">
        <f>'июль (3 цк)'!C26</f>
        <v>805.14</v>
      </c>
      <c r="D23" s="70">
        <f>'июль (3 цк)'!D26</f>
        <v>821.12</v>
      </c>
      <c r="E23" s="70">
        <f>'июль (3 цк)'!E26</f>
        <v>830.5</v>
      </c>
      <c r="F23" s="70">
        <f>'июль (3 цк)'!F26</f>
        <v>850.34</v>
      </c>
      <c r="G23" s="70">
        <f>'июль (3 цк)'!G26</f>
        <v>856.62</v>
      </c>
      <c r="H23" s="70">
        <f>'июль (3 цк)'!H26</f>
        <v>863.88</v>
      </c>
      <c r="I23" s="70">
        <f>'июль (3 цк)'!I26</f>
        <v>844.13</v>
      </c>
      <c r="J23" s="70">
        <f>'июль (3 цк)'!J26</f>
        <v>859.11</v>
      </c>
      <c r="K23" s="70">
        <f>'июль (3 цк)'!K26</f>
        <v>865.18</v>
      </c>
      <c r="L23" s="70">
        <f>'июль (3 цк)'!L26</f>
        <v>864.65</v>
      </c>
      <c r="M23" s="70">
        <f>'июль (3 цк)'!M26</f>
        <v>864.02</v>
      </c>
      <c r="N23" s="70">
        <f>'июль (3 цк)'!N26</f>
        <v>794.76</v>
      </c>
      <c r="O23" s="70">
        <f>'июль (3 цк)'!O26</f>
        <v>765.92</v>
      </c>
      <c r="P23" s="70">
        <f>'июль (3 цк)'!P26</f>
        <v>770.1</v>
      </c>
      <c r="Q23" s="70">
        <f>'июль (3 цк)'!Q26</f>
        <v>797.18</v>
      </c>
      <c r="R23" s="70">
        <f>'июль (3 цк)'!R26</f>
        <v>815.13</v>
      </c>
      <c r="S23" s="70">
        <f>'июль (3 цк)'!S26</f>
        <v>823.27</v>
      </c>
      <c r="T23" s="70">
        <f>'июль (3 цк)'!T26</f>
        <v>825.43</v>
      </c>
      <c r="U23" s="70">
        <f>'июль (3 цк)'!U26</f>
        <v>805.14</v>
      </c>
      <c r="V23" s="70">
        <f>'июль (3 цк)'!V26</f>
        <v>821.43</v>
      </c>
      <c r="W23" s="70">
        <f>'июль (3 цк)'!W26</f>
        <v>830.18</v>
      </c>
      <c r="X23" s="70">
        <f>'июль (3 цк)'!X26</f>
        <v>833.45</v>
      </c>
      <c r="Y23" s="70">
        <f>'июль (3 цк)'!Y26</f>
        <v>823.12</v>
      </c>
    </row>
    <row r="24" spans="1:25" s="62" customFormat="1" ht="18.75" hidden="1" customHeight="1" outlineLevel="1" x14ac:dyDescent="0.2">
      <c r="A24" s="57" t="s">
        <v>9</v>
      </c>
      <c r="B24" s="76">
        <v>46.81</v>
      </c>
      <c r="C24" s="74">
        <v>46.81</v>
      </c>
      <c r="D24" s="74">
        <v>46.81</v>
      </c>
      <c r="E24" s="74">
        <v>46.81</v>
      </c>
      <c r="F24" s="74">
        <v>46.81</v>
      </c>
      <c r="G24" s="74">
        <v>46.81</v>
      </c>
      <c r="H24" s="74">
        <v>46.81</v>
      </c>
      <c r="I24" s="74">
        <v>46.81</v>
      </c>
      <c r="J24" s="74">
        <v>46.81</v>
      </c>
      <c r="K24" s="74">
        <v>46.81</v>
      </c>
      <c r="L24" s="74">
        <v>46.81</v>
      </c>
      <c r="M24" s="74">
        <v>46.81</v>
      </c>
      <c r="N24" s="74">
        <v>46.81</v>
      </c>
      <c r="O24" s="74">
        <v>46.81</v>
      </c>
      <c r="P24" s="74">
        <v>46.81</v>
      </c>
      <c r="Q24" s="74">
        <v>46.81</v>
      </c>
      <c r="R24" s="74">
        <v>46.81</v>
      </c>
      <c r="S24" s="74">
        <v>46.81</v>
      </c>
      <c r="T24" s="74">
        <v>46.81</v>
      </c>
      <c r="U24" s="74">
        <v>46.81</v>
      </c>
      <c r="V24" s="74">
        <v>46.81</v>
      </c>
      <c r="W24" s="74">
        <v>46.81</v>
      </c>
      <c r="X24" s="74">
        <v>46.81</v>
      </c>
      <c r="Y24" s="81">
        <v>46.81</v>
      </c>
    </row>
    <row r="25" spans="1:25" s="62" customFormat="1" ht="18.75" hidden="1" customHeight="1" outlineLevel="1" thickBot="1" x14ac:dyDescent="0.25">
      <c r="A25" s="147" t="s">
        <v>11</v>
      </c>
      <c r="B25" s="77">
        <v>2.73</v>
      </c>
      <c r="C25" s="75">
        <v>2.73</v>
      </c>
      <c r="D25" s="75">
        <v>2.73</v>
      </c>
      <c r="E25" s="75">
        <v>2.73</v>
      </c>
      <c r="F25" s="75">
        <v>2.73</v>
      </c>
      <c r="G25" s="75">
        <v>2.73</v>
      </c>
      <c r="H25" s="75">
        <v>2.73</v>
      </c>
      <c r="I25" s="75">
        <v>2.73</v>
      </c>
      <c r="J25" s="75">
        <v>2.73</v>
      </c>
      <c r="K25" s="75">
        <v>2.73</v>
      </c>
      <c r="L25" s="75">
        <v>2.73</v>
      </c>
      <c r="M25" s="75">
        <v>2.73</v>
      </c>
      <c r="N25" s="75">
        <v>2.73</v>
      </c>
      <c r="O25" s="75">
        <v>2.73</v>
      </c>
      <c r="P25" s="75">
        <v>2.73</v>
      </c>
      <c r="Q25" s="75">
        <v>2.73</v>
      </c>
      <c r="R25" s="75">
        <v>2.73</v>
      </c>
      <c r="S25" s="75">
        <v>2.73</v>
      </c>
      <c r="T25" s="75">
        <v>2.73</v>
      </c>
      <c r="U25" s="75">
        <v>2.73</v>
      </c>
      <c r="V25" s="75">
        <v>2.73</v>
      </c>
      <c r="W25" s="75">
        <v>2.73</v>
      </c>
      <c r="X25" s="75">
        <v>2.73</v>
      </c>
      <c r="Y25" s="82">
        <v>2.73</v>
      </c>
    </row>
    <row r="26" spans="1:25" s="108" customFormat="1" ht="18.75" customHeight="1" collapsed="1" thickBot="1" x14ac:dyDescent="0.25">
      <c r="A26" s="109">
        <v>5</v>
      </c>
      <c r="B26" s="138">
        <f t="shared" ref="B26:Y26" si="4">SUM(B27:B29)</f>
        <v>861.07999999999993</v>
      </c>
      <c r="C26" s="139">
        <f t="shared" si="4"/>
        <v>824.28</v>
      </c>
      <c r="D26" s="139">
        <f t="shared" si="4"/>
        <v>845.55</v>
      </c>
      <c r="E26" s="139">
        <f t="shared" si="4"/>
        <v>862.81999999999994</v>
      </c>
      <c r="F26" s="139">
        <f t="shared" si="4"/>
        <v>879.93000000000006</v>
      </c>
      <c r="G26" s="139">
        <f t="shared" si="4"/>
        <v>861.5</v>
      </c>
      <c r="H26" s="139">
        <f t="shared" si="4"/>
        <v>862.06</v>
      </c>
      <c r="I26" s="139">
        <f t="shared" si="4"/>
        <v>837.75</v>
      </c>
      <c r="J26" s="139">
        <f t="shared" si="4"/>
        <v>861.78</v>
      </c>
      <c r="K26" s="140">
        <f t="shared" si="4"/>
        <v>872.04</v>
      </c>
      <c r="L26" s="139">
        <f t="shared" si="4"/>
        <v>852.79</v>
      </c>
      <c r="M26" s="141">
        <f t="shared" si="4"/>
        <v>860.07999999999993</v>
      </c>
      <c r="N26" s="140">
        <f t="shared" si="4"/>
        <v>844.68000000000006</v>
      </c>
      <c r="O26" s="139">
        <f t="shared" si="4"/>
        <v>817.36000000000013</v>
      </c>
      <c r="P26" s="141">
        <f t="shared" si="4"/>
        <v>812.54</v>
      </c>
      <c r="Q26" s="142">
        <f t="shared" si="4"/>
        <v>835</v>
      </c>
      <c r="R26" s="139">
        <f t="shared" si="4"/>
        <v>848.07999999999993</v>
      </c>
      <c r="S26" s="142">
        <f t="shared" si="4"/>
        <v>844.15000000000009</v>
      </c>
      <c r="T26" s="139">
        <f t="shared" si="4"/>
        <v>853.22</v>
      </c>
      <c r="U26" s="139">
        <f t="shared" si="4"/>
        <v>825.68000000000006</v>
      </c>
      <c r="V26" s="139">
        <f t="shared" si="4"/>
        <v>842.94</v>
      </c>
      <c r="W26" s="139">
        <f t="shared" si="4"/>
        <v>860.81999999999994</v>
      </c>
      <c r="X26" s="139">
        <f t="shared" si="4"/>
        <v>860.44</v>
      </c>
      <c r="Y26" s="143">
        <f t="shared" si="4"/>
        <v>857.73</v>
      </c>
    </row>
    <row r="27" spans="1:25" s="62" customFormat="1" ht="18.75" customHeight="1" outlineLevel="1" x14ac:dyDescent="0.2">
      <c r="A27" s="56" t="s">
        <v>8</v>
      </c>
      <c r="B27" s="70">
        <f>'июль (3 цк)'!B31</f>
        <v>811.54</v>
      </c>
      <c r="C27" s="70">
        <f>'июль (3 цк)'!C31</f>
        <v>774.74</v>
      </c>
      <c r="D27" s="70">
        <f>'июль (3 цк)'!D31</f>
        <v>796.01</v>
      </c>
      <c r="E27" s="70">
        <f>'июль (3 цк)'!E31</f>
        <v>813.28</v>
      </c>
      <c r="F27" s="70">
        <f>'июль (3 цк)'!F31</f>
        <v>830.39</v>
      </c>
      <c r="G27" s="70">
        <f>'июль (3 цк)'!G31</f>
        <v>811.96</v>
      </c>
      <c r="H27" s="70">
        <f>'июль (3 цк)'!H31</f>
        <v>812.52</v>
      </c>
      <c r="I27" s="70">
        <f>'июль (3 цк)'!I31</f>
        <v>788.21</v>
      </c>
      <c r="J27" s="70">
        <f>'июль (3 цк)'!J31</f>
        <v>812.24</v>
      </c>
      <c r="K27" s="70">
        <f>'июль (3 цк)'!K31</f>
        <v>822.5</v>
      </c>
      <c r="L27" s="70">
        <f>'июль (3 цк)'!L31</f>
        <v>803.25</v>
      </c>
      <c r="M27" s="70">
        <f>'июль (3 цк)'!M31</f>
        <v>810.54</v>
      </c>
      <c r="N27" s="70">
        <f>'июль (3 цк)'!N31</f>
        <v>795.14</v>
      </c>
      <c r="O27" s="70">
        <f>'июль (3 цк)'!O31</f>
        <v>767.82</v>
      </c>
      <c r="P27" s="70">
        <f>'июль (3 цк)'!P31</f>
        <v>763</v>
      </c>
      <c r="Q27" s="70">
        <f>'июль (3 цк)'!Q31</f>
        <v>785.46</v>
      </c>
      <c r="R27" s="70">
        <f>'июль (3 цк)'!R31</f>
        <v>798.54</v>
      </c>
      <c r="S27" s="70">
        <f>'июль (3 цк)'!S31</f>
        <v>794.61</v>
      </c>
      <c r="T27" s="70">
        <f>'июль (3 цк)'!T31</f>
        <v>803.68</v>
      </c>
      <c r="U27" s="70">
        <f>'июль (3 цк)'!U31</f>
        <v>776.14</v>
      </c>
      <c r="V27" s="70">
        <f>'июль (3 цк)'!V31</f>
        <v>793.4</v>
      </c>
      <c r="W27" s="70">
        <f>'июль (3 цк)'!W31</f>
        <v>811.28</v>
      </c>
      <c r="X27" s="70">
        <f>'июль (3 цк)'!X31</f>
        <v>810.9</v>
      </c>
      <c r="Y27" s="70">
        <f>'июль (3 цк)'!Y31</f>
        <v>808.19</v>
      </c>
    </row>
    <row r="28" spans="1:25" s="62" customFormat="1" ht="18.75" customHeight="1" outlineLevel="1" x14ac:dyDescent="0.2">
      <c r="A28" s="57" t="s">
        <v>9</v>
      </c>
      <c r="B28" s="76">
        <v>46.81</v>
      </c>
      <c r="C28" s="74">
        <v>46.81</v>
      </c>
      <c r="D28" s="74">
        <v>46.81</v>
      </c>
      <c r="E28" s="74">
        <v>46.81</v>
      </c>
      <c r="F28" s="74">
        <v>46.81</v>
      </c>
      <c r="G28" s="74">
        <v>46.81</v>
      </c>
      <c r="H28" s="74">
        <v>46.81</v>
      </c>
      <c r="I28" s="74">
        <v>46.81</v>
      </c>
      <c r="J28" s="74">
        <v>46.81</v>
      </c>
      <c r="K28" s="74">
        <v>46.81</v>
      </c>
      <c r="L28" s="74">
        <v>46.81</v>
      </c>
      <c r="M28" s="74">
        <v>46.81</v>
      </c>
      <c r="N28" s="74">
        <v>46.81</v>
      </c>
      <c r="O28" s="74">
        <v>46.81</v>
      </c>
      <c r="P28" s="74">
        <v>46.81</v>
      </c>
      <c r="Q28" s="74">
        <v>46.81</v>
      </c>
      <c r="R28" s="74">
        <v>46.81</v>
      </c>
      <c r="S28" s="74">
        <v>46.81</v>
      </c>
      <c r="T28" s="74">
        <v>46.81</v>
      </c>
      <c r="U28" s="74">
        <v>46.81</v>
      </c>
      <c r="V28" s="74">
        <v>46.81</v>
      </c>
      <c r="W28" s="74">
        <v>46.81</v>
      </c>
      <c r="X28" s="74">
        <v>46.81</v>
      </c>
      <c r="Y28" s="81">
        <v>46.81</v>
      </c>
    </row>
    <row r="29" spans="1:25" s="62" customFormat="1" ht="18.75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108" customFormat="1" ht="18.75" customHeight="1" thickBot="1" x14ac:dyDescent="0.25">
      <c r="A30" s="112">
        <v>6</v>
      </c>
      <c r="B30" s="138">
        <f t="shared" ref="B30:Y30" si="5">SUM(B31:B33)</f>
        <v>787.95</v>
      </c>
      <c r="C30" s="139">
        <f t="shared" si="5"/>
        <v>764.18000000000006</v>
      </c>
      <c r="D30" s="139">
        <f t="shared" si="5"/>
        <v>770.45</v>
      </c>
      <c r="E30" s="139">
        <f t="shared" si="5"/>
        <v>779.99</v>
      </c>
      <c r="F30" s="139">
        <f t="shared" si="5"/>
        <v>785.24</v>
      </c>
      <c r="G30" s="139">
        <f t="shared" si="5"/>
        <v>777.13000000000011</v>
      </c>
      <c r="H30" s="139">
        <f t="shared" si="5"/>
        <v>763.25</v>
      </c>
      <c r="I30" s="139">
        <f t="shared" si="5"/>
        <v>762.49</v>
      </c>
      <c r="J30" s="139">
        <f t="shared" si="5"/>
        <v>768.72</v>
      </c>
      <c r="K30" s="140">
        <f t="shared" si="5"/>
        <v>777.58999999999992</v>
      </c>
      <c r="L30" s="139">
        <f t="shared" si="5"/>
        <v>791.95</v>
      </c>
      <c r="M30" s="141">
        <f t="shared" si="5"/>
        <v>790.3</v>
      </c>
      <c r="N30" s="140">
        <f t="shared" si="5"/>
        <v>790.33999999999992</v>
      </c>
      <c r="O30" s="139">
        <f t="shared" si="5"/>
        <v>764.56</v>
      </c>
      <c r="P30" s="141">
        <f t="shared" si="5"/>
        <v>765.28</v>
      </c>
      <c r="Q30" s="142">
        <f t="shared" si="5"/>
        <v>789.92000000000007</v>
      </c>
      <c r="R30" s="139">
        <f t="shared" si="5"/>
        <v>797.27</v>
      </c>
      <c r="S30" s="142">
        <f t="shared" si="5"/>
        <v>788.66000000000008</v>
      </c>
      <c r="T30" s="139">
        <f t="shared" si="5"/>
        <v>793.8900000000001</v>
      </c>
      <c r="U30" s="139">
        <f t="shared" si="5"/>
        <v>777.19</v>
      </c>
      <c r="V30" s="139">
        <f t="shared" si="5"/>
        <v>792.46</v>
      </c>
      <c r="W30" s="139">
        <f t="shared" si="5"/>
        <v>804.3</v>
      </c>
      <c r="X30" s="139">
        <f t="shared" si="5"/>
        <v>805.31</v>
      </c>
      <c r="Y30" s="143">
        <f t="shared" si="5"/>
        <v>796.86000000000013</v>
      </c>
    </row>
    <row r="31" spans="1:25" s="62" customFormat="1" ht="18.75" customHeight="1" outlineLevel="1" x14ac:dyDescent="0.2">
      <c r="A31" s="56" t="s">
        <v>8</v>
      </c>
      <c r="B31" s="70">
        <f>'июль (3 цк)'!B36</f>
        <v>738.41</v>
      </c>
      <c r="C31" s="70">
        <f>'июль (3 цк)'!C36</f>
        <v>714.64</v>
      </c>
      <c r="D31" s="70">
        <f>'июль (3 цк)'!D36</f>
        <v>720.91</v>
      </c>
      <c r="E31" s="70">
        <f>'июль (3 цк)'!E36</f>
        <v>730.45</v>
      </c>
      <c r="F31" s="70">
        <f>'июль (3 цк)'!F36</f>
        <v>735.7</v>
      </c>
      <c r="G31" s="70">
        <f>'июль (3 цк)'!G36</f>
        <v>727.59</v>
      </c>
      <c r="H31" s="70">
        <f>'июль (3 цк)'!H36</f>
        <v>713.71</v>
      </c>
      <c r="I31" s="70">
        <f>'июль (3 цк)'!I36</f>
        <v>712.95</v>
      </c>
      <c r="J31" s="70">
        <f>'июль (3 цк)'!J36</f>
        <v>719.18</v>
      </c>
      <c r="K31" s="70">
        <f>'июль (3 цк)'!K36</f>
        <v>728.05</v>
      </c>
      <c r="L31" s="70">
        <f>'июль (3 цк)'!L36</f>
        <v>742.41</v>
      </c>
      <c r="M31" s="70">
        <f>'июль (3 цк)'!M36</f>
        <v>740.76</v>
      </c>
      <c r="N31" s="70">
        <f>'июль (3 цк)'!N36</f>
        <v>740.8</v>
      </c>
      <c r="O31" s="70">
        <f>'июль (3 цк)'!O36</f>
        <v>715.02</v>
      </c>
      <c r="P31" s="70">
        <f>'июль (3 цк)'!P36</f>
        <v>715.74</v>
      </c>
      <c r="Q31" s="70">
        <f>'июль (3 цк)'!Q36</f>
        <v>740.38</v>
      </c>
      <c r="R31" s="70">
        <f>'июль (3 цк)'!R36</f>
        <v>747.73</v>
      </c>
      <c r="S31" s="70">
        <f>'июль (3 цк)'!S36</f>
        <v>739.12</v>
      </c>
      <c r="T31" s="70">
        <f>'июль (3 цк)'!T36</f>
        <v>744.35</v>
      </c>
      <c r="U31" s="70">
        <f>'июль (3 цк)'!U36</f>
        <v>727.65</v>
      </c>
      <c r="V31" s="70">
        <f>'июль (3 цк)'!V36</f>
        <v>742.92</v>
      </c>
      <c r="W31" s="70">
        <f>'июль (3 цк)'!W36</f>
        <v>754.76</v>
      </c>
      <c r="X31" s="219">
        <f>'июль (3 цк)'!X36</f>
        <v>755.77</v>
      </c>
      <c r="Y31" s="70">
        <f>'июль (3 цк)'!Y36</f>
        <v>747.32</v>
      </c>
    </row>
    <row r="32" spans="1:25" s="62" customFormat="1" ht="18.75" customHeight="1" outlineLevel="1" x14ac:dyDescent="0.2">
      <c r="A32" s="57" t="s">
        <v>9</v>
      </c>
      <c r="B32" s="76">
        <v>46.81</v>
      </c>
      <c r="C32" s="74">
        <v>46.81</v>
      </c>
      <c r="D32" s="74">
        <v>46.81</v>
      </c>
      <c r="E32" s="74">
        <v>46.81</v>
      </c>
      <c r="F32" s="74">
        <v>46.81</v>
      </c>
      <c r="G32" s="74">
        <v>46.81</v>
      </c>
      <c r="H32" s="74">
        <v>46.81</v>
      </c>
      <c r="I32" s="74">
        <v>46.81</v>
      </c>
      <c r="J32" s="74">
        <v>46.81</v>
      </c>
      <c r="K32" s="74">
        <v>46.81</v>
      </c>
      <c r="L32" s="74">
        <v>46.81</v>
      </c>
      <c r="M32" s="74">
        <v>46.81</v>
      </c>
      <c r="N32" s="74">
        <v>46.81</v>
      </c>
      <c r="O32" s="74">
        <v>46.81</v>
      </c>
      <c r="P32" s="74">
        <v>46.81</v>
      </c>
      <c r="Q32" s="74">
        <v>46.81</v>
      </c>
      <c r="R32" s="74">
        <v>46.81</v>
      </c>
      <c r="S32" s="74">
        <v>46.81</v>
      </c>
      <c r="T32" s="74">
        <v>46.81</v>
      </c>
      <c r="U32" s="74">
        <v>46.81</v>
      </c>
      <c r="V32" s="74">
        <v>46.81</v>
      </c>
      <c r="W32" s="74">
        <v>46.81</v>
      </c>
      <c r="X32" s="74">
        <v>46.81</v>
      </c>
      <c r="Y32" s="81">
        <v>46.81</v>
      </c>
    </row>
    <row r="33" spans="1:25" s="62" customFormat="1" ht="18.75" customHeight="1" outlineLevel="1" thickBot="1" x14ac:dyDescent="0.25">
      <c r="A33" s="147" t="s">
        <v>11</v>
      </c>
      <c r="B33" s="77">
        <v>2.73</v>
      </c>
      <c r="C33" s="75">
        <v>2.73</v>
      </c>
      <c r="D33" s="75">
        <v>2.73</v>
      </c>
      <c r="E33" s="75">
        <v>2.73</v>
      </c>
      <c r="F33" s="75">
        <v>2.73</v>
      </c>
      <c r="G33" s="75">
        <v>2.73</v>
      </c>
      <c r="H33" s="75">
        <v>2.73</v>
      </c>
      <c r="I33" s="75">
        <v>2.73</v>
      </c>
      <c r="J33" s="75">
        <v>2.73</v>
      </c>
      <c r="K33" s="75">
        <v>2.73</v>
      </c>
      <c r="L33" s="75">
        <v>2.73</v>
      </c>
      <c r="M33" s="75">
        <v>2.73</v>
      </c>
      <c r="N33" s="75">
        <v>2.73</v>
      </c>
      <c r="O33" s="75">
        <v>2.73</v>
      </c>
      <c r="P33" s="75">
        <v>2.73</v>
      </c>
      <c r="Q33" s="75">
        <v>2.73</v>
      </c>
      <c r="R33" s="75">
        <v>2.73</v>
      </c>
      <c r="S33" s="75">
        <v>2.73</v>
      </c>
      <c r="T33" s="75">
        <v>2.73</v>
      </c>
      <c r="U33" s="75">
        <v>2.73</v>
      </c>
      <c r="V33" s="75">
        <v>2.73</v>
      </c>
      <c r="W33" s="75">
        <v>2.73</v>
      </c>
      <c r="X33" s="75">
        <v>2.73</v>
      </c>
      <c r="Y33" s="82">
        <v>2.73</v>
      </c>
    </row>
    <row r="34" spans="1:25" s="108" customFormat="1" ht="18.75" customHeight="1" thickBot="1" x14ac:dyDescent="0.25">
      <c r="A34" s="109">
        <v>7</v>
      </c>
      <c r="B34" s="138">
        <f t="shared" ref="B34:Y34" si="6">SUM(B35:B37)</f>
        <v>849.61000000000013</v>
      </c>
      <c r="C34" s="139">
        <f t="shared" si="6"/>
        <v>807.48</v>
      </c>
      <c r="D34" s="139">
        <f t="shared" si="6"/>
        <v>837.03</v>
      </c>
      <c r="E34" s="139">
        <f t="shared" si="6"/>
        <v>850.3</v>
      </c>
      <c r="F34" s="139">
        <f t="shared" si="6"/>
        <v>859.06999999999994</v>
      </c>
      <c r="G34" s="139">
        <f t="shared" si="6"/>
        <v>861.31999999999994</v>
      </c>
      <c r="H34" s="139">
        <f t="shared" si="6"/>
        <v>855.79</v>
      </c>
      <c r="I34" s="139">
        <f t="shared" si="6"/>
        <v>836.13000000000011</v>
      </c>
      <c r="J34" s="139">
        <f t="shared" si="6"/>
        <v>853.06999999999994</v>
      </c>
      <c r="K34" s="140">
        <f t="shared" si="6"/>
        <v>870.24</v>
      </c>
      <c r="L34" s="139">
        <f t="shared" si="6"/>
        <v>862.29</v>
      </c>
      <c r="M34" s="141">
        <f t="shared" si="6"/>
        <v>865.5</v>
      </c>
      <c r="N34" s="140">
        <f t="shared" si="6"/>
        <v>862.71</v>
      </c>
      <c r="O34" s="139">
        <f t="shared" si="6"/>
        <v>837.28</v>
      </c>
      <c r="P34" s="141">
        <f t="shared" si="6"/>
        <v>842.42000000000007</v>
      </c>
      <c r="Q34" s="142">
        <f t="shared" si="6"/>
        <v>862.31</v>
      </c>
      <c r="R34" s="139">
        <f t="shared" si="6"/>
        <v>868.54</v>
      </c>
      <c r="S34" s="142">
        <f t="shared" si="6"/>
        <v>865.88000000000011</v>
      </c>
      <c r="T34" s="139">
        <f t="shared" si="6"/>
        <v>871.48</v>
      </c>
      <c r="U34" s="139">
        <f t="shared" si="6"/>
        <v>856.99</v>
      </c>
      <c r="V34" s="139">
        <f t="shared" si="6"/>
        <v>872.62000000000012</v>
      </c>
      <c r="W34" s="139">
        <f t="shared" si="6"/>
        <v>869.1400000000001</v>
      </c>
      <c r="X34" s="139">
        <f t="shared" si="6"/>
        <v>880.41000000000008</v>
      </c>
      <c r="Y34" s="143">
        <f t="shared" si="6"/>
        <v>883.73</v>
      </c>
    </row>
    <row r="35" spans="1:25" s="62" customFormat="1" ht="18.75" customHeight="1" outlineLevel="1" x14ac:dyDescent="0.2">
      <c r="A35" s="56" t="s">
        <v>8</v>
      </c>
      <c r="B35" s="70">
        <f>'июль (3 цк)'!B41</f>
        <v>800.07</v>
      </c>
      <c r="C35" s="70">
        <f>'июль (3 цк)'!C41</f>
        <v>757.94</v>
      </c>
      <c r="D35" s="70">
        <f>'июль (3 цк)'!D41</f>
        <v>787.49</v>
      </c>
      <c r="E35" s="70">
        <f>'июль (3 цк)'!E41</f>
        <v>800.76</v>
      </c>
      <c r="F35" s="70">
        <f>'июль (3 цк)'!F41</f>
        <v>809.53</v>
      </c>
      <c r="G35" s="70">
        <f>'июль (3 цк)'!G41</f>
        <v>811.78</v>
      </c>
      <c r="H35" s="70">
        <f>'июль (3 цк)'!H41</f>
        <v>806.25</v>
      </c>
      <c r="I35" s="70">
        <f>'июль (3 цк)'!I41</f>
        <v>786.59</v>
      </c>
      <c r="J35" s="70">
        <f>'июль (3 цк)'!J41</f>
        <v>803.53</v>
      </c>
      <c r="K35" s="70">
        <f>'июль (3 цк)'!K41</f>
        <v>820.7</v>
      </c>
      <c r="L35" s="70">
        <f>'июль (3 цк)'!L41</f>
        <v>812.75</v>
      </c>
      <c r="M35" s="70">
        <f>'июль (3 цк)'!M41</f>
        <v>815.96</v>
      </c>
      <c r="N35" s="70">
        <f>'июль (3 цк)'!N41</f>
        <v>813.17</v>
      </c>
      <c r="O35" s="70">
        <f>'июль (3 цк)'!O41</f>
        <v>787.74</v>
      </c>
      <c r="P35" s="70">
        <f>'июль (3 цк)'!P41</f>
        <v>792.88</v>
      </c>
      <c r="Q35" s="70">
        <f>'июль (3 цк)'!Q41</f>
        <v>812.77</v>
      </c>
      <c r="R35" s="70">
        <f>'июль (3 цк)'!R41</f>
        <v>819</v>
      </c>
      <c r="S35" s="70">
        <f>'июль (3 цк)'!S41</f>
        <v>816.34</v>
      </c>
      <c r="T35" s="70">
        <f>'июль (3 цк)'!T41</f>
        <v>821.94</v>
      </c>
      <c r="U35" s="70">
        <f>'июль (3 цк)'!U41</f>
        <v>807.45</v>
      </c>
      <c r="V35" s="70">
        <f>'июль (3 цк)'!V41</f>
        <v>823.08</v>
      </c>
      <c r="W35" s="70">
        <f>'июль (3 цк)'!W41</f>
        <v>819.6</v>
      </c>
      <c r="X35" s="70">
        <f>'июль (3 цк)'!X41</f>
        <v>830.87</v>
      </c>
      <c r="Y35" s="70">
        <f>'июль (3 цк)'!Y41</f>
        <v>834.19</v>
      </c>
    </row>
    <row r="36" spans="1:25" s="62" customFormat="1" ht="18.75" customHeight="1" outlineLevel="1" x14ac:dyDescent="0.2">
      <c r="A36" s="57" t="s">
        <v>9</v>
      </c>
      <c r="B36" s="76">
        <v>46.81</v>
      </c>
      <c r="C36" s="74">
        <v>46.81</v>
      </c>
      <c r="D36" s="74">
        <v>46.81</v>
      </c>
      <c r="E36" s="74">
        <v>46.81</v>
      </c>
      <c r="F36" s="74">
        <v>46.81</v>
      </c>
      <c r="G36" s="74">
        <v>46.81</v>
      </c>
      <c r="H36" s="74">
        <v>46.81</v>
      </c>
      <c r="I36" s="74">
        <v>46.81</v>
      </c>
      <c r="J36" s="74">
        <v>46.81</v>
      </c>
      <c r="K36" s="74">
        <v>46.81</v>
      </c>
      <c r="L36" s="74">
        <v>46.81</v>
      </c>
      <c r="M36" s="74">
        <v>46.81</v>
      </c>
      <c r="N36" s="74">
        <v>46.81</v>
      </c>
      <c r="O36" s="74">
        <v>46.81</v>
      </c>
      <c r="P36" s="74">
        <v>46.81</v>
      </c>
      <c r="Q36" s="74">
        <v>46.81</v>
      </c>
      <c r="R36" s="74">
        <v>46.81</v>
      </c>
      <c r="S36" s="74">
        <v>46.81</v>
      </c>
      <c r="T36" s="74">
        <v>46.81</v>
      </c>
      <c r="U36" s="74">
        <v>46.81</v>
      </c>
      <c r="V36" s="74">
        <v>46.81</v>
      </c>
      <c r="W36" s="74">
        <v>46.81</v>
      </c>
      <c r="X36" s="74">
        <v>46.81</v>
      </c>
      <c r="Y36" s="81">
        <v>46.81</v>
      </c>
    </row>
    <row r="37" spans="1:25" s="62" customFormat="1" ht="18.75" customHeight="1" outlineLevel="1" thickBot="1" x14ac:dyDescent="0.25">
      <c r="A37" s="147" t="s">
        <v>11</v>
      </c>
      <c r="B37" s="77">
        <v>2.73</v>
      </c>
      <c r="C37" s="75">
        <v>2.73</v>
      </c>
      <c r="D37" s="75">
        <v>2.73</v>
      </c>
      <c r="E37" s="75">
        <v>2.73</v>
      </c>
      <c r="F37" s="75">
        <v>2.73</v>
      </c>
      <c r="G37" s="75">
        <v>2.73</v>
      </c>
      <c r="H37" s="75">
        <v>2.73</v>
      </c>
      <c r="I37" s="75">
        <v>2.73</v>
      </c>
      <c r="J37" s="75">
        <v>2.73</v>
      </c>
      <c r="K37" s="75">
        <v>2.73</v>
      </c>
      <c r="L37" s="75">
        <v>2.73</v>
      </c>
      <c r="M37" s="75">
        <v>2.73</v>
      </c>
      <c r="N37" s="75">
        <v>2.73</v>
      </c>
      <c r="O37" s="75">
        <v>2.73</v>
      </c>
      <c r="P37" s="75">
        <v>2.73</v>
      </c>
      <c r="Q37" s="75">
        <v>2.73</v>
      </c>
      <c r="R37" s="75">
        <v>2.73</v>
      </c>
      <c r="S37" s="75">
        <v>2.73</v>
      </c>
      <c r="T37" s="75">
        <v>2.73</v>
      </c>
      <c r="U37" s="75">
        <v>2.73</v>
      </c>
      <c r="V37" s="75">
        <v>2.73</v>
      </c>
      <c r="W37" s="75">
        <v>2.73</v>
      </c>
      <c r="X37" s="75">
        <v>2.73</v>
      </c>
      <c r="Y37" s="82">
        <v>2.73</v>
      </c>
    </row>
    <row r="38" spans="1:25" s="108" customFormat="1" ht="18.75" customHeight="1" thickBot="1" x14ac:dyDescent="0.25">
      <c r="A38" s="112">
        <v>8</v>
      </c>
      <c r="B38" s="138">
        <f t="shared" ref="B38:Y38" si="7">SUM(B39:B41)</f>
        <v>882.47</v>
      </c>
      <c r="C38" s="139">
        <f t="shared" si="7"/>
        <v>843.24</v>
      </c>
      <c r="D38" s="139">
        <f t="shared" si="7"/>
        <v>814.99</v>
      </c>
      <c r="E38" s="139">
        <f t="shared" si="7"/>
        <v>872.29</v>
      </c>
      <c r="F38" s="139">
        <f t="shared" si="7"/>
        <v>873.13000000000011</v>
      </c>
      <c r="G38" s="139">
        <f t="shared" si="7"/>
        <v>890.98</v>
      </c>
      <c r="H38" s="139">
        <f t="shared" si="7"/>
        <v>895.99</v>
      </c>
      <c r="I38" s="139">
        <f t="shared" si="7"/>
        <v>869.92000000000007</v>
      </c>
      <c r="J38" s="139">
        <f t="shared" si="7"/>
        <v>873.71</v>
      </c>
      <c r="K38" s="140">
        <f t="shared" si="7"/>
        <v>907.24</v>
      </c>
      <c r="L38" s="139">
        <f t="shared" si="7"/>
        <v>899.71</v>
      </c>
      <c r="M38" s="141">
        <f t="shared" si="7"/>
        <v>906.54</v>
      </c>
      <c r="N38" s="140">
        <f t="shared" si="7"/>
        <v>912.38000000000011</v>
      </c>
      <c r="O38" s="139">
        <f t="shared" si="7"/>
        <v>882.12000000000012</v>
      </c>
      <c r="P38" s="141">
        <f t="shared" si="7"/>
        <v>876.41000000000008</v>
      </c>
      <c r="Q38" s="142">
        <f t="shared" si="7"/>
        <v>912.78</v>
      </c>
      <c r="R38" s="139">
        <f t="shared" si="7"/>
        <v>930.93000000000006</v>
      </c>
      <c r="S38" s="142">
        <f t="shared" si="7"/>
        <v>920.62000000000012</v>
      </c>
      <c r="T38" s="139">
        <f t="shared" si="7"/>
        <v>921.88000000000011</v>
      </c>
      <c r="U38" s="139">
        <f t="shared" si="7"/>
        <v>913.45</v>
      </c>
      <c r="V38" s="139">
        <f t="shared" si="7"/>
        <v>919.31</v>
      </c>
      <c r="W38" s="139">
        <f t="shared" si="7"/>
        <v>917.72</v>
      </c>
      <c r="X38" s="139">
        <f t="shared" si="7"/>
        <v>922.31</v>
      </c>
      <c r="Y38" s="143">
        <f t="shared" si="7"/>
        <v>915.62000000000012</v>
      </c>
    </row>
    <row r="39" spans="1:25" s="62" customFormat="1" ht="18.75" customHeight="1" outlineLevel="1" x14ac:dyDescent="0.2">
      <c r="A39" s="56" t="s">
        <v>8</v>
      </c>
      <c r="B39" s="70">
        <f>'июль (3 цк)'!B46</f>
        <v>832.93</v>
      </c>
      <c r="C39" s="70">
        <f>'июль (3 цк)'!C46</f>
        <v>793.7</v>
      </c>
      <c r="D39" s="70">
        <f>'июль (3 цк)'!D46</f>
        <v>765.45</v>
      </c>
      <c r="E39" s="70">
        <f>'июль (3 цк)'!E46</f>
        <v>822.75</v>
      </c>
      <c r="F39" s="70">
        <f>'июль (3 цк)'!F46</f>
        <v>823.59</v>
      </c>
      <c r="G39" s="70">
        <f>'июль (3 цк)'!G46</f>
        <v>841.44</v>
      </c>
      <c r="H39" s="70">
        <f>'июль (3 цк)'!H46</f>
        <v>846.45</v>
      </c>
      <c r="I39" s="70">
        <f>'июль (3 цк)'!I46</f>
        <v>820.38</v>
      </c>
      <c r="J39" s="70">
        <f>'июль (3 цк)'!J46</f>
        <v>824.17</v>
      </c>
      <c r="K39" s="70">
        <f>'июль (3 цк)'!K46</f>
        <v>857.7</v>
      </c>
      <c r="L39" s="70">
        <f>'июль (3 цк)'!L46</f>
        <v>850.17</v>
      </c>
      <c r="M39" s="70">
        <f>'июль (3 цк)'!M46</f>
        <v>857</v>
      </c>
      <c r="N39" s="70">
        <f>'июль (3 цк)'!N46</f>
        <v>862.84</v>
      </c>
      <c r="O39" s="70">
        <f>'июль (3 цк)'!O46</f>
        <v>832.58</v>
      </c>
      <c r="P39" s="70">
        <f>'июль (3 цк)'!P46</f>
        <v>826.87</v>
      </c>
      <c r="Q39" s="70">
        <f>'июль (3 цк)'!Q46</f>
        <v>863.24</v>
      </c>
      <c r="R39" s="70">
        <f>'июль (3 цк)'!R46</f>
        <v>881.39</v>
      </c>
      <c r="S39" s="70">
        <f>'июль (3 цк)'!S46</f>
        <v>871.08</v>
      </c>
      <c r="T39" s="70">
        <f>'июль (3 цк)'!T46</f>
        <v>872.34</v>
      </c>
      <c r="U39" s="70">
        <f>'июль (3 цк)'!U46</f>
        <v>863.91</v>
      </c>
      <c r="V39" s="70">
        <f>'июль (3 цк)'!V46</f>
        <v>869.77</v>
      </c>
      <c r="W39" s="70">
        <f>'июль (3 цк)'!W46</f>
        <v>868.18</v>
      </c>
      <c r="X39" s="70">
        <f>'июль (3 цк)'!X46</f>
        <v>872.77</v>
      </c>
      <c r="Y39" s="70">
        <f>'июль (3 цк)'!Y46</f>
        <v>866.08</v>
      </c>
    </row>
    <row r="40" spans="1:25" s="62" customFormat="1" ht="18.75" customHeight="1" outlineLevel="1" x14ac:dyDescent="0.2">
      <c r="A40" s="57" t="s">
        <v>9</v>
      </c>
      <c r="B40" s="76">
        <v>46.81</v>
      </c>
      <c r="C40" s="74">
        <v>46.81</v>
      </c>
      <c r="D40" s="74">
        <v>46.81</v>
      </c>
      <c r="E40" s="74">
        <v>46.81</v>
      </c>
      <c r="F40" s="74">
        <v>46.81</v>
      </c>
      <c r="G40" s="74">
        <v>46.81</v>
      </c>
      <c r="H40" s="74">
        <v>46.81</v>
      </c>
      <c r="I40" s="74">
        <v>46.81</v>
      </c>
      <c r="J40" s="74">
        <v>46.81</v>
      </c>
      <c r="K40" s="74">
        <v>46.81</v>
      </c>
      <c r="L40" s="74">
        <v>46.81</v>
      </c>
      <c r="M40" s="74">
        <v>46.81</v>
      </c>
      <c r="N40" s="74">
        <v>46.81</v>
      </c>
      <c r="O40" s="74">
        <v>46.81</v>
      </c>
      <c r="P40" s="74">
        <v>46.81</v>
      </c>
      <c r="Q40" s="74">
        <v>46.81</v>
      </c>
      <c r="R40" s="74">
        <v>46.81</v>
      </c>
      <c r="S40" s="74">
        <v>46.81</v>
      </c>
      <c r="T40" s="74">
        <v>46.81</v>
      </c>
      <c r="U40" s="74">
        <v>46.81</v>
      </c>
      <c r="V40" s="74">
        <v>46.81</v>
      </c>
      <c r="W40" s="74">
        <v>46.81</v>
      </c>
      <c r="X40" s="74">
        <v>46.81</v>
      </c>
      <c r="Y40" s="81">
        <v>46.81</v>
      </c>
    </row>
    <row r="41" spans="1:25" s="62" customFormat="1" ht="18.75" customHeight="1" outlineLevel="1" thickBot="1" x14ac:dyDescent="0.25">
      <c r="A41" s="147" t="s">
        <v>11</v>
      </c>
      <c r="B41" s="77">
        <v>2.73</v>
      </c>
      <c r="C41" s="75">
        <v>2.73</v>
      </c>
      <c r="D41" s="75">
        <v>2.73</v>
      </c>
      <c r="E41" s="75">
        <v>2.73</v>
      </c>
      <c r="F41" s="75">
        <v>2.73</v>
      </c>
      <c r="G41" s="75">
        <v>2.73</v>
      </c>
      <c r="H41" s="75">
        <v>2.73</v>
      </c>
      <c r="I41" s="75">
        <v>2.73</v>
      </c>
      <c r="J41" s="75">
        <v>2.73</v>
      </c>
      <c r="K41" s="75">
        <v>2.73</v>
      </c>
      <c r="L41" s="75">
        <v>2.73</v>
      </c>
      <c r="M41" s="75">
        <v>2.73</v>
      </c>
      <c r="N41" s="75">
        <v>2.73</v>
      </c>
      <c r="O41" s="75">
        <v>2.73</v>
      </c>
      <c r="P41" s="75">
        <v>2.73</v>
      </c>
      <c r="Q41" s="75">
        <v>2.73</v>
      </c>
      <c r="R41" s="75">
        <v>2.73</v>
      </c>
      <c r="S41" s="75">
        <v>2.73</v>
      </c>
      <c r="T41" s="75">
        <v>2.73</v>
      </c>
      <c r="U41" s="75">
        <v>2.73</v>
      </c>
      <c r="V41" s="75">
        <v>2.73</v>
      </c>
      <c r="W41" s="75">
        <v>2.73</v>
      </c>
      <c r="X41" s="75">
        <v>2.73</v>
      </c>
      <c r="Y41" s="82">
        <v>2.73</v>
      </c>
    </row>
    <row r="42" spans="1:25" s="108" customFormat="1" ht="18.75" customHeight="1" thickBot="1" x14ac:dyDescent="0.25">
      <c r="A42" s="109">
        <v>9</v>
      </c>
      <c r="B42" s="138">
        <f t="shared" ref="B42:Y42" si="8">SUM(B43:B45)</f>
        <v>741.45</v>
      </c>
      <c r="C42" s="139">
        <f t="shared" si="8"/>
        <v>737.90000000000009</v>
      </c>
      <c r="D42" s="139">
        <f t="shared" si="8"/>
        <v>740.68000000000006</v>
      </c>
      <c r="E42" s="139">
        <f t="shared" si="8"/>
        <v>734.48</v>
      </c>
      <c r="F42" s="139">
        <f t="shared" si="8"/>
        <v>782.88000000000011</v>
      </c>
      <c r="G42" s="139">
        <f t="shared" si="8"/>
        <v>768.22</v>
      </c>
      <c r="H42" s="139">
        <f t="shared" si="8"/>
        <v>769.92000000000007</v>
      </c>
      <c r="I42" s="139">
        <f t="shared" si="8"/>
        <v>771.87000000000012</v>
      </c>
      <c r="J42" s="139">
        <f t="shared" si="8"/>
        <v>772.53</v>
      </c>
      <c r="K42" s="140">
        <f t="shared" si="8"/>
        <v>771.83999999999992</v>
      </c>
      <c r="L42" s="139">
        <f t="shared" si="8"/>
        <v>772.81</v>
      </c>
      <c r="M42" s="141">
        <f t="shared" si="8"/>
        <v>766.61000000000013</v>
      </c>
      <c r="N42" s="140">
        <f t="shared" si="8"/>
        <v>764.37000000000012</v>
      </c>
      <c r="O42" s="139">
        <f t="shared" si="8"/>
        <v>765.17000000000007</v>
      </c>
      <c r="P42" s="141">
        <f t="shared" si="8"/>
        <v>761.05</v>
      </c>
      <c r="Q42" s="142">
        <f t="shared" si="8"/>
        <v>763.84999999999991</v>
      </c>
      <c r="R42" s="139">
        <f t="shared" si="8"/>
        <v>772.47</v>
      </c>
      <c r="S42" s="142">
        <f t="shared" si="8"/>
        <v>760.13000000000011</v>
      </c>
      <c r="T42" s="139">
        <f t="shared" si="8"/>
        <v>773.52</v>
      </c>
      <c r="U42" s="139">
        <f t="shared" si="8"/>
        <v>785.26</v>
      </c>
      <c r="V42" s="139">
        <f t="shared" si="8"/>
        <v>800.18000000000006</v>
      </c>
      <c r="W42" s="139">
        <f t="shared" si="8"/>
        <v>799.98</v>
      </c>
      <c r="X42" s="139">
        <f t="shared" si="8"/>
        <v>803.31</v>
      </c>
      <c r="Y42" s="143">
        <f t="shared" si="8"/>
        <v>794.47</v>
      </c>
    </row>
    <row r="43" spans="1:25" s="62" customFormat="1" ht="18.75" customHeight="1" outlineLevel="1" x14ac:dyDescent="0.2">
      <c r="A43" s="56" t="s">
        <v>8</v>
      </c>
      <c r="B43" s="70">
        <f>'июль (3 цк)'!B51</f>
        <v>691.91</v>
      </c>
      <c r="C43" s="70">
        <f>'июль (3 цк)'!C51</f>
        <v>688.36</v>
      </c>
      <c r="D43" s="70">
        <f>'июль (3 цк)'!D51</f>
        <v>691.14</v>
      </c>
      <c r="E43" s="70">
        <f>'июль (3 цк)'!E51</f>
        <v>684.94</v>
      </c>
      <c r="F43" s="70">
        <f>'июль (3 цк)'!F51</f>
        <v>733.34</v>
      </c>
      <c r="G43" s="70">
        <f>'июль (3 цк)'!G51</f>
        <v>718.68</v>
      </c>
      <c r="H43" s="70">
        <f>'июль (3 цк)'!H51</f>
        <v>720.38</v>
      </c>
      <c r="I43" s="70">
        <f>'июль (3 цк)'!I51</f>
        <v>722.33</v>
      </c>
      <c r="J43" s="70">
        <f>'июль (3 цк)'!J51</f>
        <v>722.99</v>
      </c>
      <c r="K43" s="70">
        <f>'июль (3 цк)'!K51</f>
        <v>722.3</v>
      </c>
      <c r="L43" s="70">
        <f>'июль (3 цк)'!L51</f>
        <v>723.27</v>
      </c>
      <c r="M43" s="70">
        <f>'июль (3 цк)'!M51</f>
        <v>717.07</v>
      </c>
      <c r="N43" s="70">
        <f>'июль (3 цк)'!N51</f>
        <v>714.83</v>
      </c>
      <c r="O43" s="70">
        <f>'июль (3 цк)'!O51</f>
        <v>715.63</v>
      </c>
      <c r="P43" s="70">
        <f>'июль (3 цк)'!P51</f>
        <v>711.51</v>
      </c>
      <c r="Q43" s="70">
        <f>'июль (3 цк)'!Q51</f>
        <v>714.31</v>
      </c>
      <c r="R43" s="70">
        <f>'июль (3 цк)'!R51</f>
        <v>722.93</v>
      </c>
      <c r="S43" s="70">
        <f>'июль (3 цк)'!S51</f>
        <v>710.59</v>
      </c>
      <c r="T43" s="70">
        <f>'июль (3 цк)'!T51</f>
        <v>723.98</v>
      </c>
      <c r="U43" s="70">
        <f>'июль (3 цк)'!U51</f>
        <v>735.72</v>
      </c>
      <c r="V43" s="70">
        <f>'июль (3 цк)'!V51</f>
        <v>750.64</v>
      </c>
      <c r="W43" s="70">
        <f>'июль (3 цк)'!W51</f>
        <v>750.44</v>
      </c>
      <c r="X43" s="70">
        <f>'июль (3 цк)'!X51</f>
        <v>753.77</v>
      </c>
      <c r="Y43" s="70">
        <f>'июль (3 цк)'!Y51</f>
        <v>744.93</v>
      </c>
    </row>
    <row r="44" spans="1:25" s="62" customFormat="1" ht="18.75" customHeight="1" outlineLevel="1" x14ac:dyDescent="0.2">
      <c r="A44" s="57" t="s">
        <v>9</v>
      </c>
      <c r="B44" s="76">
        <v>46.81</v>
      </c>
      <c r="C44" s="74">
        <v>46.81</v>
      </c>
      <c r="D44" s="74">
        <v>46.81</v>
      </c>
      <c r="E44" s="74">
        <v>46.81</v>
      </c>
      <c r="F44" s="74">
        <v>46.81</v>
      </c>
      <c r="G44" s="74">
        <v>46.81</v>
      </c>
      <c r="H44" s="74">
        <v>46.81</v>
      </c>
      <c r="I44" s="74">
        <v>46.81</v>
      </c>
      <c r="J44" s="74">
        <v>46.81</v>
      </c>
      <c r="K44" s="74">
        <v>46.81</v>
      </c>
      <c r="L44" s="74">
        <v>46.81</v>
      </c>
      <c r="M44" s="74">
        <v>46.81</v>
      </c>
      <c r="N44" s="74">
        <v>46.81</v>
      </c>
      <c r="O44" s="74">
        <v>46.81</v>
      </c>
      <c r="P44" s="74">
        <v>46.81</v>
      </c>
      <c r="Q44" s="74">
        <v>46.81</v>
      </c>
      <c r="R44" s="74">
        <v>46.81</v>
      </c>
      <c r="S44" s="74">
        <v>46.81</v>
      </c>
      <c r="T44" s="74">
        <v>46.81</v>
      </c>
      <c r="U44" s="74">
        <v>46.81</v>
      </c>
      <c r="V44" s="74">
        <v>46.81</v>
      </c>
      <c r="W44" s="74">
        <v>46.81</v>
      </c>
      <c r="X44" s="74">
        <v>46.81</v>
      </c>
      <c r="Y44" s="81">
        <v>46.81</v>
      </c>
    </row>
    <row r="45" spans="1:25" s="62" customFormat="1" ht="18.75" customHeight="1" outlineLevel="1" thickBot="1" x14ac:dyDescent="0.25">
      <c r="A45" s="147" t="s">
        <v>11</v>
      </c>
      <c r="B45" s="77">
        <v>2.73</v>
      </c>
      <c r="C45" s="75">
        <v>2.73</v>
      </c>
      <c r="D45" s="75">
        <v>2.73</v>
      </c>
      <c r="E45" s="75">
        <v>2.73</v>
      </c>
      <c r="F45" s="75">
        <v>2.73</v>
      </c>
      <c r="G45" s="75">
        <v>2.73</v>
      </c>
      <c r="H45" s="75">
        <v>2.73</v>
      </c>
      <c r="I45" s="75">
        <v>2.73</v>
      </c>
      <c r="J45" s="75">
        <v>2.73</v>
      </c>
      <c r="K45" s="75">
        <v>2.73</v>
      </c>
      <c r="L45" s="75">
        <v>2.73</v>
      </c>
      <c r="M45" s="75">
        <v>2.73</v>
      </c>
      <c r="N45" s="75">
        <v>2.73</v>
      </c>
      <c r="O45" s="75">
        <v>2.73</v>
      </c>
      <c r="P45" s="75">
        <v>2.73</v>
      </c>
      <c r="Q45" s="75">
        <v>2.73</v>
      </c>
      <c r="R45" s="75">
        <v>2.73</v>
      </c>
      <c r="S45" s="75">
        <v>2.73</v>
      </c>
      <c r="T45" s="75">
        <v>2.73</v>
      </c>
      <c r="U45" s="75">
        <v>2.73</v>
      </c>
      <c r="V45" s="75">
        <v>2.73</v>
      </c>
      <c r="W45" s="75">
        <v>2.73</v>
      </c>
      <c r="X45" s="75">
        <v>2.73</v>
      </c>
      <c r="Y45" s="82">
        <v>2.73</v>
      </c>
    </row>
    <row r="46" spans="1:25" s="108" customFormat="1" ht="18.75" customHeight="1" thickBot="1" x14ac:dyDescent="0.25">
      <c r="A46" s="112">
        <v>10</v>
      </c>
      <c r="B46" s="138">
        <f t="shared" ref="B46:Y46" si="9">SUM(B47:B49)</f>
        <v>931.84999999999991</v>
      </c>
      <c r="C46" s="139">
        <f t="shared" si="9"/>
        <v>880.81999999999994</v>
      </c>
      <c r="D46" s="139">
        <f t="shared" si="9"/>
        <v>884.8</v>
      </c>
      <c r="E46" s="139">
        <f t="shared" si="9"/>
        <v>913.74</v>
      </c>
      <c r="F46" s="139">
        <f t="shared" si="9"/>
        <v>912.79</v>
      </c>
      <c r="G46" s="139">
        <f t="shared" si="9"/>
        <v>920.13000000000011</v>
      </c>
      <c r="H46" s="139">
        <f t="shared" si="9"/>
        <v>930.8</v>
      </c>
      <c r="I46" s="139">
        <f t="shared" si="9"/>
        <v>894.81</v>
      </c>
      <c r="J46" s="139">
        <f t="shared" si="9"/>
        <v>937.68000000000006</v>
      </c>
      <c r="K46" s="140">
        <f t="shared" si="9"/>
        <v>950.78</v>
      </c>
      <c r="L46" s="139">
        <f t="shared" si="9"/>
        <v>945.67000000000007</v>
      </c>
      <c r="M46" s="141">
        <f t="shared" si="9"/>
        <v>948.56</v>
      </c>
      <c r="N46" s="140">
        <f t="shared" si="9"/>
        <v>958.88000000000011</v>
      </c>
      <c r="O46" s="139">
        <f t="shared" si="9"/>
        <v>905.21</v>
      </c>
      <c r="P46" s="141">
        <f t="shared" si="9"/>
        <v>913.62000000000012</v>
      </c>
      <c r="Q46" s="142">
        <f t="shared" si="9"/>
        <v>945.5</v>
      </c>
      <c r="R46" s="139">
        <f t="shared" si="9"/>
        <v>960.92000000000007</v>
      </c>
      <c r="S46" s="142">
        <f t="shared" si="9"/>
        <v>968.99</v>
      </c>
      <c r="T46" s="139">
        <f t="shared" si="9"/>
        <v>986.45</v>
      </c>
      <c r="U46" s="139">
        <f t="shared" si="9"/>
        <v>937.31</v>
      </c>
      <c r="V46" s="139">
        <f t="shared" si="9"/>
        <v>960.51</v>
      </c>
      <c r="W46" s="139">
        <f t="shared" si="9"/>
        <v>960.48</v>
      </c>
      <c r="X46" s="139">
        <f t="shared" si="9"/>
        <v>960.8900000000001</v>
      </c>
      <c r="Y46" s="143">
        <f t="shared" si="9"/>
        <v>956.57999999999993</v>
      </c>
    </row>
    <row r="47" spans="1:25" s="62" customFormat="1" ht="18.75" customHeight="1" outlineLevel="1" x14ac:dyDescent="0.2">
      <c r="A47" s="56" t="s">
        <v>8</v>
      </c>
      <c r="B47" s="70">
        <f>'июль (3 цк)'!B56</f>
        <v>882.31</v>
      </c>
      <c r="C47" s="70">
        <f>'июль (3 цк)'!C56</f>
        <v>831.28</v>
      </c>
      <c r="D47" s="70">
        <f>'июль (3 цк)'!D56</f>
        <v>835.26</v>
      </c>
      <c r="E47" s="70">
        <f>'июль (3 цк)'!E56</f>
        <v>864.2</v>
      </c>
      <c r="F47" s="70">
        <f>'июль (3 цк)'!F56</f>
        <v>863.25</v>
      </c>
      <c r="G47" s="70">
        <f>'июль (3 цк)'!G56</f>
        <v>870.59</v>
      </c>
      <c r="H47" s="70">
        <f>'июль (3 цк)'!H56</f>
        <v>881.26</v>
      </c>
      <c r="I47" s="70">
        <f>'июль (3 цк)'!I56</f>
        <v>845.27</v>
      </c>
      <c r="J47" s="70">
        <f>'июль (3 цк)'!J56</f>
        <v>888.14</v>
      </c>
      <c r="K47" s="70">
        <f>'июль (3 цк)'!K56</f>
        <v>901.24</v>
      </c>
      <c r="L47" s="70">
        <f>'июль (3 цк)'!L56</f>
        <v>896.13</v>
      </c>
      <c r="M47" s="70">
        <f>'июль (3 цк)'!M56</f>
        <v>899.02</v>
      </c>
      <c r="N47" s="70">
        <f>'июль (3 цк)'!N56</f>
        <v>909.34</v>
      </c>
      <c r="O47" s="70">
        <f>'июль (3 цк)'!O56</f>
        <v>855.67</v>
      </c>
      <c r="P47" s="70">
        <f>'июль (3 цк)'!P56</f>
        <v>864.08</v>
      </c>
      <c r="Q47" s="70">
        <f>'июль (3 цк)'!Q56</f>
        <v>895.96</v>
      </c>
      <c r="R47" s="70">
        <f>'июль (3 цк)'!R56</f>
        <v>911.38</v>
      </c>
      <c r="S47" s="70">
        <f>'июль (3 цк)'!S56</f>
        <v>919.45</v>
      </c>
      <c r="T47" s="70">
        <f>'июль (3 цк)'!T56</f>
        <v>936.91</v>
      </c>
      <c r="U47" s="70">
        <f>'июль (3 цк)'!U56</f>
        <v>887.77</v>
      </c>
      <c r="V47" s="70">
        <f>'июль (3 цк)'!V56</f>
        <v>910.97</v>
      </c>
      <c r="W47" s="70">
        <f>'июль (3 цк)'!W56</f>
        <v>910.94</v>
      </c>
      <c r="X47" s="70">
        <f>'июль (3 цк)'!X56</f>
        <v>911.35</v>
      </c>
      <c r="Y47" s="70">
        <f>'июль (3 цк)'!Y56</f>
        <v>907.04</v>
      </c>
    </row>
    <row r="48" spans="1:25" s="62" customFormat="1" ht="18.75" customHeight="1" outlineLevel="1" x14ac:dyDescent="0.2">
      <c r="A48" s="57" t="s">
        <v>9</v>
      </c>
      <c r="B48" s="76">
        <v>46.81</v>
      </c>
      <c r="C48" s="74">
        <v>46.81</v>
      </c>
      <c r="D48" s="74">
        <v>46.81</v>
      </c>
      <c r="E48" s="74">
        <v>46.81</v>
      </c>
      <c r="F48" s="74">
        <v>46.81</v>
      </c>
      <c r="G48" s="74">
        <v>46.81</v>
      </c>
      <c r="H48" s="74">
        <v>46.81</v>
      </c>
      <c r="I48" s="74">
        <v>46.81</v>
      </c>
      <c r="J48" s="74">
        <v>46.81</v>
      </c>
      <c r="K48" s="74">
        <v>46.81</v>
      </c>
      <c r="L48" s="74">
        <v>46.81</v>
      </c>
      <c r="M48" s="74">
        <v>46.81</v>
      </c>
      <c r="N48" s="74">
        <v>46.81</v>
      </c>
      <c r="O48" s="74">
        <v>46.81</v>
      </c>
      <c r="P48" s="74">
        <v>46.81</v>
      </c>
      <c r="Q48" s="74">
        <v>46.81</v>
      </c>
      <c r="R48" s="74">
        <v>46.81</v>
      </c>
      <c r="S48" s="74">
        <v>46.81</v>
      </c>
      <c r="T48" s="74">
        <v>46.81</v>
      </c>
      <c r="U48" s="74">
        <v>46.81</v>
      </c>
      <c r="V48" s="74">
        <v>46.81</v>
      </c>
      <c r="W48" s="74">
        <v>46.81</v>
      </c>
      <c r="X48" s="74">
        <v>46.81</v>
      </c>
      <c r="Y48" s="81">
        <v>46.81</v>
      </c>
    </row>
    <row r="49" spans="1:25" s="62" customFormat="1" ht="18.75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108" customFormat="1" ht="18.75" customHeight="1" thickBot="1" x14ac:dyDescent="0.25">
      <c r="A50" s="109">
        <v>11</v>
      </c>
      <c r="B50" s="138">
        <f t="shared" ref="B50:Y50" si="10">SUM(B51:B53)</f>
        <v>945.13000000000011</v>
      </c>
      <c r="C50" s="139">
        <f t="shared" si="10"/>
        <v>893.71</v>
      </c>
      <c r="D50" s="139">
        <f t="shared" si="10"/>
        <v>900.45</v>
      </c>
      <c r="E50" s="139">
        <f t="shared" si="10"/>
        <v>933.08999999999992</v>
      </c>
      <c r="F50" s="139">
        <f t="shared" si="10"/>
        <v>928.29</v>
      </c>
      <c r="G50" s="139">
        <f t="shared" si="10"/>
        <v>916.54</v>
      </c>
      <c r="H50" s="139">
        <f t="shared" si="10"/>
        <v>918.06</v>
      </c>
      <c r="I50" s="139">
        <f t="shared" si="10"/>
        <v>893.48</v>
      </c>
      <c r="J50" s="139">
        <f t="shared" si="10"/>
        <v>944.18000000000006</v>
      </c>
      <c r="K50" s="140">
        <f t="shared" si="10"/>
        <v>966.72</v>
      </c>
      <c r="L50" s="139">
        <f t="shared" si="10"/>
        <v>959.38000000000011</v>
      </c>
      <c r="M50" s="141">
        <f t="shared" si="10"/>
        <v>961.16000000000008</v>
      </c>
      <c r="N50" s="140">
        <f t="shared" si="10"/>
        <v>887.6400000000001</v>
      </c>
      <c r="O50" s="139">
        <f t="shared" si="10"/>
        <v>842.77</v>
      </c>
      <c r="P50" s="141">
        <f t="shared" si="10"/>
        <v>846.19</v>
      </c>
      <c r="Q50" s="142">
        <f t="shared" si="10"/>
        <v>872.53</v>
      </c>
      <c r="R50" s="139">
        <f t="shared" si="10"/>
        <v>887.84999999999991</v>
      </c>
      <c r="S50" s="142">
        <f t="shared" si="10"/>
        <v>869.79</v>
      </c>
      <c r="T50" s="139">
        <f t="shared" si="10"/>
        <v>881.05</v>
      </c>
      <c r="U50" s="139">
        <f t="shared" si="10"/>
        <v>867.69</v>
      </c>
      <c r="V50" s="139">
        <f t="shared" si="10"/>
        <v>880.65000000000009</v>
      </c>
      <c r="W50" s="139">
        <f t="shared" si="10"/>
        <v>874.86000000000013</v>
      </c>
      <c r="X50" s="139">
        <f t="shared" si="10"/>
        <v>888</v>
      </c>
      <c r="Y50" s="143">
        <f t="shared" si="10"/>
        <v>883.77</v>
      </c>
    </row>
    <row r="51" spans="1:25" s="62" customFormat="1" ht="18.75" customHeight="1" outlineLevel="1" x14ac:dyDescent="0.2">
      <c r="A51" s="56" t="s">
        <v>8</v>
      </c>
      <c r="B51" s="70">
        <f>'июль (3 цк)'!B61</f>
        <v>895.59</v>
      </c>
      <c r="C51" s="70">
        <f>'июль (3 цк)'!C61</f>
        <v>844.17</v>
      </c>
      <c r="D51" s="70">
        <f>'июль (3 цк)'!D61</f>
        <v>850.91</v>
      </c>
      <c r="E51" s="70">
        <f>'июль (3 цк)'!E61</f>
        <v>883.55</v>
      </c>
      <c r="F51" s="70">
        <f>'июль (3 цк)'!F61</f>
        <v>878.75</v>
      </c>
      <c r="G51" s="70">
        <f>'июль (3 цк)'!G61</f>
        <v>867</v>
      </c>
      <c r="H51" s="70">
        <f>'июль (3 цк)'!H61</f>
        <v>868.52</v>
      </c>
      <c r="I51" s="70">
        <f>'июль (3 цк)'!I61</f>
        <v>843.94</v>
      </c>
      <c r="J51" s="70">
        <f>'июль (3 цк)'!J61</f>
        <v>894.64</v>
      </c>
      <c r="K51" s="70">
        <f>'июль (3 цк)'!K61</f>
        <v>917.18</v>
      </c>
      <c r="L51" s="70">
        <f>'июль (3 цк)'!L61</f>
        <v>909.84</v>
      </c>
      <c r="M51" s="70">
        <f>'июль (3 цк)'!M61</f>
        <v>911.62</v>
      </c>
      <c r="N51" s="70">
        <f>'июль (3 цк)'!N61</f>
        <v>838.1</v>
      </c>
      <c r="O51" s="70">
        <f>'июль (3 цк)'!O61</f>
        <v>793.23</v>
      </c>
      <c r="P51" s="70">
        <f>'июль (3 цк)'!P61</f>
        <v>796.65</v>
      </c>
      <c r="Q51" s="70">
        <f>'июль (3 цк)'!Q61</f>
        <v>822.99</v>
      </c>
      <c r="R51" s="70">
        <f>'июль (3 цк)'!R61</f>
        <v>838.31</v>
      </c>
      <c r="S51" s="70">
        <f>'июль (3 цк)'!S61</f>
        <v>820.25</v>
      </c>
      <c r="T51" s="70">
        <f>'июль (3 цк)'!T61</f>
        <v>831.51</v>
      </c>
      <c r="U51" s="70">
        <f>'июль (3 цк)'!U61</f>
        <v>818.15</v>
      </c>
      <c r="V51" s="70">
        <f>'июль (3 цк)'!V61</f>
        <v>831.11</v>
      </c>
      <c r="W51" s="70">
        <f>'июль (3 цк)'!W61</f>
        <v>825.32</v>
      </c>
      <c r="X51" s="70">
        <f>'июль (3 цк)'!X61</f>
        <v>838.46</v>
      </c>
      <c r="Y51" s="70">
        <f>'июль (3 цк)'!Y61</f>
        <v>834.23</v>
      </c>
    </row>
    <row r="52" spans="1:25" s="62" customFormat="1" ht="18.75" customHeight="1" outlineLevel="1" x14ac:dyDescent="0.2">
      <c r="A52" s="57" t="s">
        <v>9</v>
      </c>
      <c r="B52" s="76">
        <v>46.81</v>
      </c>
      <c r="C52" s="74">
        <v>46.81</v>
      </c>
      <c r="D52" s="74">
        <v>46.81</v>
      </c>
      <c r="E52" s="74">
        <v>46.81</v>
      </c>
      <c r="F52" s="74">
        <v>46.81</v>
      </c>
      <c r="G52" s="74">
        <v>46.81</v>
      </c>
      <c r="H52" s="74">
        <v>46.81</v>
      </c>
      <c r="I52" s="74">
        <v>46.81</v>
      </c>
      <c r="J52" s="74">
        <v>46.81</v>
      </c>
      <c r="K52" s="74">
        <v>46.81</v>
      </c>
      <c r="L52" s="74">
        <v>46.81</v>
      </c>
      <c r="M52" s="74">
        <v>46.81</v>
      </c>
      <c r="N52" s="74">
        <v>46.81</v>
      </c>
      <c r="O52" s="74">
        <v>46.81</v>
      </c>
      <c r="P52" s="74">
        <v>46.81</v>
      </c>
      <c r="Q52" s="74">
        <v>46.81</v>
      </c>
      <c r="R52" s="74">
        <v>46.81</v>
      </c>
      <c r="S52" s="74">
        <v>46.81</v>
      </c>
      <c r="T52" s="74">
        <v>46.81</v>
      </c>
      <c r="U52" s="74">
        <v>46.81</v>
      </c>
      <c r="V52" s="74">
        <v>46.81</v>
      </c>
      <c r="W52" s="74">
        <v>46.81</v>
      </c>
      <c r="X52" s="74">
        <v>46.81</v>
      </c>
      <c r="Y52" s="81">
        <v>46.81</v>
      </c>
    </row>
    <row r="53" spans="1:25" s="62" customFormat="1" ht="18.75" customHeight="1" outlineLevel="1" thickBot="1" x14ac:dyDescent="0.25">
      <c r="A53" s="147" t="s">
        <v>11</v>
      </c>
      <c r="B53" s="77">
        <v>2.73</v>
      </c>
      <c r="C53" s="75">
        <v>2.73</v>
      </c>
      <c r="D53" s="75">
        <v>2.73</v>
      </c>
      <c r="E53" s="75">
        <v>2.73</v>
      </c>
      <c r="F53" s="75">
        <v>2.73</v>
      </c>
      <c r="G53" s="75">
        <v>2.73</v>
      </c>
      <c r="H53" s="75">
        <v>2.73</v>
      </c>
      <c r="I53" s="75">
        <v>2.73</v>
      </c>
      <c r="J53" s="75">
        <v>2.73</v>
      </c>
      <c r="K53" s="75">
        <v>2.73</v>
      </c>
      <c r="L53" s="75">
        <v>2.73</v>
      </c>
      <c r="M53" s="75">
        <v>2.73</v>
      </c>
      <c r="N53" s="75">
        <v>2.73</v>
      </c>
      <c r="O53" s="75">
        <v>2.73</v>
      </c>
      <c r="P53" s="75">
        <v>2.73</v>
      </c>
      <c r="Q53" s="75">
        <v>2.73</v>
      </c>
      <c r="R53" s="75">
        <v>2.73</v>
      </c>
      <c r="S53" s="75">
        <v>2.73</v>
      </c>
      <c r="T53" s="75">
        <v>2.73</v>
      </c>
      <c r="U53" s="75">
        <v>2.73</v>
      </c>
      <c r="V53" s="75">
        <v>2.73</v>
      </c>
      <c r="W53" s="75">
        <v>2.73</v>
      </c>
      <c r="X53" s="75">
        <v>2.73</v>
      </c>
      <c r="Y53" s="82">
        <v>2.73</v>
      </c>
    </row>
    <row r="54" spans="1:25" s="108" customFormat="1" ht="18.75" customHeight="1" thickBot="1" x14ac:dyDescent="0.25">
      <c r="A54" s="112">
        <v>12</v>
      </c>
      <c r="B54" s="138">
        <f t="shared" ref="B54:Y54" si="11">SUM(B55:B57)</f>
        <v>801.22</v>
      </c>
      <c r="C54" s="139">
        <f t="shared" si="11"/>
        <v>772.44</v>
      </c>
      <c r="D54" s="139">
        <f t="shared" si="11"/>
        <v>783.81999999999994</v>
      </c>
      <c r="E54" s="139">
        <f t="shared" si="11"/>
        <v>814.32999999999993</v>
      </c>
      <c r="F54" s="139">
        <f t="shared" si="11"/>
        <v>809.98</v>
      </c>
      <c r="G54" s="139">
        <f t="shared" si="11"/>
        <v>818.69</v>
      </c>
      <c r="H54" s="139">
        <f t="shared" si="11"/>
        <v>808.6400000000001</v>
      </c>
      <c r="I54" s="139">
        <f t="shared" si="11"/>
        <v>777.67000000000007</v>
      </c>
      <c r="J54" s="139">
        <f t="shared" si="11"/>
        <v>784.15000000000009</v>
      </c>
      <c r="K54" s="140">
        <f t="shared" si="11"/>
        <v>779.56</v>
      </c>
      <c r="L54" s="139">
        <f t="shared" si="11"/>
        <v>766.1400000000001</v>
      </c>
      <c r="M54" s="141">
        <f t="shared" si="11"/>
        <v>789.32999999999993</v>
      </c>
      <c r="N54" s="140">
        <f t="shared" si="11"/>
        <v>796.71</v>
      </c>
      <c r="O54" s="139">
        <f t="shared" si="11"/>
        <v>775.61000000000013</v>
      </c>
      <c r="P54" s="141">
        <f t="shared" si="11"/>
        <v>776.49</v>
      </c>
      <c r="Q54" s="142">
        <f t="shared" si="11"/>
        <v>804.12000000000012</v>
      </c>
      <c r="R54" s="139">
        <f t="shared" si="11"/>
        <v>790.31999999999994</v>
      </c>
      <c r="S54" s="142">
        <f t="shared" si="11"/>
        <v>789.72</v>
      </c>
      <c r="T54" s="139">
        <f t="shared" si="11"/>
        <v>786.1400000000001</v>
      </c>
      <c r="U54" s="139">
        <f t="shared" si="11"/>
        <v>778.43000000000006</v>
      </c>
      <c r="V54" s="139">
        <f t="shared" si="11"/>
        <v>786.04</v>
      </c>
      <c r="W54" s="139">
        <f t="shared" si="11"/>
        <v>773.32999999999993</v>
      </c>
      <c r="X54" s="139">
        <f t="shared" si="11"/>
        <v>776.7</v>
      </c>
      <c r="Y54" s="143">
        <f t="shared" si="11"/>
        <v>781.13000000000011</v>
      </c>
    </row>
    <row r="55" spans="1:25" s="62" customFormat="1" ht="18.75" customHeight="1" outlineLevel="1" x14ac:dyDescent="0.2">
      <c r="A55" s="56" t="s">
        <v>8</v>
      </c>
      <c r="B55" s="70">
        <f>'июль (3 цк)'!B66</f>
        <v>751.68</v>
      </c>
      <c r="C55" s="70">
        <f>'июль (3 цк)'!C66</f>
        <v>722.9</v>
      </c>
      <c r="D55" s="70">
        <f>'июль (3 цк)'!D66</f>
        <v>734.28</v>
      </c>
      <c r="E55" s="70">
        <f>'июль (3 цк)'!E66</f>
        <v>764.79</v>
      </c>
      <c r="F55" s="70">
        <f>'июль (3 цк)'!F66</f>
        <v>760.44</v>
      </c>
      <c r="G55" s="70">
        <f>'июль (3 цк)'!G66</f>
        <v>769.15</v>
      </c>
      <c r="H55" s="70">
        <f>'июль (3 цк)'!H66</f>
        <v>759.1</v>
      </c>
      <c r="I55" s="70">
        <f>'июль (3 цк)'!I66</f>
        <v>728.13</v>
      </c>
      <c r="J55" s="70">
        <f>'июль (3 цк)'!J66</f>
        <v>734.61</v>
      </c>
      <c r="K55" s="70">
        <f>'июль (3 цк)'!K66</f>
        <v>730.02</v>
      </c>
      <c r="L55" s="70">
        <f>'июль (3 цк)'!L66</f>
        <v>716.6</v>
      </c>
      <c r="M55" s="70">
        <f>'июль (3 цк)'!M66</f>
        <v>739.79</v>
      </c>
      <c r="N55" s="70">
        <f>'июль (3 цк)'!N66</f>
        <v>747.17</v>
      </c>
      <c r="O55" s="70">
        <f>'июль (3 цк)'!O66</f>
        <v>726.07</v>
      </c>
      <c r="P55" s="70">
        <f>'июль (3 цк)'!P66</f>
        <v>726.95</v>
      </c>
      <c r="Q55" s="70">
        <f>'июль (3 цк)'!Q66</f>
        <v>754.58</v>
      </c>
      <c r="R55" s="70">
        <f>'июль (3 цк)'!R66</f>
        <v>740.78</v>
      </c>
      <c r="S55" s="70">
        <f>'июль (3 цк)'!S66</f>
        <v>740.18</v>
      </c>
      <c r="T55" s="70">
        <f>'июль (3 цк)'!T66</f>
        <v>736.6</v>
      </c>
      <c r="U55" s="70">
        <f>'июль (3 цк)'!U66</f>
        <v>728.89</v>
      </c>
      <c r="V55" s="70">
        <f>'июль (3 цк)'!V66</f>
        <v>736.5</v>
      </c>
      <c r="W55" s="70">
        <f>'июль (3 цк)'!W66</f>
        <v>723.79</v>
      </c>
      <c r="X55" s="70">
        <f>'июль (3 цк)'!X66</f>
        <v>727.16</v>
      </c>
      <c r="Y55" s="70">
        <f>'июль (3 цк)'!Y66</f>
        <v>731.59</v>
      </c>
    </row>
    <row r="56" spans="1:25" s="62" customFormat="1" ht="18.75" customHeight="1" outlineLevel="1" x14ac:dyDescent="0.2">
      <c r="A56" s="57" t="s">
        <v>9</v>
      </c>
      <c r="B56" s="76">
        <v>46.81</v>
      </c>
      <c r="C56" s="74">
        <v>46.81</v>
      </c>
      <c r="D56" s="74">
        <v>46.81</v>
      </c>
      <c r="E56" s="74">
        <v>46.81</v>
      </c>
      <c r="F56" s="74">
        <v>46.81</v>
      </c>
      <c r="G56" s="74">
        <v>46.81</v>
      </c>
      <c r="H56" s="74">
        <v>46.81</v>
      </c>
      <c r="I56" s="74">
        <v>46.81</v>
      </c>
      <c r="J56" s="74">
        <v>46.81</v>
      </c>
      <c r="K56" s="74">
        <v>46.81</v>
      </c>
      <c r="L56" s="74">
        <v>46.81</v>
      </c>
      <c r="M56" s="74">
        <v>46.81</v>
      </c>
      <c r="N56" s="74">
        <v>46.81</v>
      </c>
      <c r="O56" s="74">
        <v>46.81</v>
      </c>
      <c r="P56" s="74">
        <v>46.81</v>
      </c>
      <c r="Q56" s="74">
        <v>46.81</v>
      </c>
      <c r="R56" s="74">
        <v>46.81</v>
      </c>
      <c r="S56" s="74">
        <v>46.81</v>
      </c>
      <c r="T56" s="74">
        <v>46.81</v>
      </c>
      <c r="U56" s="74">
        <v>46.81</v>
      </c>
      <c r="V56" s="74">
        <v>46.81</v>
      </c>
      <c r="W56" s="74">
        <v>46.81</v>
      </c>
      <c r="X56" s="74">
        <v>46.81</v>
      </c>
      <c r="Y56" s="81">
        <v>46.81</v>
      </c>
    </row>
    <row r="57" spans="1:25" s="62" customFormat="1" ht="18.75" customHeight="1" outlineLevel="1" thickBot="1" x14ac:dyDescent="0.25">
      <c r="A57" s="147" t="s">
        <v>11</v>
      </c>
      <c r="B57" s="77">
        <v>2.73</v>
      </c>
      <c r="C57" s="75">
        <v>2.73</v>
      </c>
      <c r="D57" s="75">
        <v>2.73</v>
      </c>
      <c r="E57" s="75">
        <v>2.73</v>
      </c>
      <c r="F57" s="75">
        <v>2.73</v>
      </c>
      <c r="G57" s="75">
        <v>2.73</v>
      </c>
      <c r="H57" s="75">
        <v>2.73</v>
      </c>
      <c r="I57" s="75">
        <v>2.73</v>
      </c>
      <c r="J57" s="75">
        <v>2.73</v>
      </c>
      <c r="K57" s="75">
        <v>2.73</v>
      </c>
      <c r="L57" s="75">
        <v>2.73</v>
      </c>
      <c r="M57" s="75">
        <v>2.73</v>
      </c>
      <c r="N57" s="75">
        <v>2.73</v>
      </c>
      <c r="O57" s="75">
        <v>2.73</v>
      </c>
      <c r="P57" s="75">
        <v>2.73</v>
      </c>
      <c r="Q57" s="75">
        <v>2.73</v>
      </c>
      <c r="R57" s="75">
        <v>2.73</v>
      </c>
      <c r="S57" s="75">
        <v>2.73</v>
      </c>
      <c r="T57" s="75">
        <v>2.73</v>
      </c>
      <c r="U57" s="75">
        <v>2.73</v>
      </c>
      <c r="V57" s="75">
        <v>2.73</v>
      </c>
      <c r="W57" s="75">
        <v>2.73</v>
      </c>
      <c r="X57" s="75">
        <v>2.73</v>
      </c>
      <c r="Y57" s="82">
        <v>2.73</v>
      </c>
    </row>
    <row r="58" spans="1:25" s="108" customFormat="1" ht="18.75" customHeight="1" thickBot="1" x14ac:dyDescent="0.25">
      <c r="A58" s="109">
        <v>13</v>
      </c>
      <c r="B58" s="138">
        <f t="shared" ref="B58:Y58" si="12">SUM(B59:B61)</f>
        <v>784.19</v>
      </c>
      <c r="C58" s="139">
        <f t="shared" si="12"/>
        <v>748.86000000000013</v>
      </c>
      <c r="D58" s="139">
        <f t="shared" si="12"/>
        <v>769.93000000000006</v>
      </c>
      <c r="E58" s="139">
        <f t="shared" si="12"/>
        <v>780.52</v>
      </c>
      <c r="F58" s="139">
        <f t="shared" si="12"/>
        <v>775.45</v>
      </c>
      <c r="G58" s="139">
        <f t="shared" si="12"/>
        <v>783.08999999999992</v>
      </c>
      <c r="H58" s="139">
        <f t="shared" si="12"/>
        <v>785.67000000000007</v>
      </c>
      <c r="I58" s="139">
        <f t="shared" si="12"/>
        <v>776.57999999999993</v>
      </c>
      <c r="J58" s="139">
        <f t="shared" si="12"/>
        <v>786.99</v>
      </c>
      <c r="K58" s="140">
        <f t="shared" si="12"/>
        <v>793</v>
      </c>
      <c r="L58" s="139">
        <f t="shared" si="12"/>
        <v>792.77</v>
      </c>
      <c r="M58" s="141">
        <f t="shared" si="12"/>
        <v>791.11000000000013</v>
      </c>
      <c r="N58" s="140">
        <f t="shared" si="12"/>
        <v>792.43000000000006</v>
      </c>
      <c r="O58" s="139">
        <f t="shared" si="12"/>
        <v>777.72</v>
      </c>
      <c r="P58" s="141">
        <f t="shared" si="12"/>
        <v>775.46</v>
      </c>
      <c r="Q58" s="142">
        <f t="shared" si="12"/>
        <v>788.33999999999992</v>
      </c>
      <c r="R58" s="139">
        <f t="shared" si="12"/>
        <v>791.1400000000001</v>
      </c>
      <c r="S58" s="142">
        <f t="shared" si="12"/>
        <v>796.97</v>
      </c>
      <c r="T58" s="139">
        <f t="shared" si="12"/>
        <v>804.55</v>
      </c>
      <c r="U58" s="139">
        <f t="shared" si="12"/>
        <v>789.82999999999993</v>
      </c>
      <c r="V58" s="139">
        <f t="shared" si="12"/>
        <v>778.09999999999991</v>
      </c>
      <c r="W58" s="139">
        <f t="shared" si="12"/>
        <v>780.33999999999992</v>
      </c>
      <c r="X58" s="139">
        <f t="shared" si="12"/>
        <v>781.33999999999992</v>
      </c>
      <c r="Y58" s="143">
        <f t="shared" si="12"/>
        <v>802.2</v>
      </c>
    </row>
    <row r="59" spans="1:25" s="62" customFormat="1" ht="18.75" customHeight="1" outlineLevel="1" x14ac:dyDescent="0.2">
      <c r="A59" s="56" t="s">
        <v>8</v>
      </c>
      <c r="B59" s="70">
        <f>'июль (3 цк)'!B71</f>
        <v>734.65</v>
      </c>
      <c r="C59" s="70">
        <f>'июль (3 цк)'!C71</f>
        <v>699.32</v>
      </c>
      <c r="D59" s="70">
        <f>'июль (3 цк)'!D71</f>
        <v>720.39</v>
      </c>
      <c r="E59" s="70">
        <f>'июль (3 цк)'!E71</f>
        <v>730.98</v>
      </c>
      <c r="F59" s="70">
        <f>'июль (3 цк)'!F71</f>
        <v>725.91</v>
      </c>
      <c r="G59" s="70">
        <f>'июль (3 цк)'!G71</f>
        <v>733.55</v>
      </c>
      <c r="H59" s="70">
        <f>'июль (3 цк)'!H71</f>
        <v>736.13</v>
      </c>
      <c r="I59" s="70">
        <f>'июль (3 цк)'!I71</f>
        <v>727.04</v>
      </c>
      <c r="J59" s="70">
        <f>'июль (3 цк)'!J71</f>
        <v>737.45</v>
      </c>
      <c r="K59" s="70">
        <f>'июль (3 цк)'!K71</f>
        <v>743.46</v>
      </c>
      <c r="L59" s="70">
        <f>'июль (3 цк)'!L71</f>
        <v>743.23</v>
      </c>
      <c r="M59" s="70">
        <f>'июль (3 цк)'!M71</f>
        <v>741.57</v>
      </c>
      <c r="N59" s="70">
        <f>'июль (3 цк)'!N71</f>
        <v>742.89</v>
      </c>
      <c r="O59" s="70">
        <f>'июль (3 цк)'!O71</f>
        <v>728.18</v>
      </c>
      <c r="P59" s="70">
        <f>'июль (3 цк)'!P71</f>
        <v>725.92</v>
      </c>
      <c r="Q59" s="70">
        <f>'июль (3 цк)'!Q71</f>
        <v>738.8</v>
      </c>
      <c r="R59" s="70">
        <f>'июль (3 цк)'!R71</f>
        <v>741.6</v>
      </c>
      <c r="S59" s="70">
        <f>'июль (3 цк)'!S71</f>
        <v>747.43</v>
      </c>
      <c r="T59" s="70">
        <f>'июль (3 цк)'!T71</f>
        <v>755.01</v>
      </c>
      <c r="U59" s="70">
        <f>'июль (3 цк)'!U71</f>
        <v>740.29</v>
      </c>
      <c r="V59" s="70">
        <f>'июль (3 цк)'!V71</f>
        <v>728.56</v>
      </c>
      <c r="W59" s="70">
        <f>'июль (3 цк)'!W71</f>
        <v>730.8</v>
      </c>
      <c r="X59" s="70">
        <f>'июль (3 цк)'!X71</f>
        <v>731.8</v>
      </c>
      <c r="Y59" s="70">
        <f>'июль (3 цк)'!Y71</f>
        <v>752.66</v>
      </c>
    </row>
    <row r="60" spans="1:25" s="62" customFormat="1" ht="18.75" customHeight="1" outlineLevel="1" x14ac:dyDescent="0.2">
      <c r="A60" s="57" t="s">
        <v>9</v>
      </c>
      <c r="B60" s="76">
        <v>46.81</v>
      </c>
      <c r="C60" s="74">
        <v>46.81</v>
      </c>
      <c r="D60" s="74">
        <v>46.81</v>
      </c>
      <c r="E60" s="74">
        <v>46.81</v>
      </c>
      <c r="F60" s="74">
        <v>46.81</v>
      </c>
      <c r="G60" s="74">
        <v>46.81</v>
      </c>
      <c r="H60" s="74">
        <v>46.81</v>
      </c>
      <c r="I60" s="74">
        <v>46.81</v>
      </c>
      <c r="J60" s="74">
        <v>46.81</v>
      </c>
      <c r="K60" s="74">
        <v>46.81</v>
      </c>
      <c r="L60" s="74">
        <v>46.81</v>
      </c>
      <c r="M60" s="74">
        <v>46.81</v>
      </c>
      <c r="N60" s="74">
        <v>46.81</v>
      </c>
      <c r="O60" s="74">
        <v>46.81</v>
      </c>
      <c r="P60" s="74">
        <v>46.81</v>
      </c>
      <c r="Q60" s="74">
        <v>46.81</v>
      </c>
      <c r="R60" s="74">
        <v>46.81</v>
      </c>
      <c r="S60" s="74">
        <v>46.81</v>
      </c>
      <c r="T60" s="74">
        <v>46.81</v>
      </c>
      <c r="U60" s="74">
        <v>46.81</v>
      </c>
      <c r="V60" s="74">
        <v>46.81</v>
      </c>
      <c r="W60" s="74">
        <v>46.81</v>
      </c>
      <c r="X60" s="74">
        <v>46.81</v>
      </c>
      <c r="Y60" s="81">
        <v>46.81</v>
      </c>
    </row>
    <row r="61" spans="1:25" s="62" customFormat="1" ht="18.75" customHeight="1" outlineLevel="1" thickBot="1" x14ac:dyDescent="0.25">
      <c r="A61" s="147" t="s">
        <v>11</v>
      </c>
      <c r="B61" s="77">
        <v>2.73</v>
      </c>
      <c r="C61" s="75">
        <v>2.73</v>
      </c>
      <c r="D61" s="75">
        <v>2.73</v>
      </c>
      <c r="E61" s="75">
        <v>2.73</v>
      </c>
      <c r="F61" s="75">
        <v>2.73</v>
      </c>
      <c r="G61" s="75">
        <v>2.73</v>
      </c>
      <c r="H61" s="75">
        <v>2.73</v>
      </c>
      <c r="I61" s="75">
        <v>2.73</v>
      </c>
      <c r="J61" s="75">
        <v>2.73</v>
      </c>
      <c r="K61" s="75">
        <v>2.73</v>
      </c>
      <c r="L61" s="75">
        <v>2.73</v>
      </c>
      <c r="M61" s="75">
        <v>2.73</v>
      </c>
      <c r="N61" s="75">
        <v>2.73</v>
      </c>
      <c r="O61" s="75">
        <v>2.73</v>
      </c>
      <c r="P61" s="75">
        <v>2.73</v>
      </c>
      <c r="Q61" s="75">
        <v>2.73</v>
      </c>
      <c r="R61" s="75">
        <v>2.73</v>
      </c>
      <c r="S61" s="75">
        <v>2.73</v>
      </c>
      <c r="T61" s="75">
        <v>2.73</v>
      </c>
      <c r="U61" s="75">
        <v>2.73</v>
      </c>
      <c r="V61" s="75">
        <v>2.73</v>
      </c>
      <c r="W61" s="75">
        <v>2.73</v>
      </c>
      <c r="X61" s="75">
        <v>2.73</v>
      </c>
      <c r="Y61" s="82">
        <v>2.73</v>
      </c>
    </row>
    <row r="62" spans="1:25" s="108" customFormat="1" ht="18.75" customHeight="1" thickBot="1" x14ac:dyDescent="0.25">
      <c r="A62" s="112">
        <v>14</v>
      </c>
      <c r="B62" s="138">
        <f t="shared" ref="B62:Y62" si="13">SUM(B63:B65)</f>
        <v>765.56</v>
      </c>
      <c r="C62" s="139">
        <f t="shared" si="13"/>
        <v>721.47</v>
      </c>
      <c r="D62" s="139">
        <f t="shared" si="13"/>
        <v>736.73</v>
      </c>
      <c r="E62" s="139">
        <f t="shared" si="13"/>
        <v>742.23</v>
      </c>
      <c r="F62" s="139">
        <f t="shared" si="13"/>
        <v>758.81</v>
      </c>
      <c r="G62" s="139">
        <f t="shared" si="13"/>
        <v>756.90000000000009</v>
      </c>
      <c r="H62" s="139">
        <f t="shared" si="13"/>
        <v>754.02</v>
      </c>
      <c r="I62" s="139">
        <f t="shared" si="13"/>
        <v>742.33999999999992</v>
      </c>
      <c r="J62" s="139">
        <f t="shared" si="13"/>
        <v>755.52</v>
      </c>
      <c r="K62" s="140">
        <f t="shared" si="13"/>
        <v>765.45</v>
      </c>
      <c r="L62" s="139">
        <f t="shared" si="13"/>
        <v>759.16000000000008</v>
      </c>
      <c r="M62" s="141">
        <f t="shared" si="13"/>
        <v>761.49</v>
      </c>
      <c r="N62" s="140">
        <f t="shared" si="13"/>
        <v>762.79</v>
      </c>
      <c r="O62" s="139">
        <f t="shared" si="13"/>
        <v>742.32999999999993</v>
      </c>
      <c r="P62" s="141">
        <f t="shared" si="13"/>
        <v>747.52</v>
      </c>
      <c r="Q62" s="142">
        <f t="shared" si="13"/>
        <v>764.53</v>
      </c>
      <c r="R62" s="139">
        <f t="shared" si="13"/>
        <v>772.72</v>
      </c>
      <c r="S62" s="142">
        <f t="shared" si="13"/>
        <v>767.59999999999991</v>
      </c>
      <c r="T62" s="139">
        <f t="shared" si="13"/>
        <v>776.03</v>
      </c>
      <c r="U62" s="139">
        <f t="shared" si="13"/>
        <v>756.57999999999993</v>
      </c>
      <c r="V62" s="139">
        <f t="shared" si="13"/>
        <v>763.37000000000012</v>
      </c>
      <c r="W62" s="139">
        <f t="shared" si="13"/>
        <v>758.56999999999994</v>
      </c>
      <c r="X62" s="139">
        <f t="shared" si="13"/>
        <v>766.79</v>
      </c>
      <c r="Y62" s="143">
        <f t="shared" si="13"/>
        <v>772.21</v>
      </c>
    </row>
    <row r="63" spans="1:25" s="62" customFormat="1" ht="18.75" customHeight="1" outlineLevel="1" x14ac:dyDescent="0.2">
      <c r="A63" s="56" t="s">
        <v>8</v>
      </c>
      <c r="B63" s="70">
        <f>'июль (3 цк)'!B76</f>
        <v>716.02</v>
      </c>
      <c r="C63" s="70">
        <f>'июль (3 цк)'!C76</f>
        <v>671.93</v>
      </c>
      <c r="D63" s="70">
        <f>'июль (3 цк)'!D76</f>
        <v>687.19</v>
      </c>
      <c r="E63" s="70">
        <f>'июль (3 цк)'!E76</f>
        <v>692.69</v>
      </c>
      <c r="F63" s="70">
        <f>'июль (3 цк)'!F76</f>
        <v>709.27</v>
      </c>
      <c r="G63" s="70">
        <f>'июль (3 цк)'!G76</f>
        <v>707.36</v>
      </c>
      <c r="H63" s="70">
        <f>'июль (3 цк)'!H76</f>
        <v>704.48</v>
      </c>
      <c r="I63" s="70">
        <f>'июль (3 цк)'!I76</f>
        <v>692.8</v>
      </c>
      <c r="J63" s="70">
        <f>'июль (3 цк)'!J76</f>
        <v>705.98</v>
      </c>
      <c r="K63" s="70">
        <f>'июль (3 цк)'!K76</f>
        <v>715.91</v>
      </c>
      <c r="L63" s="70">
        <f>'июль (3 цк)'!L76</f>
        <v>709.62</v>
      </c>
      <c r="M63" s="70">
        <f>'июль (3 цк)'!M76</f>
        <v>711.95</v>
      </c>
      <c r="N63" s="70">
        <f>'июль (3 цк)'!N76</f>
        <v>713.25</v>
      </c>
      <c r="O63" s="70">
        <f>'июль (3 цк)'!O76</f>
        <v>692.79</v>
      </c>
      <c r="P63" s="70">
        <f>'июль (3 цк)'!P76</f>
        <v>697.98</v>
      </c>
      <c r="Q63" s="70">
        <f>'июль (3 цк)'!Q76</f>
        <v>714.99</v>
      </c>
      <c r="R63" s="70">
        <f>'июль (3 цк)'!R76</f>
        <v>723.18</v>
      </c>
      <c r="S63" s="70">
        <f>'июль (3 цк)'!S76</f>
        <v>718.06</v>
      </c>
      <c r="T63" s="70">
        <f>'июль (3 цк)'!T76</f>
        <v>726.49</v>
      </c>
      <c r="U63" s="70">
        <f>'июль (3 цк)'!U76</f>
        <v>707.04</v>
      </c>
      <c r="V63" s="70">
        <f>'июль (3 цк)'!V76</f>
        <v>713.83</v>
      </c>
      <c r="W63" s="70">
        <f>'июль (3 цк)'!W76</f>
        <v>709.03</v>
      </c>
      <c r="X63" s="70">
        <f>'июль (3 цк)'!X76</f>
        <v>717.25</v>
      </c>
      <c r="Y63" s="70">
        <f>'июль (3 цк)'!Y76</f>
        <v>722.67</v>
      </c>
    </row>
    <row r="64" spans="1:25" s="62" customFormat="1" ht="18.75" customHeight="1" outlineLevel="1" x14ac:dyDescent="0.2">
      <c r="A64" s="57" t="s">
        <v>9</v>
      </c>
      <c r="B64" s="76">
        <v>46.81</v>
      </c>
      <c r="C64" s="74">
        <v>46.81</v>
      </c>
      <c r="D64" s="74">
        <v>46.81</v>
      </c>
      <c r="E64" s="74">
        <v>46.81</v>
      </c>
      <c r="F64" s="74">
        <v>46.81</v>
      </c>
      <c r="G64" s="74">
        <v>46.81</v>
      </c>
      <c r="H64" s="74">
        <v>46.81</v>
      </c>
      <c r="I64" s="74">
        <v>46.81</v>
      </c>
      <c r="J64" s="74">
        <v>46.81</v>
      </c>
      <c r="K64" s="74">
        <v>46.81</v>
      </c>
      <c r="L64" s="74">
        <v>46.81</v>
      </c>
      <c r="M64" s="74">
        <v>46.81</v>
      </c>
      <c r="N64" s="74">
        <v>46.81</v>
      </c>
      <c r="O64" s="74">
        <v>46.81</v>
      </c>
      <c r="P64" s="74">
        <v>46.81</v>
      </c>
      <c r="Q64" s="74">
        <v>46.81</v>
      </c>
      <c r="R64" s="74">
        <v>46.81</v>
      </c>
      <c r="S64" s="74">
        <v>46.81</v>
      </c>
      <c r="T64" s="74">
        <v>46.81</v>
      </c>
      <c r="U64" s="74">
        <v>46.81</v>
      </c>
      <c r="V64" s="74">
        <v>46.81</v>
      </c>
      <c r="W64" s="74">
        <v>46.81</v>
      </c>
      <c r="X64" s="74">
        <v>46.81</v>
      </c>
      <c r="Y64" s="81">
        <v>46.81</v>
      </c>
    </row>
    <row r="65" spans="1:25" s="62" customFormat="1" ht="18.75" customHeight="1" outlineLevel="1" thickBot="1" x14ac:dyDescent="0.25">
      <c r="A65" s="147" t="s">
        <v>11</v>
      </c>
      <c r="B65" s="77">
        <v>2.73</v>
      </c>
      <c r="C65" s="75">
        <v>2.73</v>
      </c>
      <c r="D65" s="75">
        <v>2.73</v>
      </c>
      <c r="E65" s="75">
        <v>2.73</v>
      </c>
      <c r="F65" s="75">
        <v>2.73</v>
      </c>
      <c r="G65" s="75">
        <v>2.73</v>
      </c>
      <c r="H65" s="75">
        <v>2.73</v>
      </c>
      <c r="I65" s="75">
        <v>2.73</v>
      </c>
      <c r="J65" s="75">
        <v>2.73</v>
      </c>
      <c r="K65" s="75">
        <v>2.73</v>
      </c>
      <c r="L65" s="75">
        <v>2.73</v>
      </c>
      <c r="M65" s="75">
        <v>2.73</v>
      </c>
      <c r="N65" s="75">
        <v>2.73</v>
      </c>
      <c r="O65" s="75">
        <v>2.73</v>
      </c>
      <c r="P65" s="75">
        <v>2.73</v>
      </c>
      <c r="Q65" s="75">
        <v>2.73</v>
      </c>
      <c r="R65" s="75">
        <v>2.73</v>
      </c>
      <c r="S65" s="75">
        <v>2.73</v>
      </c>
      <c r="T65" s="75">
        <v>2.73</v>
      </c>
      <c r="U65" s="75">
        <v>2.73</v>
      </c>
      <c r="V65" s="75">
        <v>2.73</v>
      </c>
      <c r="W65" s="75">
        <v>2.73</v>
      </c>
      <c r="X65" s="75">
        <v>2.73</v>
      </c>
      <c r="Y65" s="82">
        <v>2.73</v>
      </c>
    </row>
    <row r="66" spans="1:25" s="108" customFormat="1" ht="18.75" customHeight="1" thickBot="1" x14ac:dyDescent="0.25">
      <c r="A66" s="109">
        <v>15</v>
      </c>
      <c r="B66" s="138">
        <f t="shared" ref="B66:Y66" si="14">SUM(B67:B69)</f>
        <v>800.6400000000001</v>
      </c>
      <c r="C66" s="139">
        <f t="shared" si="14"/>
        <v>770.3900000000001</v>
      </c>
      <c r="D66" s="139">
        <f t="shared" si="14"/>
        <v>756.25</v>
      </c>
      <c r="E66" s="139">
        <f t="shared" si="14"/>
        <v>785.92000000000007</v>
      </c>
      <c r="F66" s="139">
        <f t="shared" si="14"/>
        <v>787.98</v>
      </c>
      <c r="G66" s="139">
        <f t="shared" si="14"/>
        <v>800.2</v>
      </c>
      <c r="H66" s="139">
        <f t="shared" si="14"/>
        <v>822.04</v>
      </c>
      <c r="I66" s="139">
        <f t="shared" si="14"/>
        <v>867.41000000000008</v>
      </c>
      <c r="J66" s="139">
        <f t="shared" si="14"/>
        <v>862.79</v>
      </c>
      <c r="K66" s="140">
        <f t="shared" si="14"/>
        <v>886.56999999999994</v>
      </c>
      <c r="L66" s="139">
        <f t="shared" si="14"/>
        <v>894.08999999999992</v>
      </c>
      <c r="M66" s="141">
        <f t="shared" si="14"/>
        <v>882.65000000000009</v>
      </c>
      <c r="N66" s="140">
        <f t="shared" si="14"/>
        <v>889.06999999999994</v>
      </c>
      <c r="O66" s="139">
        <f t="shared" si="14"/>
        <v>829.59999999999991</v>
      </c>
      <c r="P66" s="141">
        <f t="shared" si="14"/>
        <v>837.15000000000009</v>
      </c>
      <c r="Q66" s="142">
        <f t="shared" si="14"/>
        <v>860.68000000000006</v>
      </c>
      <c r="R66" s="139">
        <f t="shared" si="14"/>
        <v>873.24</v>
      </c>
      <c r="S66" s="142">
        <f t="shared" si="14"/>
        <v>810.47</v>
      </c>
      <c r="T66" s="139">
        <f t="shared" si="14"/>
        <v>828.54</v>
      </c>
      <c r="U66" s="139">
        <f t="shared" si="14"/>
        <v>812.56</v>
      </c>
      <c r="V66" s="139">
        <f t="shared" si="14"/>
        <v>809.3</v>
      </c>
      <c r="W66" s="139">
        <f t="shared" si="14"/>
        <v>813.24</v>
      </c>
      <c r="X66" s="139">
        <f t="shared" si="14"/>
        <v>820.36000000000013</v>
      </c>
      <c r="Y66" s="143">
        <f t="shared" si="14"/>
        <v>805.44</v>
      </c>
    </row>
    <row r="67" spans="1:25" s="62" customFormat="1" ht="18.75" customHeight="1" outlineLevel="1" x14ac:dyDescent="0.2">
      <c r="A67" s="56" t="s">
        <v>8</v>
      </c>
      <c r="B67" s="70">
        <f>'июль (3 цк)'!B81</f>
        <v>751.1</v>
      </c>
      <c r="C67" s="70">
        <f>'июль (3 цк)'!C81</f>
        <v>720.85</v>
      </c>
      <c r="D67" s="70">
        <f>'июль (3 цк)'!D81</f>
        <v>706.71</v>
      </c>
      <c r="E67" s="70">
        <f>'июль (3 цк)'!E81</f>
        <v>736.38</v>
      </c>
      <c r="F67" s="70">
        <f>'июль (3 цк)'!F81</f>
        <v>738.44</v>
      </c>
      <c r="G67" s="70">
        <f>'июль (3 цк)'!G81</f>
        <v>750.66</v>
      </c>
      <c r="H67" s="70">
        <f>'июль (3 цк)'!H81</f>
        <v>772.5</v>
      </c>
      <c r="I67" s="70">
        <f>'июль (3 цк)'!I81</f>
        <v>817.87</v>
      </c>
      <c r="J67" s="70">
        <f>'июль (3 цк)'!J81</f>
        <v>813.25</v>
      </c>
      <c r="K67" s="70">
        <f>'июль (3 цк)'!K81</f>
        <v>837.03</v>
      </c>
      <c r="L67" s="70">
        <f>'июль (3 цк)'!L81</f>
        <v>844.55</v>
      </c>
      <c r="M67" s="70">
        <f>'июль (3 цк)'!M81</f>
        <v>833.11</v>
      </c>
      <c r="N67" s="70">
        <f>'июль (3 цк)'!N81</f>
        <v>839.53</v>
      </c>
      <c r="O67" s="70">
        <f>'июль (3 цк)'!O81</f>
        <v>780.06</v>
      </c>
      <c r="P67" s="70">
        <f>'июль (3 цк)'!P81</f>
        <v>787.61</v>
      </c>
      <c r="Q67" s="70">
        <f>'июль (3 цк)'!Q81</f>
        <v>811.14</v>
      </c>
      <c r="R67" s="70">
        <f>'июль (3 цк)'!R81</f>
        <v>823.7</v>
      </c>
      <c r="S67" s="70">
        <f>'июль (3 цк)'!S81</f>
        <v>760.93</v>
      </c>
      <c r="T67" s="70">
        <f>'июль (3 цк)'!T81</f>
        <v>779</v>
      </c>
      <c r="U67" s="70">
        <f>'июль (3 цк)'!U81</f>
        <v>763.02</v>
      </c>
      <c r="V67" s="70">
        <f>'июль (3 цк)'!V81</f>
        <v>759.76</v>
      </c>
      <c r="W67" s="70">
        <f>'июль (3 цк)'!W81</f>
        <v>763.7</v>
      </c>
      <c r="X67" s="70">
        <f>'июль (3 цк)'!X81</f>
        <v>770.82</v>
      </c>
      <c r="Y67" s="70">
        <f>'июль (3 цк)'!Y81</f>
        <v>755.9</v>
      </c>
    </row>
    <row r="68" spans="1:25" s="62" customFormat="1" ht="18.75" customHeight="1" outlineLevel="1" x14ac:dyDescent="0.2">
      <c r="A68" s="57" t="s">
        <v>9</v>
      </c>
      <c r="B68" s="76">
        <v>46.81</v>
      </c>
      <c r="C68" s="74">
        <v>46.81</v>
      </c>
      <c r="D68" s="74">
        <v>46.81</v>
      </c>
      <c r="E68" s="74">
        <v>46.81</v>
      </c>
      <c r="F68" s="74">
        <v>46.81</v>
      </c>
      <c r="G68" s="74">
        <v>46.81</v>
      </c>
      <c r="H68" s="74">
        <v>46.81</v>
      </c>
      <c r="I68" s="74">
        <v>46.81</v>
      </c>
      <c r="J68" s="74">
        <v>46.81</v>
      </c>
      <c r="K68" s="74">
        <v>46.81</v>
      </c>
      <c r="L68" s="74">
        <v>46.81</v>
      </c>
      <c r="M68" s="74">
        <v>46.81</v>
      </c>
      <c r="N68" s="74">
        <v>46.81</v>
      </c>
      <c r="O68" s="74">
        <v>46.81</v>
      </c>
      <c r="P68" s="74">
        <v>46.81</v>
      </c>
      <c r="Q68" s="74">
        <v>46.81</v>
      </c>
      <c r="R68" s="74">
        <v>46.81</v>
      </c>
      <c r="S68" s="74">
        <v>46.81</v>
      </c>
      <c r="T68" s="74">
        <v>46.81</v>
      </c>
      <c r="U68" s="74">
        <v>46.81</v>
      </c>
      <c r="V68" s="74">
        <v>46.81</v>
      </c>
      <c r="W68" s="74">
        <v>46.81</v>
      </c>
      <c r="X68" s="74">
        <v>46.81</v>
      </c>
      <c r="Y68" s="81">
        <v>46.81</v>
      </c>
    </row>
    <row r="69" spans="1:25" s="62" customFormat="1" ht="18.75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108" customFormat="1" ht="18.75" customHeight="1" thickBot="1" x14ac:dyDescent="0.25">
      <c r="A70" s="112">
        <v>16</v>
      </c>
      <c r="B70" s="138">
        <f t="shared" ref="B70:Y70" si="15">SUM(B71:B73)</f>
        <v>828.33999999999992</v>
      </c>
      <c r="C70" s="139">
        <f t="shared" si="15"/>
        <v>813.3900000000001</v>
      </c>
      <c r="D70" s="139">
        <f t="shared" si="15"/>
        <v>794.51</v>
      </c>
      <c r="E70" s="139">
        <f t="shared" si="15"/>
        <v>820.06999999999994</v>
      </c>
      <c r="F70" s="139">
        <f t="shared" si="15"/>
        <v>888.44</v>
      </c>
      <c r="G70" s="139">
        <f t="shared" si="15"/>
        <v>887.84999999999991</v>
      </c>
      <c r="H70" s="139">
        <f t="shared" si="15"/>
        <v>886.56999999999994</v>
      </c>
      <c r="I70" s="139">
        <f t="shared" si="15"/>
        <v>859.23</v>
      </c>
      <c r="J70" s="139">
        <f t="shared" si="15"/>
        <v>863</v>
      </c>
      <c r="K70" s="140">
        <f t="shared" si="15"/>
        <v>884.06</v>
      </c>
      <c r="L70" s="139">
        <f t="shared" si="15"/>
        <v>888.18000000000006</v>
      </c>
      <c r="M70" s="141">
        <f t="shared" si="15"/>
        <v>895.22</v>
      </c>
      <c r="N70" s="140">
        <f t="shared" si="15"/>
        <v>856.40000000000009</v>
      </c>
      <c r="O70" s="139">
        <f t="shared" si="15"/>
        <v>826.23</v>
      </c>
      <c r="P70" s="141">
        <f t="shared" si="15"/>
        <v>825.16000000000008</v>
      </c>
      <c r="Q70" s="142">
        <f t="shared" si="15"/>
        <v>851.54</v>
      </c>
      <c r="R70" s="139">
        <f t="shared" si="15"/>
        <v>873.81999999999994</v>
      </c>
      <c r="S70" s="142">
        <f t="shared" si="15"/>
        <v>864.02</v>
      </c>
      <c r="T70" s="139">
        <f t="shared" si="15"/>
        <v>866.22</v>
      </c>
      <c r="U70" s="139">
        <f t="shared" si="15"/>
        <v>839.46</v>
      </c>
      <c r="V70" s="139">
        <f t="shared" si="15"/>
        <v>859.41000000000008</v>
      </c>
      <c r="W70" s="139">
        <f t="shared" si="15"/>
        <v>853.5</v>
      </c>
      <c r="X70" s="139">
        <f t="shared" si="15"/>
        <v>857.63000000000011</v>
      </c>
      <c r="Y70" s="143">
        <f t="shared" si="15"/>
        <v>853.79</v>
      </c>
    </row>
    <row r="71" spans="1:25" s="62" customFormat="1" ht="18.75" customHeight="1" outlineLevel="1" x14ac:dyDescent="0.2">
      <c r="A71" s="157" t="s">
        <v>8</v>
      </c>
      <c r="B71" s="70">
        <f>'июль (3 цк)'!B86</f>
        <v>778.8</v>
      </c>
      <c r="C71" s="70">
        <f>'июль (3 цк)'!C86</f>
        <v>763.85</v>
      </c>
      <c r="D71" s="70">
        <f>'июль (3 цк)'!D86</f>
        <v>744.97</v>
      </c>
      <c r="E71" s="70">
        <f>'июль (3 цк)'!E86</f>
        <v>770.53</v>
      </c>
      <c r="F71" s="70">
        <f>'июль (3 цк)'!F86</f>
        <v>838.9</v>
      </c>
      <c r="G71" s="70">
        <f>'июль (3 цк)'!G86</f>
        <v>838.31</v>
      </c>
      <c r="H71" s="70">
        <f>'июль (3 цк)'!H86</f>
        <v>837.03</v>
      </c>
      <c r="I71" s="70">
        <f>'июль (3 цк)'!I86</f>
        <v>809.69</v>
      </c>
      <c r="J71" s="70">
        <f>'июль (3 цк)'!J86</f>
        <v>813.46</v>
      </c>
      <c r="K71" s="70">
        <f>'июль (3 цк)'!K86</f>
        <v>834.52</v>
      </c>
      <c r="L71" s="70">
        <f>'июль (3 цк)'!L86</f>
        <v>838.64</v>
      </c>
      <c r="M71" s="70">
        <f>'июль (3 цк)'!M86</f>
        <v>845.68</v>
      </c>
      <c r="N71" s="70">
        <f>'июль (3 цк)'!N86</f>
        <v>806.86</v>
      </c>
      <c r="O71" s="70">
        <f>'июль (3 цк)'!O86</f>
        <v>776.69</v>
      </c>
      <c r="P71" s="70">
        <f>'июль (3 цк)'!P86</f>
        <v>775.62</v>
      </c>
      <c r="Q71" s="70">
        <f>'июль (3 цк)'!Q86</f>
        <v>802</v>
      </c>
      <c r="R71" s="70">
        <f>'июль (3 цк)'!R86</f>
        <v>824.28</v>
      </c>
      <c r="S71" s="70">
        <f>'июль (3 цк)'!S86</f>
        <v>814.48</v>
      </c>
      <c r="T71" s="70">
        <f>'июль (3 цк)'!T86</f>
        <v>816.68</v>
      </c>
      <c r="U71" s="70">
        <f>'июль (3 цк)'!U86</f>
        <v>789.92</v>
      </c>
      <c r="V71" s="70">
        <f>'июль (3 цк)'!V86</f>
        <v>809.87</v>
      </c>
      <c r="W71" s="70">
        <f>'июль (3 цк)'!W86</f>
        <v>803.96</v>
      </c>
      <c r="X71" s="70">
        <f>'июль (3 цк)'!X86</f>
        <v>808.09</v>
      </c>
      <c r="Y71" s="70">
        <f>'июль (3 цк)'!Y86</f>
        <v>804.25</v>
      </c>
    </row>
    <row r="72" spans="1:25" s="62" customFormat="1" ht="18.75" customHeight="1" outlineLevel="1" x14ac:dyDescent="0.2">
      <c r="A72" s="53" t="s">
        <v>9</v>
      </c>
      <c r="B72" s="76">
        <v>46.81</v>
      </c>
      <c r="C72" s="74">
        <v>46.81</v>
      </c>
      <c r="D72" s="74">
        <v>46.81</v>
      </c>
      <c r="E72" s="74">
        <v>46.81</v>
      </c>
      <c r="F72" s="74">
        <v>46.81</v>
      </c>
      <c r="G72" s="74">
        <v>46.81</v>
      </c>
      <c r="H72" s="74">
        <v>46.81</v>
      </c>
      <c r="I72" s="74">
        <v>46.81</v>
      </c>
      <c r="J72" s="74">
        <v>46.81</v>
      </c>
      <c r="K72" s="74">
        <v>46.81</v>
      </c>
      <c r="L72" s="74">
        <v>46.81</v>
      </c>
      <c r="M72" s="74">
        <v>46.81</v>
      </c>
      <c r="N72" s="74">
        <v>46.81</v>
      </c>
      <c r="O72" s="74">
        <v>46.81</v>
      </c>
      <c r="P72" s="74">
        <v>46.81</v>
      </c>
      <c r="Q72" s="74">
        <v>46.81</v>
      </c>
      <c r="R72" s="74">
        <v>46.81</v>
      </c>
      <c r="S72" s="74">
        <v>46.81</v>
      </c>
      <c r="T72" s="74">
        <v>46.81</v>
      </c>
      <c r="U72" s="74">
        <v>46.81</v>
      </c>
      <c r="V72" s="74">
        <v>46.81</v>
      </c>
      <c r="W72" s="74">
        <v>46.81</v>
      </c>
      <c r="X72" s="74">
        <v>46.81</v>
      </c>
      <c r="Y72" s="81">
        <v>46.81</v>
      </c>
    </row>
    <row r="73" spans="1:25" s="62" customFormat="1" ht="18.75" customHeight="1" outlineLevel="1" thickBot="1" x14ac:dyDescent="0.25">
      <c r="A73" s="158" t="s">
        <v>11</v>
      </c>
      <c r="B73" s="77">
        <v>2.73</v>
      </c>
      <c r="C73" s="75">
        <v>2.73</v>
      </c>
      <c r="D73" s="75">
        <v>2.73</v>
      </c>
      <c r="E73" s="75">
        <v>2.73</v>
      </c>
      <c r="F73" s="75">
        <v>2.73</v>
      </c>
      <c r="G73" s="75">
        <v>2.73</v>
      </c>
      <c r="H73" s="75">
        <v>2.73</v>
      </c>
      <c r="I73" s="75">
        <v>2.73</v>
      </c>
      <c r="J73" s="75">
        <v>2.73</v>
      </c>
      <c r="K73" s="75">
        <v>2.73</v>
      </c>
      <c r="L73" s="75">
        <v>2.73</v>
      </c>
      <c r="M73" s="75">
        <v>2.73</v>
      </c>
      <c r="N73" s="75">
        <v>2.73</v>
      </c>
      <c r="O73" s="75">
        <v>2.73</v>
      </c>
      <c r="P73" s="75">
        <v>2.73</v>
      </c>
      <c r="Q73" s="75">
        <v>2.73</v>
      </c>
      <c r="R73" s="75">
        <v>2.73</v>
      </c>
      <c r="S73" s="75">
        <v>2.73</v>
      </c>
      <c r="T73" s="75">
        <v>2.73</v>
      </c>
      <c r="U73" s="75">
        <v>2.73</v>
      </c>
      <c r="V73" s="75">
        <v>2.73</v>
      </c>
      <c r="W73" s="75">
        <v>2.73</v>
      </c>
      <c r="X73" s="75">
        <v>2.73</v>
      </c>
      <c r="Y73" s="82">
        <v>2.73</v>
      </c>
    </row>
    <row r="74" spans="1:25" s="108" customFormat="1" ht="18.75" customHeight="1" thickBot="1" x14ac:dyDescent="0.25">
      <c r="A74" s="109">
        <v>17</v>
      </c>
      <c r="B74" s="138">
        <f t="shared" ref="B74:Y74" si="16">SUM(B75:B77)</f>
        <v>842.41000000000008</v>
      </c>
      <c r="C74" s="139">
        <f t="shared" si="16"/>
        <v>808.41000000000008</v>
      </c>
      <c r="D74" s="139">
        <f t="shared" si="16"/>
        <v>825.13000000000011</v>
      </c>
      <c r="E74" s="139">
        <f t="shared" si="16"/>
        <v>843.17000000000007</v>
      </c>
      <c r="F74" s="139">
        <f t="shared" si="16"/>
        <v>896.54</v>
      </c>
      <c r="G74" s="139">
        <f t="shared" si="16"/>
        <v>904.92000000000007</v>
      </c>
      <c r="H74" s="139">
        <f t="shared" si="16"/>
        <v>903.09999999999991</v>
      </c>
      <c r="I74" s="139">
        <f t="shared" si="16"/>
        <v>895.72</v>
      </c>
      <c r="J74" s="139">
        <f t="shared" si="16"/>
        <v>886.68000000000006</v>
      </c>
      <c r="K74" s="140">
        <f t="shared" si="16"/>
        <v>903.07999999999993</v>
      </c>
      <c r="L74" s="139">
        <f t="shared" si="16"/>
        <v>859.73</v>
      </c>
      <c r="M74" s="141">
        <f t="shared" si="16"/>
        <v>860.28</v>
      </c>
      <c r="N74" s="140">
        <f t="shared" si="16"/>
        <v>866.36000000000013</v>
      </c>
      <c r="O74" s="139">
        <f t="shared" si="16"/>
        <v>820.52</v>
      </c>
      <c r="P74" s="141">
        <f t="shared" si="16"/>
        <v>825.57999999999993</v>
      </c>
      <c r="Q74" s="142">
        <f t="shared" si="16"/>
        <v>844.8</v>
      </c>
      <c r="R74" s="139">
        <f t="shared" si="16"/>
        <v>878.45</v>
      </c>
      <c r="S74" s="142">
        <f t="shared" si="16"/>
        <v>880.86000000000013</v>
      </c>
      <c r="T74" s="139">
        <f t="shared" si="16"/>
        <v>883.26</v>
      </c>
      <c r="U74" s="139">
        <f t="shared" si="16"/>
        <v>857.66000000000008</v>
      </c>
      <c r="V74" s="139">
        <f t="shared" si="16"/>
        <v>867.48</v>
      </c>
      <c r="W74" s="139">
        <f t="shared" si="16"/>
        <v>871.37000000000012</v>
      </c>
      <c r="X74" s="139">
        <f t="shared" si="16"/>
        <v>858.47</v>
      </c>
      <c r="Y74" s="143">
        <f t="shared" si="16"/>
        <v>854.02</v>
      </c>
    </row>
    <row r="75" spans="1:25" s="62" customFormat="1" ht="18.75" customHeight="1" outlineLevel="1" x14ac:dyDescent="0.2">
      <c r="A75" s="157" t="s">
        <v>8</v>
      </c>
      <c r="B75" s="70">
        <f>'июль (3 цк)'!B91</f>
        <v>792.87</v>
      </c>
      <c r="C75" s="70">
        <f>'июль (3 цк)'!C91</f>
        <v>758.87</v>
      </c>
      <c r="D75" s="70">
        <f>'июль (3 цк)'!D91</f>
        <v>775.59</v>
      </c>
      <c r="E75" s="70">
        <f>'июль (3 цк)'!E91</f>
        <v>793.63</v>
      </c>
      <c r="F75" s="70">
        <f>'июль (3 цк)'!F91</f>
        <v>847</v>
      </c>
      <c r="G75" s="70">
        <f>'июль (3 цк)'!G91</f>
        <v>855.38</v>
      </c>
      <c r="H75" s="70">
        <f>'июль (3 цк)'!H91</f>
        <v>853.56</v>
      </c>
      <c r="I75" s="70">
        <f>'июль (3 цк)'!I91</f>
        <v>846.18</v>
      </c>
      <c r="J75" s="70">
        <f>'июль (3 цк)'!J91</f>
        <v>837.14</v>
      </c>
      <c r="K75" s="70">
        <f>'июль (3 цк)'!K91</f>
        <v>853.54</v>
      </c>
      <c r="L75" s="70">
        <f>'июль (3 цк)'!L91</f>
        <v>810.19</v>
      </c>
      <c r="M75" s="70">
        <f>'июль (3 цк)'!M91</f>
        <v>810.74</v>
      </c>
      <c r="N75" s="70">
        <f>'июль (3 цк)'!N91</f>
        <v>816.82</v>
      </c>
      <c r="O75" s="70">
        <f>'июль (3 цк)'!O91</f>
        <v>770.98</v>
      </c>
      <c r="P75" s="70">
        <f>'июль (3 цк)'!P91</f>
        <v>776.04</v>
      </c>
      <c r="Q75" s="70">
        <f>'июль (3 цк)'!Q91</f>
        <v>795.26</v>
      </c>
      <c r="R75" s="70">
        <f>'июль (3 цк)'!R91</f>
        <v>828.91</v>
      </c>
      <c r="S75" s="70">
        <f>'июль (3 цк)'!S91</f>
        <v>831.32</v>
      </c>
      <c r="T75" s="70">
        <f>'июль (3 цк)'!T91</f>
        <v>833.72</v>
      </c>
      <c r="U75" s="70">
        <f>'июль (3 цк)'!U91</f>
        <v>808.12</v>
      </c>
      <c r="V75" s="70">
        <f>'июль (3 цк)'!V91</f>
        <v>817.94</v>
      </c>
      <c r="W75" s="70">
        <f>'июль (3 цк)'!W91</f>
        <v>821.83</v>
      </c>
      <c r="X75" s="70">
        <f>'июль (3 цк)'!X91</f>
        <v>808.93</v>
      </c>
      <c r="Y75" s="70">
        <f>'июль (3 цк)'!Y91</f>
        <v>804.48</v>
      </c>
    </row>
    <row r="76" spans="1:25" s="62" customFormat="1" ht="18.75" customHeight="1" outlineLevel="1" x14ac:dyDescent="0.2">
      <c r="A76" s="53" t="s">
        <v>9</v>
      </c>
      <c r="B76" s="76">
        <v>46.81</v>
      </c>
      <c r="C76" s="74">
        <v>46.81</v>
      </c>
      <c r="D76" s="74">
        <v>46.81</v>
      </c>
      <c r="E76" s="74">
        <v>46.81</v>
      </c>
      <c r="F76" s="74">
        <v>46.81</v>
      </c>
      <c r="G76" s="74">
        <v>46.81</v>
      </c>
      <c r="H76" s="74">
        <v>46.81</v>
      </c>
      <c r="I76" s="74">
        <v>46.81</v>
      </c>
      <c r="J76" s="74">
        <v>46.81</v>
      </c>
      <c r="K76" s="74">
        <v>46.81</v>
      </c>
      <c r="L76" s="74">
        <v>46.81</v>
      </c>
      <c r="M76" s="74">
        <v>46.81</v>
      </c>
      <c r="N76" s="74">
        <v>46.81</v>
      </c>
      <c r="O76" s="74">
        <v>46.81</v>
      </c>
      <c r="P76" s="74">
        <v>46.81</v>
      </c>
      <c r="Q76" s="74">
        <v>46.81</v>
      </c>
      <c r="R76" s="74">
        <v>46.81</v>
      </c>
      <c r="S76" s="74">
        <v>46.81</v>
      </c>
      <c r="T76" s="74">
        <v>46.81</v>
      </c>
      <c r="U76" s="74">
        <v>46.81</v>
      </c>
      <c r="V76" s="74">
        <v>46.81</v>
      </c>
      <c r="W76" s="74">
        <v>46.81</v>
      </c>
      <c r="X76" s="74">
        <v>46.81</v>
      </c>
      <c r="Y76" s="81">
        <v>46.81</v>
      </c>
    </row>
    <row r="77" spans="1:25" s="62" customFormat="1" ht="18.75" customHeight="1" outlineLevel="1" thickBot="1" x14ac:dyDescent="0.25">
      <c r="A77" s="158" t="s">
        <v>11</v>
      </c>
      <c r="B77" s="77">
        <v>2.73</v>
      </c>
      <c r="C77" s="75">
        <v>2.73</v>
      </c>
      <c r="D77" s="75">
        <v>2.73</v>
      </c>
      <c r="E77" s="75">
        <v>2.73</v>
      </c>
      <c r="F77" s="75">
        <v>2.73</v>
      </c>
      <c r="G77" s="75">
        <v>2.73</v>
      </c>
      <c r="H77" s="75">
        <v>2.73</v>
      </c>
      <c r="I77" s="75">
        <v>2.73</v>
      </c>
      <c r="J77" s="75">
        <v>2.73</v>
      </c>
      <c r="K77" s="75">
        <v>2.73</v>
      </c>
      <c r="L77" s="75">
        <v>2.73</v>
      </c>
      <c r="M77" s="75">
        <v>2.73</v>
      </c>
      <c r="N77" s="75">
        <v>2.73</v>
      </c>
      <c r="O77" s="75">
        <v>2.73</v>
      </c>
      <c r="P77" s="75">
        <v>2.73</v>
      </c>
      <c r="Q77" s="75">
        <v>2.73</v>
      </c>
      <c r="R77" s="75">
        <v>2.73</v>
      </c>
      <c r="S77" s="75">
        <v>2.73</v>
      </c>
      <c r="T77" s="75">
        <v>2.73</v>
      </c>
      <c r="U77" s="75">
        <v>2.73</v>
      </c>
      <c r="V77" s="75">
        <v>2.73</v>
      </c>
      <c r="W77" s="75">
        <v>2.73</v>
      </c>
      <c r="X77" s="75">
        <v>2.73</v>
      </c>
      <c r="Y77" s="82">
        <v>2.73</v>
      </c>
    </row>
    <row r="78" spans="1:25" s="108" customFormat="1" ht="18.75" customHeight="1" thickBot="1" x14ac:dyDescent="0.25">
      <c r="A78" s="110">
        <v>18</v>
      </c>
      <c r="B78" s="138">
        <f t="shared" ref="B78:Y78" si="17">SUM(B79:B81)</f>
        <v>884.75</v>
      </c>
      <c r="C78" s="139">
        <f t="shared" si="17"/>
        <v>842.51</v>
      </c>
      <c r="D78" s="139">
        <f t="shared" si="17"/>
        <v>850.8900000000001</v>
      </c>
      <c r="E78" s="139">
        <f t="shared" si="17"/>
        <v>891.81999999999994</v>
      </c>
      <c r="F78" s="139">
        <f t="shared" si="17"/>
        <v>897.88000000000011</v>
      </c>
      <c r="G78" s="139">
        <f t="shared" si="17"/>
        <v>919.29</v>
      </c>
      <c r="H78" s="139">
        <f t="shared" si="17"/>
        <v>920.08999999999992</v>
      </c>
      <c r="I78" s="139">
        <f t="shared" si="17"/>
        <v>886.34999999999991</v>
      </c>
      <c r="J78" s="139">
        <f t="shared" si="17"/>
        <v>901.32999999999993</v>
      </c>
      <c r="K78" s="140">
        <f t="shared" si="17"/>
        <v>917.75</v>
      </c>
      <c r="L78" s="139">
        <f t="shared" si="17"/>
        <v>932.38000000000011</v>
      </c>
      <c r="M78" s="141">
        <f t="shared" si="17"/>
        <v>929.72</v>
      </c>
      <c r="N78" s="140">
        <f t="shared" si="17"/>
        <v>854.04</v>
      </c>
      <c r="O78" s="139">
        <f t="shared" si="17"/>
        <v>805.95</v>
      </c>
      <c r="P78" s="141">
        <f t="shared" si="17"/>
        <v>807.45</v>
      </c>
      <c r="Q78" s="142">
        <f t="shared" si="17"/>
        <v>845.09999999999991</v>
      </c>
      <c r="R78" s="139">
        <f t="shared" si="17"/>
        <v>866.31</v>
      </c>
      <c r="S78" s="142">
        <f t="shared" si="17"/>
        <v>868.63000000000011</v>
      </c>
      <c r="T78" s="139">
        <f t="shared" si="17"/>
        <v>859.81999999999994</v>
      </c>
      <c r="U78" s="139">
        <f t="shared" si="17"/>
        <v>827.99</v>
      </c>
      <c r="V78" s="139">
        <f t="shared" si="17"/>
        <v>832.17000000000007</v>
      </c>
      <c r="W78" s="139">
        <f t="shared" si="17"/>
        <v>846.12000000000012</v>
      </c>
      <c r="X78" s="139">
        <f t="shared" si="17"/>
        <v>844.73</v>
      </c>
      <c r="Y78" s="143">
        <f t="shared" si="17"/>
        <v>832.93000000000006</v>
      </c>
    </row>
    <row r="79" spans="1:25" s="62" customFormat="1" ht="18.75" customHeight="1" outlineLevel="1" x14ac:dyDescent="0.2">
      <c r="A79" s="56" t="s">
        <v>8</v>
      </c>
      <c r="B79" s="70">
        <f>'июль (3 цк)'!B96</f>
        <v>835.21</v>
      </c>
      <c r="C79" s="70">
        <f>'июль (3 цк)'!C96</f>
        <v>792.97</v>
      </c>
      <c r="D79" s="70">
        <f>'июль (3 цк)'!D96</f>
        <v>801.35</v>
      </c>
      <c r="E79" s="70">
        <f>'июль (3 цк)'!E96</f>
        <v>842.28</v>
      </c>
      <c r="F79" s="70">
        <f>'июль (3 цк)'!F96</f>
        <v>848.34</v>
      </c>
      <c r="G79" s="70">
        <f>'июль (3 цк)'!G96</f>
        <v>869.75</v>
      </c>
      <c r="H79" s="70">
        <f>'июль (3 цк)'!H96</f>
        <v>870.55</v>
      </c>
      <c r="I79" s="70">
        <f>'июль (3 цк)'!I96</f>
        <v>836.81</v>
      </c>
      <c r="J79" s="70">
        <f>'июль (3 цк)'!J96</f>
        <v>851.79</v>
      </c>
      <c r="K79" s="70">
        <f>'июль (3 цк)'!K96</f>
        <v>868.21</v>
      </c>
      <c r="L79" s="70">
        <f>'июль (3 цк)'!L96</f>
        <v>882.84</v>
      </c>
      <c r="M79" s="70">
        <f>'июль (3 цк)'!M96</f>
        <v>880.18</v>
      </c>
      <c r="N79" s="70">
        <f>'июль (3 цк)'!N96</f>
        <v>804.5</v>
      </c>
      <c r="O79" s="70">
        <f>'июль (3 цк)'!O96</f>
        <v>756.41</v>
      </c>
      <c r="P79" s="70">
        <f>'июль (3 цк)'!P96</f>
        <v>757.91</v>
      </c>
      <c r="Q79" s="70">
        <f>'июль (3 цк)'!Q96</f>
        <v>795.56</v>
      </c>
      <c r="R79" s="70">
        <f>'июль (3 цк)'!R96</f>
        <v>816.77</v>
      </c>
      <c r="S79" s="70">
        <f>'июль (3 цк)'!S96</f>
        <v>819.09</v>
      </c>
      <c r="T79" s="70">
        <f>'июль (3 цк)'!T96</f>
        <v>810.28</v>
      </c>
      <c r="U79" s="70">
        <f>'июль (3 цк)'!U96</f>
        <v>778.45</v>
      </c>
      <c r="V79" s="70">
        <f>'июль (3 цк)'!V96</f>
        <v>782.63</v>
      </c>
      <c r="W79" s="70">
        <f>'июль (3 цк)'!W96</f>
        <v>796.58</v>
      </c>
      <c r="X79" s="70">
        <f>'июль (3 цк)'!X96</f>
        <v>795.19</v>
      </c>
      <c r="Y79" s="70">
        <f>'июль (3 цк)'!Y96</f>
        <v>783.39</v>
      </c>
    </row>
    <row r="80" spans="1:25" s="62" customFormat="1" ht="18.75" customHeight="1" outlineLevel="1" x14ac:dyDescent="0.2">
      <c r="A80" s="57" t="s">
        <v>9</v>
      </c>
      <c r="B80" s="76">
        <v>46.81</v>
      </c>
      <c r="C80" s="74">
        <v>46.81</v>
      </c>
      <c r="D80" s="74">
        <v>46.81</v>
      </c>
      <c r="E80" s="74">
        <v>46.81</v>
      </c>
      <c r="F80" s="74">
        <v>46.81</v>
      </c>
      <c r="G80" s="74">
        <v>46.81</v>
      </c>
      <c r="H80" s="74">
        <v>46.81</v>
      </c>
      <c r="I80" s="74">
        <v>46.81</v>
      </c>
      <c r="J80" s="74">
        <v>46.81</v>
      </c>
      <c r="K80" s="74">
        <v>46.81</v>
      </c>
      <c r="L80" s="74">
        <v>46.81</v>
      </c>
      <c r="M80" s="74">
        <v>46.81</v>
      </c>
      <c r="N80" s="74">
        <v>46.81</v>
      </c>
      <c r="O80" s="74">
        <v>46.81</v>
      </c>
      <c r="P80" s="74">
        <v>46.81</v>
      </c>
      <c r="Q80" s="74">
        <v>46.81</v>
      </c>
      <c r="R80" s="74">
        <v>46.81</v>
      </c>
      <c r="S80" s="74">
        <v>46.81</v>
      </c>
      <c r="T80" s="74">
        <v>46.81</v>
      </c>
      <c r="U80" s="74">
        <v>46.81</v>
      </c>
      <c r="V80" s="74">
        <v>46.81</v>
      </c>
      <c r="W80" s="74">
        <v>46.81</v>
      </c>
      <c r="X80" s="74">
        <v>46.81</v>
      </c>
      <c r="Y80" s="81">
        <v>46.81</v>
      </c>
    </row>
    <row r="81" spans="1:25" s="62" customFormat="1" ht="18.75" customHeight="1" outlineLevel="1" thickBot="1" x14ac:dyDescent="0.25">
      <c r="A81" s="147" t="s">
        <v>11</v>
      </c>
      <c r="B81" s="77">
        <v>2.73</v>
      </c>
      <c r="C81" s="75">
        <v>2.73</v>
      </c>
      <c r="D81" s="75">
        <v>2.73</v>
      </c>
      <c r="E81" s="75">
        <v>2.73</v>
      </c>
      <c r="F81" s="75">
        <v>2.73</v>
      </c>
      <c r="G81" s="75">
        <v>2.73</v>
      </c>
      <c r="H81" s="75">
        <v>2.73</v>
      </c>
      <c r="I81" s="75">
        <v>2.73</v>
      </c>
      <c r="J81" s="75">
        <v>2.73</v>
      </c>
      <c r="K81" s="75">
        <v>2.73</v>
      </c>
      <c r="L81" s="75">
        <v>2.73</v>
      </c>
      <c r="M81" s="75">
        <v>2.73</v>
      </c>
      <c r="N81" s="75">
        <v>2.73</v>
      </c>
      <c r="O81" s="75">
        <v>2.73</v>
      </c>
      <c r="P81" s="75">
        <v>2.73</v>
      </c>
      <c r="Q81" s="75">
        <v>2.73</v>
      </c>
      <c r="R81" s="75">
        <v>2.73</v>
      </c>
      <c r="S81" s="75">
        <v>2.73</v>
      </c>
      <c r="T81" s="75">
        <v>2.73</v>
      </c>
      <c r="U81" s="75">
        <v>2.73</v>
      </c>
      <c r="V81" s="75">
        <v>2.73</v>
      </c>
      <c r="W81" s="75">
        <v>2.73</v>
      </c>
      <c r="X81" s="75">
        <v>2.73</v>
      </c>
      <c r="Y81" s="82">
        <v>2.73</v>
      </c>
    </row>
    <row r="82" spans="1:25" s="108" customFormat="1" ht="18.75" customHeight="1" thickBot="1" x14ac:dyDescent="0.25">
      <c r="A82" s="112">
        <v>19</v>
      </c>
      <c r="B82" s="138">
        <f t="shared" ref="B82:Y82" si="18">SUM(B83:B85)</f>
        <v>795.81</v>
      </c>
      <c r="C82" s="139">
        <f t="shared" si="18"/>
        <v>769.11000000000013</v>
      </c>
      <c r="D82" s="139">
        <f t="shared" si="18"/>
        <v>773.23</v>
      </c>
      <c r="E82" s="139">
        <f t="shared" si="18"/>
        <v>784.05</v>
      </c>
      <c r="F82" s="139">
        <f t="shared" si="18"/>
        <v>783.2</v>
      </c>
      <c r="G82" s="139">
        <f t="shared" si="18"/>
        <v>798.8900000000001</v>
      </c>
      <c r="H82" s="139">
        <f t="shared" si="18"/>
        <v>800.95</v>
      </c>
      <c r="I82" s="139">
        <f t="shared" si="18"/>
        <v>784.13000000000011</v>
      </c>
      <c r="J82" s="139">
        <f t="shared" si="18"/>
        <v>787.81999999999994</v>
      </c>
      <c r="K82" s="140">
        <f t="shared" si="18"/>
        <v>800.87000000000012</v>
      </c>
      <c r="L82" s="139">
        <f t="shared" si="18"/>
        <v>797.43000000000006</v>
      </c>
      <c r="M82" s="141">
        <f t="shared" si="18"/>
        <v>803.13000000000011</v>
      </c>
      <c r="N82" s="140">
        <f t="shared" si="18"/>
        <v>800.17000000000007</v>
      </c>
      <c r="O82" s="139">
        <f t="shared" si="18"/>
        <v>778.3900000000001</v>
      </c>
      <c r="P82" s="141">
        <f t="shared" si="18"/>
        <v>765.22</v>
      </c>
      <c r="Q82" s="142">
        <f t="shared" si="18"/>
        <v>786.04</v>
      </c>
      <c r="R82" s="139">
        <f t="shared" si="18"/>
        <v>801.74</v>
      </c>
      <c r="S82" s="142">
        <f t="shared" si="18"/>
        <v>803.09999999999991</v>
      </c>
      <c r="T82" s="139">
        <f t="shared" si="18"/>
        <v>789.1400000000001</v>
      </c>
      <c r="U82" s="139">
        <f t="shared" si="18"/>
        <v>773.22</v>
      </c>
      <c r="V82" s="139">
        <f t="shared" si="18"/>
        <v>780.79</v>
      </c>
      <c r="W82" s="139">
        <f t="shared" si="18"/>
        <v>777.82999999999993</v>
      </c>
      <c r="X82" s="139">
        <f t="shared" si="18"/>
        <v>786.22</v>
      </c>
      <c r="Y82" s="143">
        <f t="shared" si="18"/>
        <v>785.56</v>
      </c>
    </row>
    <row r="83" spans="1:25" s="62" customFormat="1" ht="18.75" customHeight="1" outlineLevel="1" x14ac:dyDescent="0.2">
      <c r="A83" s="157" t="s">
        <v>8</v>
      </c>
      <c r="B83" s="70">
        <f>'июль (3 цк)'!B101</f>
        <v>746.27</v>
      </c>
      <c r="C83" s="70">
        <f>'июль (3 цк)'!C101</f>
        <v>719.57</v>
      </c>
      <c r="D83" s="70">
        <f>'июль (3 цк)'!D101</f>
        <v>723.69</v>
      </c>
      <c r="E83" s="70">
        <f>'июль (3 цк)'!E101</f>
        <v>734.51</v>
      </c>
      <c r="F83" s="70">
        <f>'июль (3 цк)'!F101</f>
        <v>733.66</v>
      </c>
      <c r="G83" s="70">
        <f>'июль (3 цк)'!G101</f>
        <v>749.35</v>
      </c>
      <c r="H83" s="70">
        <f>'июль (3 цк)'!H101</f>
        <v>751.41</v>
      </c>
      <c r="I83" s="70">
        <f>'июль (3 цк)'!I101</f>
        <v>734.59</v>
      </c>
      <c r="J83" s="70">
        <f>'июль (3 цк)'!J101</f>
        <v>738.28</v>
      </c>
      <c r="K83" s="70">
        <f>'июль (3 цк)'!K101</f>
        <v>751.33</v>
      </c>
      <c r="L83" s="70">
        <f>'июль (3 цк)'!L101</f>
        <v>747.89</v>
      </c>
      <c r="M83" s="70">
        <f>'июль (3 цк)'!M101</f>
        <v>753.59</v>
      </c>
      <c r="N83" s="70">
        <f>'июль (3 цк)'!N101</f>
        <v>750.63</v>
      </c>
      <c r="O83" s="70">
        <f>'июль (3 цк)'!O101</f>
        <v>728.85</v>
      </c>
      <c r="P83" s="70">
        <f>'июль (3 цк)'!P101</f>
        <v>715.68</v>
      </c>
      <c r="Q83" s="70">
        <f>'июль (3 цк)'!Q101</f>
        <v>736.5</v>
      </c>
      <c r="R83" s="70">
        <f>'июль (3 цк)'!R101</f>
        <v>752.2</v>
      </c>
      <c r="S83" s="70">
        <f>'июль (3 цк)'!S101</f>
        <v>753.56</v>
      </c>
      <c r="T83" s="70">
        <f>'июль (3 цк)'!T101</f>
        <v>739.6</v>
      </c>
      <c r="U83" s="70">
        <f>'июль (3 цк)'!U101</f>
        <v>723.68</v>
      </c>
      <c r="V83" s="70">
        <f>'июль (3 цк)'!V101</f>
        <v>731.25</v>
      </c>
      <c r="W83" s="70">
        <f>'июль (3 цк)'!W101</f>
        <v>728.29</v>
      </c>
      <c r="X83" s="70">
        <f>'июль (3 цк)'!X101</f>
        <v>736.68</v>
      </c>
      <c r="Y83" s="70">
        <f>'июль (3 цк)'!Y101</f>
        <v>736.02</v>
      </c>
    </row>
    <row r="84" spans="1:25" s="62" customFormat="1" ht="18.75" customHeight="1" outlineLevel="1" x14ac:dyDescent="0.2">
      <c r="A84" s="53" t="s">
        <v>9</v>
      </c>
      <c r="B84" s="76">
        <v>46.81</v>
      </c>
      <c r="C84" s="74">
        <v>46.81</v>
      </c>
      <c r="D84" s="74">
        <v>46.81</v>
      </c>
      <c r="E84" s="74">
        <v>46.81</v>
      </c>
      <c r="F84" s="74">
        <v>46.81</v>
      </c>
      <c r="G84" s="74">
        <v>46.81</v>
      </c>
      <c r="H84" s="74">
        <v>46.81</v>
      </c>
      <c r="I84" s="74">
        <v>46.81</v>
      </c>
      <c r="J84" s="74">
        <v>46.81</v>
      </c>
      <c r="K84" s="74">
        <v>46.81</v>
      </c>
      <c r="L84" s="74">
        <v>46.81</v>
      </c>
      <c r="M84" s="74">
        <v>46.81</v>
      </c>
      <c r="N84" s="74">
        <v>46.81</v>
      </c>
      <c r="O84" s="74">
        <v>46.81</v>
      </c>
      <c r="P84" s="74">
        <v>46.81</v>
      </c>
      <c r="Q84" s="74">
        <v>46.81</v>
      </c>
      <c r="R84" s="74">
        <v>46.81</v>
      </c>
      <c r="S84" s="74">
        <v>46.81</v>
      </c>
      <c r="T84" s="74">
        <v>46.81</v>
      </c>
      <c r="U84" s="74">
        <v>46.81</v>
      </c>
      <c r="V84" s="74">
        <v>46.81</v>
      </c>
      <c r="W84" s="74">
        <v>46.81</v>
      </c>
      <c r="X84" s="74">
        <v>46.81</v>
      </c>
      <c r="Y84" s="81">
        <v>46.81</v>
      </c>
    </row>
    <row r="85" spans="1:25" s="62" customFormat="1" ht="18.75" customHeight="1" outlineLevel="1" thickBot="1" x14ac:dyDescent="0.25">
      <c r="A85" s="158" t="s">
        <v>11</v>
      </c>
      <c r="B85" s="77">
        <v>2.73</v>
      </c>
      <c r="C85" s="75">
        <v>2.73</v>
      </c>
      <c r="D85" s="75">
        <v>2.73</v>
      </c>
      <c r="E85" s="75">
        <v>2.73</v>
      </c>
      <c r="F85" s="75">
        <v>2.73</v>
      </c>
      <c r="G85" s="75">
        <v>2.73</v>
      </c>
      <c r="H85" s="75">
        <v>2.73</v>
      </c>
      <c r="I85" s="75">
        <v>2.73</v>
      </c>
      <c r="J85" s="75">
        <v>2.73</v>
      </c>
      <c r="K85" s="75">
        <v>2.73</v>
      </c>
      <c r="L85" s="75">
        <v>2.73</v>
      </c>
      <c r="M85" s="75">
        <v>2.73</v>
      </c>
      <c r="N85" s="75">
        <v>2.73</v>
      </c>
      <c r="O85" s="75">
        <v>2.73</v>
      </c>
      <c r="P85" s="75">
        <v>2.73</v>
      </c>
      <c r="Q85" s="75">
        <v>2.73</v>
      </c>
      <c r="R85" s="75">
        <v>2.73</v>
      </c>
      <c r="S85" s="75">
        <v>2.73</v>
      </c>
      <c r="T85" s="75">
        <v>2.73</v>
      </c>
      <c r="U85" s="75">
        <v>2.73</v>
      </c>
      <c r="V85" s="75">
        <v>2.73</v>
      </c>
      <c r="W85" s="75">
        <v>2.73</v>
      </c>
      <c r="X85" s="75">
        <v>2.73</v>
      </c>
      <c r="Y85" s="82">
        <v>2.73</v>
      </c>
    </row>
    <row r="86" spans="1:25" s="108" customFormat="1" ht="18.75" customHeight="1" thickBot="1" x14ac:dyDescent="0.25">
      <c r="A86" s="109">
        <v>20</v>
      </c>
      <c r="B86" s="138">
        <f t="shared" ref="B86:Y86" si="19">SUM(B87:B89)</f>
        <v>685.95</v>
      </c>
      <c r="C86" s="139">
        <f t="shared" si="19"/>
        <v>658.6400000000001</v>
      </c>
      <c r="D86" s="139">
        <f t="shared" si="19"/>
        <v>656.91000000000008</v>
      </c>
      <c r="E86" s="139">
        <f t="shared" si="19"/>
        <v>665.53</v>
      </c>
      <c r="F86" s="139">
        <f t="shared" si="19"/>
        <v>670.32999999999993</v>
      </c>
      <c r="G86" s="139">
        <f t="shared" si="19"/>
        <v>671.36000000000013</v>
      </c>
      <c r="H86" s="139">
        <f t="shared" si="19"/>
        <v>669.18000000000006</v>
      </c>
      <c r="I86" s="139">
        <f t="shared" si="19"/>
        <v>659.76</v>
      </c>
      <c r="J86" s="139">
        <f t="shared" si="19"/>
        <v>660.52</v>
      </c>
      <c r="K86" s="140">
        <f t="shared" si="19"/>
        <v>666.59999999999991</v>
      </c>
      <c r="L86" s="139">
        <f t="shared" si="19"/>
        <v>666.56</v>
      </c>
      <c r="M86" s="141">
        <f t="shared" si="19"/>
        <v>668.31</v>
      </c>
      <c r="N86" s="140">
        <f t="shared" si="19"/>
        <v>670.13000000000011</v>
      </c>
      <c r="O86" s="139">
        <f t="shared" si="19"/>
        <v>655.32999999999993</v>
      </c>
      <c r="P86" s="141">
        <f t="shared" si="19"/>
        <v>655.53</v>
      </c>
      <c r="Q86" s="142">
        <f t="shared" si="19"/>
        <v>673.18000000000006</v>
      </c>
      <c r="R86" s="139">
        <f t="shared" si="19"/>
        <v>685.74</v>
      </c>
      <c r="S86" s="142">
        <f t="shared" si="19"/>
        <v>682.74</v>
      </c>
      <c r="T86" s="139">
        <f t="shared" si="19"/>
        <v>682.42000000000007</v>
      </c>
      <c r="U86" s="139">
        <f t="shared" si="19"/>
        <v>671.69</v>
      </c>
      <c r="V86" s="139">
        <f t="shared" si="19"/>
        <v>671.65000000000009</v>
      </c>
      <c r="W86" s="139">
        <f t="shared" si="19"/>
        <v>677.79</v>
      </c>
      <c r="X86" s="139">
        <f t="shared" si="19"/>
        <v>682.58999999999992</v>
      </c>
      <c r="Y86" s="143">
        <f t="shared" si="19"/>
        <v>683.01</v>
      </c>
    </row>
    <row r="87" spans="1:25" s="62" customFormat="1" ht="18.75" customHeight="1" outlineLevel="1" x14ac:dyDescent="0.2">
      <c r="A87" s="157" t="s">
        <v>8</v>
      </c>
      <c r="B87" s="70">
        <f>'июль (3 цк)'!B106</f>
        <v>636.41</v>
      </c>
      <c r="C87" s="70">
        <f>'июль (3 цк)'!C106</f>
        <v>609.1</v>
      </c>
      <c r="D87" s="70">
        <f>'июль (3 цк)'!D106</f>
        <v>607.37</v>
      </c>
      <c r="E87" s="70">
        <f>'июль (3 цк)'!E106</f>
        <v>615.99</v>
      </c>
      <c r="F87" s="70">
        <f>'июль (3 цк)'!F106</f>
        <v>620.79</v>
      </c>
      <c r="G87" s="70">
        <f>'июль (3 цк)'!G106</f>
        <v>621.82000000000005</v>
      </c>
      <c r="H87" s="70">
        <f>'июль (3 цк)'!H106</f>
        <v>619.64</v>
      </c>
      <c r="I87" s="70">
        <f>'июль (3 цк)'!I106</f>
        <v>610.22</v>
      </c>
      <c r="J87" s="70">
        <f>'июль (3 цк)'!J106</f>
        <v>610.98</v>
      </c>
      <c r="K87" s="70">
        <f>'июль (3 цк)'!K106</f>
        <v>617.05999999999995</v>
      </c>
      <c r="L87" s="70">
        <f>'июль (3 цк)'!L106</f>
        <v>617.02</v>
      </c>
      <c r="M87" s="70">
        <f>'июль (3 цк)'!M106</f>
        <v>618.77</v>
      </c>
      <c r="N87" s="70">
        <f>'июль (3 цк)'!N106</f>
        <v>620.59</v>
      </c>
      <c r="O87" s="70">
        <f>'июль (3 цк)'!O106</f>
        <v>605.79</v>
      </c>
      <c r="P87" s="70">
        <f>'июль (3 цк)'!P106</f>
        <v>605.99</v>
      </c>
      <c r="Q87" s="70">
        <f>'июль (3 цк)'!Q106</f>
        <v>623.64</v>
      </c>
      <c r="R87" s="70">
        <f>'июль (3 цк)'!R106</f>
        <v>636.20000000000005</v>
      </c>
      <c r="S87" s="70">
        <f>'июль (3 цк)'!S106</f>
        <v>633.20000000000005</v>
      </c>
      <c r="T87" s="70">
        <f>'июль (3 цк)'!T106</f>
        <v>632.88</v>
      </c>
      <c r="U87" s="70">
        <f>'июль (3 цк)'!U106</f>
        <v>622.15</v>
      </c>
      <c r="V87" s="70">
        <f>'июль (3 цк)'!V106</f>
        <v>622.11</v>
      </c>
      <c r="W87" s="70">
        <f>'июль (3 цк)'!W106</f>
        <v>628.25</v>
      </c>
      <c r="X87" s="70">
        <f>'июль (3 цк)'!X106</f>
        <v>633.04999999999995</v>
      </c>
      <c r="Y87" s="70">
        <f>'июль (3 цк)'!Y106</f>
        <v>633.47</v>
      </c>
    </row>
    <row r="88" spans="1:25" s="62" customFormat="1" ht="18.75" customHeight="1" outlineLevel="1" x14ac:dyDescent="0.2">
      <c r="A88" s="53" t="s">
        <v>9</v>
      </c>
      <c r="B88" s="76">
        <v>46.81</v>
      </c>
      <c r="C88" s="74">
        <v>46.81</v>
      </c>
      <c r="D88" s="74">
        <v>46.81</v>
      </c>
      <c r="E88" s="74">
        <v>46.81</v>
      </c>
      <c r="F88" s="74">
        <v>46.81</v>
      </c>
      <c r="G88" s="74">
        <v>46.81</v>
      </c>
      <c r="H88" s="74">
        <v>46.81</v>
      </c>
      <c r="I88" s="74">
        <v>46.81</v>
      </c>
      <c r="J88" s="74">
        <v>46.81</v>
      </c>
      <c r="K88" s="74">
        <v>46.81</v>
      </c>
      <c r="L88" s="74">
        <v>46.81</v>
      </c>
      <c r="M88" s="74">
        <v>46.81</v>
      </c>
      <c r="N88" s="74">
        <v>46.81</v>
      </c>
      <c r="O88" s="74">
        <v>46.81</v>
      </c>
      <c r="P88" s="74">
        <v>46.81</v>
      </c>
      <c r="Q88" s="74">
        <v>46.81</v>
      </c>
      <c r="R88" s="74">
        <v>46.81</v>
      </c>
      <c r="S88" s="74">
        <v>46.81</v>
      </c>
      <c r="T88" s="74">
        <v>46.81</v>
      </c>
      <c r="U88" s="74">
        <v>46.81</v>
      </c>
      <c r="V88" s="74">
        <v>46.81</v>
      </c>
      <c r="W88" s="74">
        <v>46.81</v>
      </c>
      <c r="X88" s="74">
        <v>46.81</v>
      </c>
      <c r="Y88" s="81">
        <v>46.81</v>
      </c>
    </row>
    <row r="89" spans="1:25" s="62" customFormat="1" ht="18.75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108" customFormat="1" ht="18.75" customHeight="1" thickBot="1" x14ac:dyDescent="0.25">
      <c r="A90" s="100">
        <v>21</v>
      </c>
      <c r="B90" s="138">
        <f t="shared" ref="B90:Y90" si="20">SUM(B91:B93)</f>
        <v>709.62000000000012</v>
      </c>
      <c r="C90" s="139">
        <f t="shared" si="20"/>
        <v>682.54</v>
      </c>
      <c r="D90" s="139">
        <f t="shared" si="20"/>
        <v>681.3</v>
      </c>
      <c r="E90" s="139">
        <f t="shared" si="20"/>
        <v>688.47</v>
      </c>
      <c r="F90" s="139">
        <f t="shared" si="20"/>
        <v>695.66000000000008</v>
      </c>
      <c r="G90" s="139">
        <f t="shared" si="20"/>
        <v>695.49</v>
      </c>
      <c r="H90" s="139">
        <f t="shared" si="20"/>
        <v>698.32999999999993</v>
      </c>
      <c r="I90" s="139">
        <f t="shared" si="20"/>
        <v>688.93000000000006</v>
      </c>
      <c r="J90" s="139">
        <f t="shared" si="20"/>
        <v>691.29</v>
      </c>
      <c r="K90" s="140">
        <f t="shared" si="20"/>
        <v>695.82999999999993</v>
      </c>
      <c r="L90" s="139">
        <f t="shared" si="20"/>
        <v>697.34999999999991</v>
      </c>
      <c r="M90" s="141">
        <f t="shared" si="20"/>
        <v>693.03</v>
      </c>
      <c r="N90" s="140">
        <f t="shared" si="20"/>
        <v>691.22</v>
      </c>
      <c r="O90" s="139">
        <f t="shared" si="20"/>
        <v>675.33999999999992</v>
      </c>
      <c r="P90" s="141">
        <f t="shared" si="20"/>
        <v>679.12000000000012</v>
      </c>
      <c r="Q90" s="142">
        <f t="shared" si="20"/>
        <v>694.51</v>
      </c>
      <c r="R90" s="139">
        <f t="shared" si="20"/>
        <v>706.25</v>
      </c>
      <c r="S90" s="142">
        <f t="shared" si="20"/>
        <v>708.38000000000011</v>
      </c>
      <c r="T90" s="139">
        <f t="shared" si="20"/>
        <v>696.61000000000013</v>
      </c>
      <c r="U90" s="139">
        <f t="shared" si="20"/>
        <v>689.38000000000011</v>
      </c>
      <c r="V90" s="139">
        <f t="shared" si="20"/>
        <v>695.12000000000012</v>
      </c>
      <c r="W90" s="139">
        <f t="shared" si="20"/>
        <v>697.08999999999992</v>
      </c>
      <c r="X90" s="139">
        <f t="shared" si="20"/>
        <v>704.59999999999991</v>
      </c>
      <c r="Y90" s="143">
        <f t="shared" si="20"/>
        <v>701.47</v>
      </c>
    </row>
    <row r="91" spans="1:25" s="62" customFormat="1" ht="18.75" customHeight="1" outlineLevel="1" x14ac:dyDescent="0.2">
      <c r="A91" s="157" t="s">
        <v>8</v>
      </c>
      <c r="B91" s="70">
        <f>'июль (3 цк)'!B111</f>
        <v>660.08</v>
      </c>
      <c r="C91" s="70">
        <f>'июль (3 цк)'!C111</f>
        <v>633</v>
      </c>
      <c r="D91" s="70">
        <f>'июль (3 цк)'!D111</f>
        <v>631.76</v>
      </c>
      <c r="E91" s="70">
        <f>'июль (3 цк)'!E111</f>
        <v>638.92999999999995</v>
      </c>
      <c r="F91" s="70">
        <f>'июль (3 цк)'!F111</f>
        <v>646.12</v>
      </c>
      <c r="G91" s="70">
        <f>'июль (3 цк)'!G111</f>
        <v>645.95000000000005</v>
      </c>
      <c r="H91" s="70">
        <f>'июль (3 цк)'!H111</f>
        <v>648.79</v>
      </c>
      <c r="I91" s="70">
        <f>'июль (3 цк)'!I111</f>
        <v>639.39</v>
      </c>
      <c r="J91" s="70">
        <f>'июль (3 цк)'!J111</f>
        <v>641.75</v>
      </c>
      <c r="K91" s="70">
        <f>'июль (3 цк)'!K111</f>
        <v>646.29</v>
      </c>
      <c r="L91" s="70">
        <f>'июль (3 цк)'!L111</f>
        <v>647.80999999999995</v>
      </c>
      <c r="M91" s="70">
        <f>'июль (3 цк)'!M111</f>
        <v>643.49</v>
      </c>
      <c r="N91" s="70">
        <f>'июль (3 цк)'!N111</f>
        <v>641.67999999999995</v>
      </c>
      <c r="O91" s="70">
        <f>'июль (3 цк)'!O111</f>
        <v>625.79999999999995</v>
      </c>
      <c r="P91" s="70">
        <f>'июль (3 цк)'!P111</f>
        <v>629.58000000000004</v>
      </c>
      <c r="Q91" s="70">
        <f>'июль (3 цк)'!Q111</f>
        <v>644.97</v>
      </c>
      <c r="R91" s="70">
        <f>'июль (3 цк)'!R111</f>
        <v>656.71</v>
      </c>
      <c r="S91" s="70">
        <f>'июль (3 цк)'!S111</f>
        <v>658.84</v>
      </c>
      <c r="T91" s="70">
        <f>'июль (3 цк)'!T111</f>
        <v>647.07000000000005</v>
      </c>
      <c r="U91" s="70">
        <f>'июль (3 цк)'!U111</f>
        <v>639.84</v>
      </c>
      <c r="V91" s="70">
        <f>'июль (3 цк)'!V111</f>
        <v>645.58000000000004</v>
      </c>
      <c r="W91" s="70">
        <f>'июль (3 цк)'!W111</f>
        <v>647.54999999999995</v>
      </c>
      <c r="X91" s="70">
        <f>'июль (3 цк)'!X111</f>
        <v>655.05999999999995</v>
      </c>
      <c r="Y91" s="70">
        <f>'июль (3 цк)'!Y111</f>
        <v>651.92999999999995</v>
      </c>
    </row>
    <row r="92" spans="1:25" s="62" customFormat="1" ht="18.75" customHeight="1" outlineLevel="1" x14ac:dyDescent="0.2">
      <c r="A92" s="53" t="s">
        <v>9</v>
      </c>
      <c r="B92" s="76">
        <v>46.81</v>
      </c>
      <c r="C92" s="74">
        <v>46.81</v>
      </c>
      <c r="D92" s="74">
        <v>46.81</v>
      </c>
      <c r="E92" s="74">
        <v>46.81</v>
      </c>
      <c r="F92" s="74">
        <v>46.81</v>
      </c>
      <c r="G92" s="74">
        <v>46.81</v>
      </c>
      <c r="H92" s="74">
        <v>46.81</v>
      </c>
      <c r="I92" s="74">
        <v>46.81</v>
      </c>
      <c r="J92" s="74">
        <v>46.81</v>
      </c>
      <c r="K92" s="74">
        <v>46.81</v>
      </c>
      <c r="L92" s="74">
        <v>46.81</v>
      </c>
      <c r="M92" s="74">
        <v>46.81</v>
      </c>
      <c r="N92" s="74">
        <v>46.81</v>
      </c>
      <c r="O92" s="74">
        <v>46.81</v>
      </c>
      <c r="P92" s="74">
        <v>46.81</v>
      </c>
      <c r="Q92" s="74">
        <v>46.81</v>
      </c>
      <c r="R92" s="74">
        <v>46.81</v>
      </c>
      <c r="S92" s="74">
        <v>46.81</v>
      </c>
      <c r="T92" s="74">
        <v>46.81</v>
      </c>
      <c r="U92" s="74">
        <v>46.81</v>
      </c>
      <c r="V92" s="74">
        <v>46.81</v>
      </c>
      <c r="W92" s="74">
        <v>46.81</v>
      </c>
      <c r="X92" s="74">
        <v>46.81</v>
      </c>
      <c r="Y92" s="81">
        <v>46.81</v>
      </c>
    </row>
    <row r="93" spans="1:25" s="62" customFormat="1" ht="18.75" customHeight="1" outlineLevel="1" thickBot="1" x14ac:dyDescent="0.25">
      <c r="A93" s="158" t="s">
        <v>11</v>
      </c>
      <c r="B93" s="77">
        <v>2.73</v>
      </c>
      <c r="C93" s="75">
        <v>2.73</v>
      </c>
      <c r="D93" s="75">
        <v>2.73</v>
      </c>
      <c r="E93" s="75">
        <v>2.73</v>
      </c>
      <c r="F93" s="75">
        <v>2.73</v>
      </c>
      <c r="G93" s="75">
        <v>2.73</v>
      </c>
      <c r="H93" s="75">
        <v>2.73</v>
      </c>
      <c r="I93" s="75">
        <v>2.73</v>
      </c>
      <c r="J93" s="75">
        <v>2.73</v>
      </c>
      <c r="K93" s="75">
        <v>2.73</v>
      </c>
      <c r="L93" s="75">
        <v>2.73</v>
      </c>
      <c r="M93" s="75">
        <v>2.73</v>
      </c>
      <c r="N93" s="75">
        <v>2.73</v>
      </c>
      <c r="O93" s="75">
        <v>2.73</v>
      </c>
      <c r="P93" s="75">
        <v>2.73</v>
      </c>
      <c r="Q93" s="75">
        <v>2.73</v>
      </c>
      <c r="R93" s="75">
        <v>2.73</v>
      </c>
      <c r="S93" s="75">
        <v>2.73</v>
      </c>
      <c r="T93" s="75">
        <v>2.73</v>
      </c>
      <c r="U93" s="75">
        <v>2.73</v>
      </c>
      <c r="V93" s="75">
        <v>2.73</v>
      </c>
      <c r="W93" s="75">
        <v>2.73</v>
      </c>
      <c r="X93" s="75">
        <v>2.73</v>
      </c>
      <c r="Y93" s="82">
        <v>2.73</v>
      </c>
    </row>
    <row r="94" spans="1:25" s="108" customFormat="1" ht="18.75" customHeight="1" thickBot="1" x14ac:dyDescent="0.25">
      <c r="A94" s="109">
        <v>22</v>
      </c>
      <c r="B94" s="138">
        <f t="shared" ref="B94:Y94" si="21">SUM(B95:B97)</f>
        <v>723.09999999999991</v>
      </c>
      <c r="C94" s="139">
        <f t="shared" si="21"/>
        <v>685.51</v>
      </c>
      <c r="D94" s="139">
        <f t="shared" si="21"/>
        <v>675.40000000000009</v>
      </c>
      <c r="E94" s="139">
        <f t="shared" si="21"/>
        <v>756.8900000000001</v>
      </c>
      <c r="F94" s="139">
        <f t="shared" si="21"/>
        <v>752.69</v>
      </c>
      <c r="G94" s="139">
        <f t="shared" si="21"/>
        <v>764.31999999999994</v>
      </c>
      <c r="H94" s="139">
        <f t="shared" si="21"/>
        <v>771.51</v>
      </c>
      <c r="I94" s="139">
        <f t="shared" si="21"/>
        <v>744.33999999999992</v>
      </c>
      <c r="J94" s="139">
        <f t="shared" si="21"/>
        <v>746.96</v>
      </c>
      <c r="K94" s="140">
        <f t="shared" si="21"/>
        <v>754.22</v>
      </c>
      <c r="L94" s="139">
        <f t="shared" si="21"/>
        <v>759.8900000000001</v>
      </c>
      <c r="M94" s="141">
        <f t="shared" si="21"/>
        <v>741.96</v>
      </c>
      <c r="N94" s="140">
        <f t="shared" si="21"/>
        <v>739.62000000000012</v>
      </c>
      <c r="O94" s="139">
        <f t="shared" si="21"/>
        <v>705.22</v>
      </c>
      <c r="P94" s="141">
        <f t="shared" si="21"/>
        <v>710.56999999999994</v>
      </c>
      <c r="Q94" s="142">
        <f t="shared" si="21"/>
        <v>748.73</v>
      </c>
      <c r="R94" s="139">
        <f t="shared" si="21"/>
        <v>766.08999999999992</v>
      </c>
      <c r="S94" s="142">
        <f t="shared" si="21"/>
        <v>777.27</v>
      </c>
      <c r="T94" s="139">
        <f t="shared" si="21"/>
        <v>743.03</v>
      </c>
      <c r="U94" s="139">
        <f t="shared" si="21"/>
        <v>733.91000000000008</v>
      </c>
      <c r="V94" s="139">
        <f t="shared" si="21"/>
        <v>738.93000000000006</v>
      </c>
      <c r="W94" s="139">
        <f t="shared" si="21"/>
        <v>739.45</v>
      </c>
      <c r="X94" s="139">
        <f t="shared" si="21"/>
        <v>740.84999999999991</v>
      </c>
      <c r="Y94" s="143">
        <f t="shared" si="21"/>
        <v>741.45</v>
      </c>
    </row>
    <row r="95" spans="1:25" s="62" customFormat="1" ht="18.75" customHeight="1" outlineLevel="1" x14ac:dyDescent="0.2">
      <c r="A95" s="157" t="s">
        <v>8</v>
      </c>
      <c r="B95" s="70">
        <f>'июль (3 цк)'!B116</f>
        <v>673.56</v>
      </c>
      <c r="C95" s="70">
        <f>'июль (3 цк)'!C116</f>
        <v>635.97</v>
      </c>
      <c r="D95" s="70">
        <f>'июль (3 цк)'!D116</f>
        <v>625.86</v>
      </c>
      <c r="E95" s="70">
        <f>'июль (3 цк)'!E116</f>
        <v>707.35</v>
      </c>
      <c r="F95" s="70">
        <f>'июль (3 цк)'!F116</f>
        <v>703.15</v>
      </c>
      <c r="G95" s="70">
        <f>'июль (3 цк)'!G116</f>
        <v>714.78</v>
      </c>
      <c r="H95" s="70">
        <f>'июль (3 цк)'!H116</f>
        <v>721.97</v>
      </c>
      <c r="I95" s="70">
        <f>'июль (3 цк)'!I116</f>
        <v>694.8</v>
      </c>
      <c r="J95" s="70">
        <f>'июль (3 цк)'!J116</f>
        <v>697.42</v>
      </c>
      <c r="K95" s="70">
        <f>'июль (3 цк)'!K116</f>
        <v>704.68</v>
      </c>
      <c r="L95" s="70">
        <f>'июль (3 цк)'!L116</f>
        <v>710.35</v>
      </c>
      <c r="M95" s="70">
        <f>'июль (3 цк)'!M116</f>
        <v>692.42</v>
      </c>
      <c r="N95" s="70">
        <f>'июль (3 цк)'!N116</f>
        <v>690.08</v>
      </c>
      <c r="O95" s="70">
        <f>'июль (3 цк)'!O116</f>
        <v>655.68</v>
      </c>
      <c r="P95" s="70">
        <f>'июль (3 цк)'!P116</f>
        <v>661.03</v>
      </c>
      <c r="Q95" s="70">
        <f>'июль (3 цк)'!Q116</f>
        <v>699.19</v>
      </c>
      <c r="R95" s="70">
        <f>'июль (3 цк)'!R116</f>
        <v>716.55</v>
      </c>
      <c r="S95" s="70">
        <f>'июль (3 цк)'!S116</f>
        <v>727.73</v>
      </c>
      <c r="T95" s="70">
        <f>'июль (3 цк)'!T116</f>
        <v>693.49</v>
      </c>
      <c r="U95" s="70">
        <f>'июль (3 цк)'!U116</f>
        <v>684.37</v>
      </c>
      <c r="V95" s="70">
        <f>'июль (3 цк)'!V116</f>
        <v>689.39</v>
      </c>
      <c r="W95" s="70">
        <f>'июль (3 цк)'!W116</f>
        <v>689.91</v>
      </c>
      <c r="X95" s="70">
        <f>'июль (3 цк)'!X116</f>
        <v>691.31</v>
      </c>
      <c r="Y95" s="70">
        <f>'июль (3 цк)'!Y116</f>
        <v>691.91</v>
      </c>
    </row>
    <row r="96" spans="1:25" s="62" customFormat="1" ht="18.75" customHeight="1" outlineLevel="1" x14ac:dyDescent="0.2">
      <c r="A96" s="53" t="s">
        <v>9</v>
      </c>
      <c r="B96" s="76">
        <v>46.81</v>
      </c>
      <c r="C96" s="74">
        <v>46.81</v>
      </c>
      <c r="D96" s="74">
        <v>46.81</v>
      </c>
      <c r="E96" s="74">
        <v>46.81</v>
      </c>
      <c r="F96" s="74">
        <v>46.81</v>
      </c>
      <c r="G96" s="74">
        <v>46.81</v>
      </c>
      <c r="H96" s="74">
        <v>46.81</v>
      </c>
      <c r="I96" s="74">
        <v>46.81</v>
      </c>
      <c r="J96" s="74">
        <v>46.81</v>
      </c>
      <c r="K96" s="74">
        <v>46.81</v>
      </c>
      <c r="L96" s="74">
        <v>46.81</v>
      </c>
      <c r="M96" s="74">
        <v>46.81</v>
      </c>
      <c r="N96" s="74">
        <v>46.81</v>
      </c>
      <c r="O96" s="74">
        <v>46.81</v>
      </c>
      <c r="P96" s="74">
        <v>46.81</v>
      </c>
      <c r="Q96" s="74">
        <v>46.81</v>
      </c>
      <c r="R96" s="74">
        <v>46.81</v>
      </c>
      <c r="S96" s="74">
        <v>46.81</v>
      </c>
      <c r="T96" s="74">
        <v>46.81</v>
      </c>
      <c r="U96" s="74">
        <v>46.81</v>
      </c>
      <c r="V96" s="74">
        <v>46.81</v>
      </c>
      <c r="W96" s="74">
        <v>46.81</v>
      </c>
      <c r="X96" s="74">
        <v>46.81</v>
      </c>
      <c r="Y96" s="81">
        <v>46.81</v>
      </c>
    </row>
    <row r="97" spans="1:25" s="62" customFormat="1" ht="18.75" customHeight="1" outlineLevel="1" thickBot="1" x14ac:dyDescent="0.25">
      <c r="A97" s="158" t="s">
        <v>11</v>
      </c>
      <c r="B97" s="77">
        <v>2.73</v>
      </c>
      <c r="C97" s="75">
        <v>2.73</v>
      </c>
      <c r="D97" s="75">
        <v>2.73</v>
      </c>
      <c r="E97" s="75">
        <v>2.73</v>
      </c>
      <c r="F97" s="75">
        <v>2.73</v>
      </c>
      <c r="G97" s="75">
        <v>2.73</v>
      </c>
      <c r="H97" s="75">
        <v>2.73</v>
      </c>
      <c r="I97" s="75">
        <v>2.73</v>
      </c>
      <c r="J97" s="75">
        <v>2.73</v>
      </c>
      <c r="K97" s="75">
        <v>2.73</v>
      </c>
      <c r="L97" s="75">
        <v>2.73</v>
      </c>
      <c r="M97" s="75">
        <v>2.73</v>
      </c>
      <c r="N97" s="75">
        <v>2.73</v>
      </c>
      <c r="O97" s="75">
        <v>2.73</v>
      </c>
      <c r="P97" s="75">
        <v>2.73</v>
      </c>
      <c r="Q97" s="75">
        <v>2.73</v>
      </c>
      <c r="R97" s="75">
        <v>2.73</v>
      </c>
      <c r="S97" s="75">
        <v>2.73</v>
      </c>
      <c r="T97" s="75">
        <v>2.73</v>
      </c>
      <c r="U97" s="75">
        <v>2.73</v>
      </c>
      <c r="V97" s="75">
        <v>2.73</v>
      </c>
      <c r="W97" s="75">
        <v>2.73</v>
      </c>
      <c r="X97" s="75">
        <v>2.73</v>
      </c>
      <c r="Y97" s="82">
        <v>2.73</v>
      </c>
    </row>
    <row r="98" spans="1:25" s="108" customFormat="1" ht="18.75" customHeight="1" thickBot="1" x14ac:dyDescent="0.25">
      <c r="A98" s="100">
        <v>23</v>
      </c>
      <c r="B98" s="138">
        <f t="shared" ref="B98:Y98" si="22">SUM(B99:B101)</f>
        <v>727.33999999999992</v>
      </c>
      <c r="C98" s="139">
        <f t="shared" si="22"/>
        <v>701.42000000000007</v>
      </c>
      <c r="D98" s="139">
        <f t="shared" si="22"/>
        <v>685.87000000000012</v>
      </c>
      <c r="E98" s="139">
        <f t="shared" si="22"/>
        <v>711.29</v>
      </c>
      <c r="F98" s="139">
        <f t="shared" si="22"/>
        <v>718.21</v>
      </c>
      <c r="G98" s="139">
        <f t="shared" si="22"/>
        <v>721.29</v>
      </c>
      <c r="H98" s="139">
        <f t="shared" si="22"/>
        <v>726.05</v>
      </c>
      <c r="I98" s="139">
        <f t="shared" si="22"/>
        <v>702.08999999999992</v>
      </c>
      <c r="J98" s="139">
        <f t="shared" si="22"/>
        <v>714.16000000000008</v>
      </c>
      <c r="K98" s="140">
        <f t="shared" si="22"/>
        <v>724.93000000000006</v>
      </c>
      <c r="L98" s="139">
        <f t="shared" si="22"/>
        <v>727.34999999999991</v>
      </c>
      <c r="M98" s="141">
        <f t="shared" si="22"/>
        <v>727.68000000000006</v>
      </c>
      <c r="N98" s="140">
        <f t="shared" si="22"/>
        <v>714.51</v>
      </c>
      <c r="O98" s="139">
        <f t="shared" si="22"/>
        <v>699.32999999999993</v>
      </c>
      <c r="P98" s="141">
        <f t="shared" si="22"/>
        <v>696.07999999999993</v>
      </c>
      <c r="Q98" s="142">
        <f t="shared" si="22"/>
        <v>722.67000000000007</v>
      </c>
      <c r="R98" s="139">
        <f t="shared" si="22"/>
        <v>734.59999999999991</v>
      </c>
      <c r="S98" s="142">
        <f t="shared" si="22"/>
        <v>737.16000000000008</v>
      </c>
      <c r="T98" s="139">
        <f t="shared" si="22"/>
        <v>745.75</v>
      </c>
      <c r="U98" s="139">
        <f t="shared" si="22"/>
        <v>727.15000000000009</v>
      </c>
      <c r="V98" s="139">
        <f t="shared" si="22"/>
        <v>728.55</v>
      </c>
      <c r="W98" s="139">
        <f t="shared" si="22"/>
        <v>739.76</v>
      </c>
      <c r="X98" s="139">
        <f t="shared" si="22"/>
        <v>745.40000000000009</v>
      </c>
      <c r="Y98" s="143">
        <f t="shared" si="22"/>
        <v>733.55</v>
      </c>
    </row>
    <row r="99" spans="1:25" s="62" customFormat="1" ht="18.75" customHeight="1" outlineLevel="1" x14ac:dyDescent="0.2">
      <c r="A99" s="157" t="s">
        <v>8</v>
      </c>
      <c r="B99" s="70">
        <f>'июль (3 цк)'!B121</f>
        <v>677.8</v>
      </c>
      <c r="C99" s="70">
        <f>'июль (3 цк)'!C121</f>
        <v>651.88</v>
      </c>
      <c r="D99" s="70">
        <f>'июль (3 цк)'!D121</f>
        <v>636.33000000000004</v>
      </c>
      <c r="E99" s="70">
        <f>'июль (3 цк)'!E121</f>
        <v>661.75</v>
      </c>
      <c r="F99" s="70">
        <f>'июль (3 цк)'!F121</f>
        <v>668.67</v>
      </c>
      <c r="G99" s="70">
        <f>'июль (3 цк)'!G121</f>
        <v>671.75</v>
      </c>
      <c r="H99" s="70">
        <f>'июль (3 цк)'!H121</f>
        <v>676.51</v>
      </c>
      <c r="I99" s="70">
        <f>'июль (3 цк)'!I121</f>
        <v>652.54999999999995</v>
      </c>
      <c r="J99" s="70">
        <f>'июль (3 цк)'!J121</f>
        <v>664.62</v>
      </c>
      <c r="K99" s="70">
        <f>'июль (3 цк)'!K121</f>
        <v>675.39</v>
      </c>
      <c r="L99" s="70">
        <f>'июль (3 цк)'!L121</f>
        <v>677.81</v>
      </c>
      <c r="M99" s="70">
        <f>'июль (3 цк)'!M121</f>
        <v>678.14</v>
      </c>
      <c r="N99" s="70">
        <f>'июль (3 цк)'!N121</f>
        <v>664.97</v>
      </c>
      <c r="O99" s="70">
        <f>'июль (3 цк)'!O121</f>
        <v>649.79</v>
      </c>
      <c r="P99" s="70">
        <f>'июль (3 цк)'!P121</f>
        <v>646.54</v>
      </c>
      <c r="Q99" s="70">
        <f>'июль (3 цк)'!Q121</f>
        <v>673.13</v>
      </c>
      <c r="R99" s="70">
        <f>'июль (3 цк)'!R121</f>
        <v>685.06</v>
      </c>
      <c r="S99" s="70">
        <f>'июль (3 цк)'!S121</f>
        <v>687.62</v>
      </c>
      <c r="T99" s="70">
        <f>'июль (3 цк)'!T121</f>
        <v>696.21</v>
      </c>
      <c r="U99" s="70">
        <f>'июль (3 цк)'!U121</f>
        <v>677.61</v>
      </c>
      <c r="V99" s="70">
        <f>'июль (3 цк)'!V121</f>
        <v>679.01</v>
      </c>
      <c r="W99" s="70">
        <f>'июль (3 цк)'!W121</f>
        <v>690.22</v>
      </c>
      <c r="X99" s="70">
        <f>'июль (3 цк)'!X121</f>
        <v>695.86</v>
      </c>
      <c r="Y99" s="70">
        <f>'июль (3 цк)'!Y121</f>
        <v>684.01</v>
      </c>
    </row>
    <row r="100" spans="1:25" s="62" customFormat="1" ht="18.75" customHeight="1" outlineLevel="1" x14ac:dyDescent="0.2">
      <c r="A100" s="53" t="s">
        <v>9</v>
      </c>
      <c r="B100" s="76">
        <v>46.81</v>
      </c>
      <c r="C100" s="74">
        <v>46.81</v>
      </c>
      <c r="D100" s="74">
        <v>46.81</v>
      </c>
      <c r="E100" s="74">
        <v>46.81</v>
      </c>
      <c r="F100" s="74">
        <v>46.81</v>
      </c>
      <c r="G100" s="74">
        <v>46.81</v>
      </c>
      <c r="H100" s="74">
        <v>46.81</v>
      </c>
      <c r="I100" s="74">
        <v>46.81</v>
      </c>
      <c r="J100" s="74">
        <v>46.81</v>
      </c>
      <c r="K100" s="74">
        <v>46.81</v>
      </c>
      <c r="L100" s="74">
        <v>46.81</v>
      </c>
      <c r="M100" s="74">
        <v>46.81</v>
      </c>
      <c r="N100" s="74">
        <v>46.81</v>
      </c>
      <c r="O100" s="74">
        <v>46.81</v>
      </c>
      <c r="P100" s="74">
        <v>46.81</v>
      </c>
      <c r="Q100" s="74">
        <v>46.81</v>
      </c>
      <c r="R100" s="74">
        <v>46.81</v>
      </c>
      <c r="S100" s="74">
        <v>46.81</v>
      </c>
      <c r="T100" s="74">
        <v>46.81</v>
      </c>
      <c r="U100" s="74">
        <v>46.81</v>
      </c>
      <c r="V100" s="74">
        <v>46.81</v>
      </c>
      <c r="W100" s="74">
        <v>46.81</v>
      </c>
      <c r="X100" s="74">
        <v>46.81</v>
      </c>
      <c r="Y100" s="81">
        <v>46.81</v>
      </c>
    </row>
    <row r="101" spans="1:25" s="62" customFormat="1" ht="18.75" customHeight="1" outlineLevel="1" thickBot="1" x14ac:dyDescent="0.25">
      <c r="A101" s="158" t="s">
        <v>11</v>
      </c>
      <c r="B101" s="77">
        <v>2.73</v>
      </c>
      <c r="C101" s="75">
        <v>2.73</v>
      </c>
      <c r="D101" s="75">
        <v>2.73</v>
      </c>
      <c r="E101" s="75">
        <v>2.73</v>
      </c>
      <c r="F101" s="75">
        <v>2.73</v>
      </c>
      <c r="G101" s="75">
        <v>2.73</v>
      </c>
      <c r="H101" s="75">
        <v>2.73</v>
      </c>
      <c r="I101" s="75">
        <v>2.73</v>
      </c>
      <c r="J101" s="75">
        <v>2.73</v>
      </c>
      <c r="K101" s="75">
        <v>2.73</v>
      </c>
      <c r="L101" s="75">
        <v>2.73</v>
      </c>
      <c r="M101" s="75">
        <v>2.73</v>
      </c>
      <c r="N101" s="75">
        <v>2.73</v>
      </c>
      <c r="O101" s="75">
        <v>2.73</v>
      </c>
      <c r="P101" s="75">
        <v>2.73</v>
      </c>
      <c r="Q101" s="75">
        <v>2.73</v>
      </c>
      <c r="R101" s="75">
        <v>2.73</v>
      </c>
      <c r="S101" s="75">
        <v>2.73</v>
      </c>
      <c r="T101" s="75">
        <v>2.73</v>
      </c>
      <c r="U101" s="75">
        <v>2.73</v>
      </c>
      <c r="V101" s="75">
        <v>2.73</v>
      </c>
      <c r="W101" s="75">
        <v>2.73</v>
      </c>
      <c r="X101" s="75">
        <v>2.73</v>
      </c>
      <c r="Y101" s="82">
        <v>2.73</v>
      </c>
    </row>
    <row r="102" spans="1:25" s="108" customFormat="1" ht="18.75" customHeight="1" thickBot="1" x14ac:dyDescent="0.25">
      <c r="A102" s="111">
        <v>24</v>
      </c>
      <c r="B102" s="138">
        <f t="shared" ref="B102:Y102" si="23">SUM(B103:B105)</f>
        <v>694.58999999999992</v>
      </c>
      <c r="C102" s="139">
        <f t="shared" si="23"/>
        <v>672.19</v>
      </c>
      <c r="D102" s="139">
        <f t="shared" si="23"/>
        <v>672.19</v>
      </c>
      <c r="E102" s="139">
        <f t="shared" si="23"/>
        <v>684.3900000000001</v>
      </c>
      <c r="F102" s="139">
        <f t="shared" si="23"/>
        <v>674.90000000000009</v>
      </c>
      <c r="G102" s="139">
        <f t="shared" si="23"/>
        <v>691.55</v>
      </c>
      <c r="H102" s="139">
        <f t="shared" si="23"/>
        <v>690.82999999999993</v>
      </c>
      <c r="I102" s="139">
        <f t="shared" si="23"/>
        <v>680.47</v>
      </c>
      <c r="J102" s="139">
        <f t="shared" si="23"/>
        <v>686.77</v>
      </c>
      <c r="K102" s="140">
        <f t="shared" si="23"/>
        <v>687.8900000000001</v>
      </c>
      <c r="L102" s="139">
        <f t="shared" si="23"/>
        <v>688.04</v>
      </c>
      <c r="M102" s="141">
        <f t="shared" si="23"/>
        <v>688.79</v>
      </c>
      <c r="N102" s="140">
        <f t="shared" si="23"/>
        <v>687.81999999999994</v>
      </c>
      <c r="O102" s="139">
        <f t="shared" si="23"/>
        <v>659.8</v>
      </c>
      <c r="P102" s="141">
        <f t="shared" si="23"/>
        <v>664.51</v>
      </c>
      <c r="Q102" s="142">
        <f t="shared" si="23"/>
        <v>692.13000000000011</v>
      </c>
      <c r="R102" s="139">
        <f t="shared" si="23"/>
        <v>701.43000000000006</v>
      </c>
      <c r="S102" s="142">
        <f t="shared" si="23"/>
        <v>698.99</v>
      </c>
      <c r="T102" s="139">
        <f t="shared" si="23"/>
        <v>707.81999999999994</v>
      </c>
      <c r="U102" s="139">
        <f t="shared" si="23"/>
        <v>688.06</v>
      </c>
      <c r="V102" s="139">
        <f t="shared" si="23"/>
        <v>699.21</v>
      </c>
      <c r="W102" s="139">
        <f t="shared" si="23"/>
        <v>702.56</v>
      </c>
      <c r="X102" s="139">
        <f t="shared" si="23"/>
        <v>706.86000000000013</v>
      </c>
      <c r="Y102" s="143">
        <f t="shared" si="23"/>
        <v>694.74</v>
      </c>
    </row>
    <row r="103" spans="1:25" s="62" customFormat="1" ht="18.75" customHeight="1" outlineLevel="1" x14ac:dyDescent="0.2">
      <c r="A103" s="157" t="s">
        <v>8</v>
      </c>
      <c r="B103" s="70">
        <f>'июль (3 цк)'!B126</f>
        <v>645.04999999999995</v>
      </c>
      <c r="C103" s="70">
        <f>'июль (3 цк)'!C126</f>
        <v>622.65</v>
      </c>
      <c r="D103" s="70">
        <f>'июль (3 цк)'!D126</f>
        <v>622.65</v>
      </c>
      <c r="E103" s="70">
        <f>'июль (3 цк)'!E126</f>
        <v>634.85</v>
      </c>
      <c r="F103" s="70">
        <f>'июль (3 цк)'!F126</f>
        <v>625.36</v>
      </c>
      <c r="G103" s="70">
        <f>'июль (3 цк)'!G126</f>
        <v>642.01</v>
      </c>
      <c r="H103" s="70">
        <f>'июль (3 цк)'!H126</f>
        <v>641.29</v>
      </c>
      <c r="I103" s="70">
        <f>'июль (3 цк)'!I126</f>
        <v>630.92999999999995</v>
      </c>
      <c r="J103" s="70">
        <f>'июль (3 цк)'!J126</f>
        <v>637.23</v>
      </c>
      <c r="K103" s="70">
        <f>'июль (3 цк)'!K126</f>
        <v>638.35</v>
      </c>
      <c r="L103" s="70">
        <f>'июль (3 цк)'!L126</f>
        <v>638.5</v>
      </c>
      <c r="M103" s="70">
        <f>'июль (3 цк)'!M126</f>
        <v>639.25</v>
      </c>
      <c r="N103" s="70">
        <f>'июль (3 цк)'!N126</f>
        <v>638.28</v>
      </c>
      <c r="O103" s="70">
        <f>'июль (3 цк)'!O126</f>
        <v>610.26</v>
      </c>
      <c r="P103" s="70">
        <f>'июль (3 цк)'!P126</f>
        <v>614.97</v>
      </c>
      <c r="Q103" s="70">
        <f>'июль (3 цк)'!Q126</f>
        <v>642.59</v>
      </c>
      <c r="R103" s="70">
        <f>'июль (3 цк)'!R126</f>
        <v>651.89</v>
      </c>
      <c r="S103" s="70">
        <f>'июль (3 цк)'!S126</f>
        <v>649.45000000000005</v>
      </c>
      <c r="T103" s="70">
        <f>'июль (3 цк)'!T126</f>
        <v>658.28</v>
      </c>
      <c r="U103" s="70">
        <f>'июль (3 цк)'!U126</f>
        <v>638.52</v>
      </c>
      <c r="V103" s="70">
        <f>'июль (3 цк)'!V126</f>
        <v>649.66999999999996</v>
      </c>
      <c r="W103" s="70">
        <f>'июль (3 цк)'!W126</f>
        <v>653.02</v>
      </c>
      <c r="X103" s="70">
        <f>'июль (3 цк)'!X126</f>
        <v>657.32</v>
      </c>
      <c r="Y103" s="70">
        <f>'июль (3 цк)'!Y126</f>
        <v>645.20000000000005</v>
      </c>
    </row>
    <row r="104" spans="1:25" s="62" customFormat="1" ht="18.75" customHeight="1" outlineLevel="1" x14ac:dyDescent="0.2">
      <c r="A104" s="53" t="s">
        <v>9</v>
      </c>
      <c r="B104" s="76">
        <v>46.81</v>
      </c>
      <c r="C104" s="74">
        <v>46.81</v>
      </c>
      <c r="D104" s="74">
        <v>46.81</v>
      </c>
      <c r="E104" s="74">
        <v>46.81</v>
      </c>
      <c r="F104" s="74">
        <v>46.81</v>
      </c>
      <c r="G104" s="74">
        <v>46.81</v>
      </c>
      <c r="H104" s="74">
        <v>46.81</v>
      </c>
      <c r="I104" s="74">
        <v>46.81</v>
      </c>
      <c r="J104" s="74">
        <v>46.81</v>
      </c>
      <c r="K104" s="74">
        <v>46.81</v>
      </c>
      <c r="L104" s="74">
        <v>46.81</v>
      </c>
      <c r="M104" s="74">
        <v>46.81</v>
      </c>
      <c r="N104" s="74">
        <v>46.81</v>
      </c>
      <c r="O104" s="74">
        <v>46.81</v>
      </c>
      <c r="P104" s="74">
        <v>46.81</v>
      </c>
      <c r="Q104" s="74">
        <v>46.81</v>
      </c>
      <c r="R104" s="74">
        <v>46.81</v>
      </c>
      <c r="S104" s="74">
        <v>46.81</v>
      </c>
      <c r="T104" s="74">
        <v>46.81</v>
      </c>
      <c r="U104" s="74">
        <v>46.81</v>
      </c>
      <c r="V104" s="74">
        <v>46.81</v>
      </c>
      <c r="W104" s="74">
        <v>46.81</v>
      </c>
      <c r="X104" s="74">
        <v>46.81</v>
      </c>
      <c r="Y104" s="81">
        <v>46.81</v>
      </c>
    </row>
    <row r="105" spans="1:25" s="62" customFormat="1" ht="18.75" customHeight="1" outlineLevel="1" thickBot="1" x14ac:dyDescent="0.25">
      <c r="A105" s="158" t="s">
        <v>11</v>
      </c>
      <c r="B105" s="77">
        <v>2.73</v>
      </c>
      <c r="C105" s="75">
        <v>2.73</v>
      </c>
      <c r="D105" s="75">
        <v>2.73</v>
      </c>
      <c r="E105" s="75">
        <v>2.73</v>
      </c>
      <c r="F105" s="75">
        <v>2.73</v>
      </c>
      <c r="G105" s="75">
        <v>2.73</v>
      </c>
      <c r="H105" s="75">
        <v>2.73</v>
      </c>
      <c r="I105" s="75">
        <v>2.73</v>
      </c>
      <c r="J105" s="75">
        <v>2.73</v>
      </c>
      <c r="K105" s="75">
        <v>2.73</v>
      </c>
      <c r="L105" s="75">
        <v>2.73</v>
      </c>
      <c r="M105" s="75">
        <v>2.73</v>
      </c>
      <c r="N105" s="75">
        <v>2.73</v>
      </c>
      <c r="O105" s="75">
        <v>2.73</v>
      </c>
      <c r="P105" s="75">
        <v>2.73</v>
      </c>
      <c r="Q105" s="75">
        <v>2.73</v>
      </c>
      <c r="R105" s="75">
        <v>2.73</v>
      </c>
      <c r="S105" s="75">
        <v>2.73</v>
      </c>
      <c r="T105" s="75">
        <v>2.73</v>
      </c>
      <c r="U105" s="75">
        <v>2.73</v>
      </c>
      <c r="V105" s="75">
        <v>2.73</v>
      </c>
      <c r="W105" s="75">
        <v>2.73</v>
      </c>
      <c r="X105" s="75">
        <v>2.73</v>
      </c>
      <c r="Y105" s="82">
        <v>2.73</v>
      </c>
    </row>
    <row r="106" spans="1:25" s="108" customFormat="1" ht="18.75" customHeight="1" thickBot="1" x14ac:dyDescent="0.25">
      <c r="A106" s="109">
        <v>25</v>
      </c>
      <c r="B106" s="138">
        <f t="shared" ref="B106:Y106" si="24">SUM(B107:B109)</f>
        <v>695.62000000000012</v>
      </c>
      <c r="C106" s="139">
        <f t="shared" si="24"/>
        <v>672.8</v>
      </c>
      <c r="D106" s="139">
        <f t="shared" si="24"/>
        <v>672.37000000000012</v>
      </c>
      <c r="E106" s="139">
        <f t="shared" si="24"/>
        <v>672.68000000000006</v>
      </c>
      <c r="F106" s="139">
        <f t="shared" si="24"/>
        <v>688.61000000000013</v>
      </c>
      <c r="G106" s="139">
        <f t="shared" si="24"/>
        <v>691.33999999999992</v>
      </c>
      <c r="H106" s="139">
        <f t="shared" si="24"/>
        <v>691.53</v>
      </c>
      <c r="I106" s="139">
        <f t="shared" si="24"/>
        <v>679.8</v>
      </c>
      <c r="J106" s="139">
        <f t="shared" si="24"/>
        <v>682.61000000000013</v>
      </c>
      <c r="K106" s="140">
        <f t="shared" si="24"/>
        <v>690.44</v>
      </c>
      <c r="L106" s="139">
        <f t="shared" si="24"/>
        <v>687.94</v>
      </c>
      <c r="M106" s="141">
        <f t="shared" si="24"/>
        <v>685.82999999999993</v>
      </c>
      <c r="N106" s="140">
        <f t="shared" si="24"/>
        <v>679.77</v>
      </c>
      <c r="O106" s="139">
        <f t="shared" si="24"/>
        <v>664.56999999999994</v>
      </c>
      <c r="P106" s="141">
        <f t="shared" si="24"/>
        <v>669.62000000000012</v>
      </c>
      <c r="Q106" s="142">
        <f t="shared" si="24"/>
        <v>689.86000000000013</v>
      </c>
      <c r="R106" s="139">
        <f t="shared" si="24"/>
        <v>701.63000000000011</v>
      </c>
      <c r="S106" s="142">
        <f t="shared" si="24"/>
        <v>703.04</v>
      </c>
      <c r="T106" s="139">
        <f t="shared" si="24"/>
        <v>704.84999999999991</v>
      </c>
      <c r="U106" s="139">
        <f t="shared" si="24"/>
        <v>690.48</v>
      </c>
      <c r="V106" s="139">
        <f t="shared" si="24"/>
        <v>699.72</v>
      </c>
      <c r="W106" s="139">
        <f t="shared" si="24"/>
        <v>706.34999999999991</v>
      </c>
      <c r="X106" s="139">
        <f t="shared" si="24"/>
        <v>712.54</v>
      </c>
      <c r="Y106" s="143">
        <f t="shared" si="24"/>
        <v>708.57999999999993</v>
      </c>
    </row>
    <row r="107" spans="1:25" s="62" customFormat="1" ht="18.75" customHeight="1" outlineLevel="1" x14ac:dyDescent="0.2">
      <c r="A107" s="157" t="s">
        <v>8</v>
      </c>
      <c r="B107" s="70">
        <f>'июль (3 цк)'!B131</f>
        <v>646.08000000000004</v>
      </c>
      <c r="C107" s="70">
        <f>'июль (3 цк)'!C131</f>
        <v>623.26</v>
      </c>
      <c r="D107" s="70">
        <f>'июль (3 цк)'!D131</f>
        <v>622.83000000000004</v>
      </c>
      <c r="E107" s="70">
        <f>'июль (3 цк)'!E131</f>
        <v>623.14</v>
      </c>
      <c r="F107" s="70">
        <f>'июль (3 цк)'!F131</f>
        <v>639.07000000000005</v>
      </c>
      <c r="G107" s="70">
        <f>'июль (3 цк)'!G131</f>
        <v>641.79999999999995</v>
      </c>
      <c r="H107" s="70">
        <f>'июль (3 цк)'!H131</f>
        <v>641.99</v>
      </c>
      <c r="I107" s="70">
        <f>'июль (3 цк)'!I131</f>
        <v>630.26</v>
      </c>
      <c r="J107" s="70">
        <f>'июль (3 цк)'!J131</f>
        <v>633.07000000000005</v>
      </c>
      <c r="K107" s="70">
        <f>'июль (3 цк)'!K131</f>
        <v>640.9</v>
      </c>
      <c r="L107" s="70">
        <f>'июль (3 цк)'!L131</f>
        <v>638.4</v>
      </c>
      <c r="M107" s="70">
        <f>'июль (3 цк)'!M131</f>
        <v>636.29</v>
      </c>
      <c r="N107" s="70">
        <f>'июль (3 цк)'!N131</f>
        <v>630.23</v>
      </c>
      <c r="O107" s="70">
        <f>'июль (3 цк)'!O131</f>
        <v>615.03</v>
      </c>
      <c r="P107" s="70">
        <f>'июль (3 цк)'!P131</f>
        <v>620.08000000000004</v>
      </c>
      <c r="Q107" s="70">
        <f>'июль (3 цк)'!Q131</f>
        <v>640.32000000000005</v>
      </c>
      <c r="R107" s="70">
        <f>'июль (3 цк)'!R131</f>
        <v>652.09</v>
      </c>
      <c r="S107" s="70">
        <f>'июль (3 цк)'!S131</f>
        <v>653.5</v>
      </c>
      <c r="T107" s="70">
        <f>'июль (3 цк)'!T131</f>
        <v>655.30999999999995</v>
      </c>
      <c r="U107" s="70">
        <f>'июль (3 цк)'!U131</f>
        <v>640.94000000000005</v>
      </c>
      <c r="V107" s="70">
        <f>'июль (3 цк)'!V131</f>
        <v>650.17999999999995</v>
      </c>
      <c r="W107" s="70">
        <f>'июль (3 цк)'!W131</f>
        <v>656.81</v>
      </c>
      <c r="X107" s="70">
        <f>'июль (3 цк)'!X131</f>
        <v>663</v>
      </c>
      <c r="Y107" s="70">
        <f>'июль (3 цк)'!Y131</f>
        <v>659.04</v>
      </c>
    </row>
    <row r="108" spans="1:25" s="62" customFormat="1" ht="18.75" customHeight="1" outlineLevel="1" x14ac:dyDescent="0.2">
      <c r="A108" s="53" t="s">
        <v>9</v>
      </c>
      <c r="B108" s="76">
        <v>46.81</v>
      </c>
      <c r="C108" s="74">
        <v>46.81</v>
      </c>
      <c r="D108" s="74">
        <v>46.81</v>
      </c>
      <c r="E108" s="74">
        <v>46.81</v>
      </c>
      <c r="F108" s="74">
        <v>46.81</v>
      </c>
      <c r="G108" s="74">
        <v>46.81</v>
      </c>
      <c r="H108" s="74">
        <v>46.81</v>
      </c>
      <c r="I108" s="74">
        <v>46.81</v>
      </c>
      <c r="J108" s="74">
        <v>46.81</v>
      </c>
      <c r="K108" s="74">
        <v>46.81</v>
      </c>
      <c r="L108" s="74">
        <v>46.81</v>
      </c>
      <c r="M108" s="74">
        <v>46.81</v>
      </c>
      <c r="N108" s="74">
        <v>46.81</v>
      </c>
      <c r="O108" s="74">
        <v>46.81</v>
      </c>
      <c r="P108" s="74">
        <v>46.81</v>
      </c>
      <c r="Q108" s="74">
        <v>46.81</v>
      </c>
      <c r="R108" s="74">
        <v>46.81</v>
      </c>
      <c r="S108" s="74">
        <v>46.81</v>
      </c>
      <c r="T108" s="74">
        <v>46.81</v>
      </c>
      <c r="U108" s="74">
        <v>46.81</v>
      </c>
      <c r="V108" s="74">
        <v>46.81</v>
      </c>
      <c r="W108" s="74">
        <v>46.81</v>
      </c>
      <c r="X108" s="74">
        <v>46.81</v>
      </c>
      <c r="Y108" s="81">
        <v>46.81</v>
      </c>
    </row>
    <row r="109" spans="1:25" s="62" customFormat="1" ht="18.75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108" customFormat="1" ht="18.75" customHeight="1" thickBot="1" x14ac:dyDescent="0.25">
      <c r="A110" s="110">
        <v>26</v>
      </c>
      <c r="B110" s="138">
        <f t="shared" ref="B110:Y110" si="25">SUM(B111:B113)</f>
        <v>591.33999999999992</v>
      </c>
      <c r="C110" s="139">
        <f t="shared" si="25"/>
        <v>594.68000000000006</v>
      </c>
      <c r="D110" s="139">
        <f t="shared" si="25"/>
        <v>596.97</v>
      </c>
      <c r="E110" s="139">
        <f t="shared" si="25"/>
        <v>617.5</v>
      </c>
      <c r="F110" s="139">
        <f t="shared" si="25"/>
        <v>626.07999999999993</v>
      </c>
      <c r="G110" s="139">
        <f t="shared" si="25"/>
        <v>506.16</v>
      </c>
      <c r="H110" s="139">
        <f t="shared" si="25"/>
        <v>516.8900000000001</v>
      </c>
      <c r="I110" s="139">
        <f t="shared" si="25"/>
        <v>507.09000000000003</v>
      </c>
      <c r="J110" s="139">
        <f t="shared" si="25"/>
        <v>616.65000000000009</v>
      </c>
      <c r="K110" s="140">
        <f t="shared" si="25"/>
        <v>622.6400000000001</v>
      </c>
      <c r="L110" s="139">
        <f t="shared" si="25"/>
        <v>620.74</v>
      </c>
      <c r="M110" s="141">
        <f t="shared" si="25"/>
        <v>620.55999999999995</v>
      </c>
      <c r="N110" s="140">
        <f t="shared" si="25"/>
        <v>616.91000000000008</v>
      </c>
      <c r="O110" s="139">
        <f t="shared" si="25"/>
        <v>586.70000000000005</v>
      </c>
      <c r="P110" s="141">
        <f t="shared" si="25"/>
        <v>578.77</v>
      </c>
      <c r="Q110" s="142">
        <f t="shared" si="25"/>
        <v>590.54</v>
      </c>
      <c r="R110" s="139">
        <f t="shared" si="25"/>
        <v>605.28</v>
      </c>
      <c r="S110" s="142">
        <f t="shared" si="25"/>
        <v>602.84999999999991</v>
      </c>
      <c r="T110" s="139">
        <f t="shared" si="25"/>
        <v>605.78</v>
      </c>
      <c r="U110" s="139">
        <f t="shared" si="25"/>
        <v>596.83999999999992</v>
      </c>
      <c r="V110" s="139">
        <f t="shared" si="25"/>
        <v>596.67000000000007</v>
      </c>
      <c r="W110" s="139">
        <f t="shared" si="25"/>
        <v>569</v>
      </c>
      <c r="X110" s="139">
        <f t="shared" si="25"/>
        <v>576.08999999999992</v>
      </c>
      <c r="Y110" s="143">
        <f t="shared" si="25"/>
        <v>576.38000000000011</v>
      </c>
    </row>
    <row r="111" spans="1:25" s="62" customFormat="1" ht="18.75" customHeight="1" outlineLevel="1" x14ac:dyDescent="0.2">
      <c r="A111" s="56" t="s">
        <v>8</v>
      </c>
      <c r="B111" s="70">
        <f>'июль (3 цк)'!B136</f>
        <v>541.79999999999995</v>
      </c>
      <c r="C111" s="70">
        <f>'июль (3 цк)'!C136</f>
        <v>545.14</v>
      </c>
      <c r="D111" s="70">
        <f>'июль (3 цк)'!D136</f>
        <v>547.42999999999995</v>
      </c>
      <c r="E111" s="70">
        <f>'июль (3 цк)'!E136</f>
        <v>567.96</v>
      </c>
      <c r="F111" s="70">
        <f>'июль (3 цк)'!F136</f>
        <v>576.54</v>
      </c>
      <c r="G111" s="70">
        <f>'июль (3 цк)'!G136</f>
        <v>456.62</v>
      </c>
      <c r="H111" s="70">
        <f>'июль (3 цк)'!H136</f>
        <v>467.35</v>
      </c>
      <c r="I111" s="70">
        <f>'июль (3 цк)'!I136</f>
        <v>457.55</v>
      </c>
      <c r="J111" s="70">
        <f>'июль (3 цк)'!J136</f>
        <v>567.11</v>
      </c>
      <c r="K111" s="70">
        <f>'июль (3 цк)'!K136</f>
        <v>573.1</v>
      </c>
      <c r="L111" s="70">
        <f>'июль (3 цк)'!L136</f>
        <v>571.20000000000005</v>
      </c>
      <c r="M111" s="70">
        <f>'июль (3 цк)'!M136</f>
        <v>571.02</v>
      </c>
      <c r="N111" s="70">
        <f>'июль (3 цк)'!N136</f>
        <v>567.37</v>
      </c>
      <c r="O111" s="70">
        <f>'июль (3 цк)'!O136</f>
        <v>537.16</v>
      </c>
      <c r="P111" s="70">
        <f>'июль (3 цк)'!P136</f>
        <v>529.23</v>
      </c>
      <c r="Q111" s="70">
        <f>'июль (3 цк)'!Q136</f>
        <v>541</v>
      </c>
      <c r="R111" s="70">
        <f>'июль (3 цк)'!R136</f>
        <v>555.74</v>
      </c>
      <c r="S111" s="70">
        <f>'июль (3 цк)'!S136</f>
        <v>553.30999999999995</v>
      </c>
      <c r="T111" s="70">
        <f>'июль (3 цк)'!T136</f>
        <v>556.24</v>
      </c>
      <c r="U111" s="70">
        <f>'июль (3 цк)'!U136</f>
        <v>547.29999999999995</v>
      </c>
      <c r="V111" s="70">
        <f>'июль (3 цк)'!V136</f>
        <v>547.13</v>
      </c>
      <c r="W111" s="70">
        <f>'июль (3 цк)'!W136</f>
        <v>519.46</v>
      </c>
      <c r="X111" s="70">
        <f>'июль (3 цк)'!X136</f>
        <v>526.54999999999995</v>
      </c>
      <c r="Y111" s="70">
        <f>'июль (3 цк)'!Y136</f>
        <v>526.84</v>
      </c>
    </row>
    <row r="112" spans="1:25" s="62" customFormat="1" ht="18.75" customHeight="1" outlineLevel="1" x14ac:dyDescent="0.2">
      <c r="A112" s="57" t="s">
        <v>9</v>
      </c>
      <c r="B112" s="76">
        <v>46.81</v>
      </c>
      <c r="C112" s="74">
        <v>46.81</v>
      </c>
      <c r="D112" s="74">
        <v>46.81</v>
      </c>
      <c r="E112" s="74">
        <v>46.81</v>
      </c>
      <c r="F112" s="74">
        <v>46.81</v>
      </c>
      <c r="G112" s="74">
        <v>46.81</v>
      </c>
      <c r="H112" s="74">
        <v>46.81</v>
      </c>
      <c r="I112" s="74">
        <v>46.81</v>
      </c>
      <c r="J112" s="74">
        <v>46.81</v>
      </c>
      <c r="K112" s="74">
        <v>46.81</v>
      </c>
      <c r="L112" s="74">
        <v>46.81</v>
      </c>
      <c r="M112" s="74">
        <v>46.81</v>
      </c>
      <c r="N112" s="74">
        <v>46.81</v>
      </c>
      <c r="O112" s="74">
        <v>46.81</v>
      </c>
      <c r="P112" s="74">
        <v>46.81</v>
      </c>
      <c r="Q112" s="74">
        <v>46.81</v>
      </c>
      <c r="R112" s="74">
        <v>46.81</v>
      </c>
      <c r="S112" s="74">
        <v>46.81</v>
      </c>
      <c r="T112" s="74">
        <v>46.81</v>
      </c>
      <c r="U112" s="74">
        <v>46.81</v>
      </c>
      <c r="V112" s="74">
        <v>46.81</v>
      </c>
      <c r="W112" s="74">
        <v>46.81</v>
      </c>
      <c r="X112" s="74">
        <v>46.81</v>
      </c>
      <c r="Y112" s="81">
        <v>46.81</v>
      </c>
    </row>
    <row r="113" spans="1:25" s="62" customFormat="1" ht="18.75" customHeight="1" outlineLevel="1" thickBot="1" x14ac:dyDescent="0.25">
      <c r="A113" s="147" t="s">
        <v>11</v>
      </c>
      <c r="B113" s="77">
        <v>2.73</v>
      </c>
      <c r="C113" s="75">
        <v>2.73</v>
      </c>
      <c r="D113" s="75">
        <v>2.73</v>
      </c>
      <c r="E113" s="75">
        <v>2.73</v>
      </c>
      <c r="F113" s="75">
        <v>2.73</v>
      </c>
      <c r="G113" s="75">
        <v>2.73</v>
      </c>
      <c r="H113" s="75">
        <v>2.73</v>
      </c>
      <c r="I113" s="75">
        <v>2.73</v>
      </c>
      <c r="J113" s="75">
        <v>2.73</v>
      </c>
      <c r="K113" s="75">
        <v>2.73</v>
      </c>
      <c r="L113" s="75">
        <v>2.73</v>
      </c>
      <c r="M113" s="75">
        <v>2.73</v>
      </c>
      <c r="N113" s="75">
        <v>2.73</v>
      </c>
      <c r="O113" s="75">
        <v>2.73</v>
      </c>
      <c r="P113" s="75">
        <v>2.73</v>
      </c>
      <c r="Q113" s="75">
        <v>2.73</v>
      </c>
      <c r="R113" s="75">
        <v>2.73</v>
      </c>
      <c r="S113" s="75">
        <v>2.73</v>
      </c>
      <c r="T113" s="75">
        <v>2.73</v>
      </c>
      <c r="U113" s="75">
        <v>2.73</v>
      </c>
      <c r="V113" s="75">
        <v>2.73</v>
      </c>
      <c r="W113" s="75">
        <v>2.73</v>
      </c>
      <c r="X113" s="75">
        <v>2.73</v>
      </c>
      <c r="Y113" s="82">
        <v>2.73</v>
      </c>
    </row>
    <row r="114" spans="1:25" s="108" customFormat="1" ht="18.75" customHeight="1" thickBot="1" x14ac:dyDescent="0.25">
      <c r="A114" s="112">
        <v>27</v>
      </c>
      <c r="B114" s="138">
        <f t="shared" ref="B114:Y114" si="26">SUM(B115:B117)</f>
        <v>562.09999999999991</v>
      </c>
      <c r="C114" s="139">
        <f t="shared" si="26"/>
        <v>545.54</v>
      </c>
      <c r="D114" s="139">
        <f t="shared" si="26"/>
        <v>543.03</v>
      </c>
      <c r="E114" s="139">
        <f t="shared" si="26"/>
        <v>548.95000000000005</v>
      </c>
      <c r="F114" s="139">
        <f t="shared" si="26"/>
        <v>551.29</v>
      </c>
      <c r="G114" s="139">
        <f t="shared" si="26"/>
        <v>554.81999999999994</v>
      </c>
      <c r="H114" s="139">
        <f t="shared" si="26"/>
        <v>552.13</v>
      </c>
      <c r="I114" s="139">
        <f t="shared" si="26"/>
        <v>544.97</v>
      </c>
      <c r="J114" s="139">
        <f t="shared" si="26"/>
        <v>546.51</v>
      </c>
      <c r="K114" s="140">
        <f t="shared" si="26"/>
        <v>550.79999999999995</v>
      </c>
      <c r="L114" s="139">
        <f t="shared" si="26"/>
        <v>553.56999999999994</v>
      </c>
      <c r="M114" s="141">
        <f t="shared" si="26"/>
        <v>556.36</v>
      </c>
      <c r="N114" s="140">
        <f t="shared" si="26"/>
        <v>557.95000000000005</v>
      </c>
      <c r="O114" s="139">
        <f t="shared" si="26"/>
        <v>543.04</v>
      </c>
      <c r="P114" s="141">
        <f t="shared" si="26"/>
        <v>546.62</v>
      </c>
      <c r="Q114" s="142">
        <f t="shared" si="26"/>
        <v>561.42000000000007</v>
      </c>
      <c r="R114" s="139">
        <f t="shared" si="26"/>
        <v>560.5</v>
      </c>
      <c r="S114" s="142">
        <f t="shared" si="26"/>
        <v>560.54999999999995</v>
      </c>
      <c r="T114" s="139">
        <f t="shared" si="26"/>
        <v>557.29999999999995</v>
      </c>
      <c r="U114" s="139">
        <f t="shared" si="26"/>
        <v>550.05999999999995</v>
      </c>
      <c r="V114" s="139">
        <f t="shared" si="26"/>
        <v>551.74</v>
      </c>
      <c r="W114" s="139">
        <f t="shared" si="26"/>
        <v>561.04</v>
      </c>
      <c r="X114" s="139">
        <f t="shared" si="26"/>
        <v>566.78</v>
      </c>
      <c r="Y114" s="143">
        <f t="shared" si="26"/>
        <v>566.52</v>
      </c>
    </row>
    <row r="115" spans="1:25" s="62" customFormat="1" ht="18.75" customHeight="1" outlineLevel="1" x14ac:dyDescent="0.2">
      <c r="A115" s="56" t="s">
        <v>8</v>
      </c>
      <c r="B115" s="70">
        <f>'июль (3 цк)'!B141</f>
        <v>512.55999999999995</v>
      </c>
      <c r="C115" s="70">
        <f>'июль (3 цк)'!C141</f>
        <v>496</v>
      </c>
      <c r="D115" s="70">
        <f>'июль (3 цк)'!D141</f>
        <v>493.49</v>
      </c>
      <c r="E115" s="70">
        <f>'июль (3 цк)'!E141</f>
        <v>499.41</v>
      </c>
      <c r="F115" s="70">
        <f>'июль (3 цк)'!F141</f>
        <v>501.75</v>
      </c>
      <c r="G115" s="70">
        <f>'июль (3 цк)'!G141</f>
        <v>505.28</v>
      </c>
      <c r="H115" s="70">
        <f>'июль (3 цк)'!H141</f>
        <v>502.59</v>
      </c>
      <c r="I115" s="70">
        <f>'июль (3 цк)'!I141</f>
        <v>495.43</v>
      </c>
      <c r="J115" s="70">
        <f>'июль (3 цк)'!J141</f>
        <v>496.97</v>
      </c>
      <c r="K115" s="70">
        <f>'июль (3 цк)'!K141</f>
        <v>501.26</v>
      </c>
      <c r="L115" s="70">
        <f>'июль (3 цк)'!L141</f>
        <v>504.03</v>
      </c>
      <c r="M115" s="70">
        <f>'июль (3 цк)'!M141</f>
        <v>506.82</v>
      </c>
      <c r="N115" s="70">
        <f>'июль (3 цк)'!N141</f>
        <v>508.41</v>
      </c>
      <c r="O115" s="70">
        <f>'июль (3 цк)'!O141</f>
        <v>493.5</v>
      </c>
      <c r="P115" s="70">
        <f>'июль (3 цк)'!P141</f>
        <v>497.08</v>
      </c>
      <c r="Q115" s="70">
        <f>'июль (3 цк)'!Q141</f>
        <v>511.88</v>
      </c>
      <c r="R115" s="70">
        <f>'июль (3 цк)'!R141</f>
        <v>510.96</v>
      </c>
      <c r="S115" s="70">
        <f>'июль (3 цк)'!S141</f>
        <v>511.01</v>
      </c>
      <c r="T115" s="70">
        <f>'июль (3 цк)'!T141</f>
        <v>507.76</v>
      </c>
      <c r="U115" s="70">
        <f>'июль (3 цк)'!U141</f>
        <v>500.52</v>
      </c>
      <c r="V115" s="70">
        <f>'июль (3 цк)'!V141</f>
        <v>502.2</v>
      </c>
      <c r="W115" s="70">
        <f>'июль (3 цк)'!W141</f>
        <v>511.5</v>
      </c>
      <c r="X115" s="70">
        <f>'июль (3 цк)'!X141</f>
        <v>517.24</v>
      </c>
      <c r="Y115" s="70">
        <f>'июль (3 цк)'!Y141</f>
        <v>516.98</v>
      </c>
    </row>
    <row r="116" spans="1:25" s="62" customFormat="1" ht="18.75" customHeight="1" outlineLevel="1" x14ac:dyDescent="0.2">
      <c r="A116" s="57" t="s">
        <v>9</v>
      </c>
      <c r="B116" s="76">
        <v>46.81</v>
      </c>
      <c r="C116" s="74">
        <v>46.81</v>
      </c>
      <c r="D116" s="74">
        <v>46.81</v>
      </c>
      <c r="E116" s="74">
        <v>46.81</v>
      </c>
      <c r="F116" s="74">
        <v>46.81</v>
      </c>
      <c r="G116" s="74">
        <v>46.81</v>
      </c>
      <c r="H116" s="74">
        <v>46.81</v>
      </c>
      <c r="I116" s="74">
        <v>46.81</v>
      </c>
      <c r="J116" s="74">
        <v>46.81</v>
      </c>
      <c r="K116" s="74">
        <v>46.81</v>
      </c>
      <c r="L116" s="74">
        <v>46.81</v>
      </c>
      <c r="M116" s="74">
        <v>46.81</v>
      </c>
      <c r="N116" s="74">
        <v>46.81</v>
      </c>
      <c r="O116" s="74">
        <v>46.81</v>
      </c>
      <c r="P116" s="74">
        <v>46.81</v>
      </c>
      <c r="Q116" s="74">
        <v>46.81</v>
      </c>
      <c r="R116" s="74">
        <v>46.81</v>
      </c>
      <c r="S116" s="74">
        <v>46.81</v>
      </c>
      <c r="T116" s="74">
        <v>46.81</v>
      </c>
      <c r="U116" s="74">
        <v>46.81</v>
      </c>
      <c r="V116" s="74">
        <v>46.81</v>
      </c>
      <c r="W116" s="74">
        <v>46.81</v>
      </c>
      <c r="X116" s="74">
        <v>46.81</v>
      </c>
      <c r="Y116" s="81">
        <v>46.81</v>
      </c>
    </row>
    <row r="117" spans="1:25" s="62" customFormat="1" ht="18.75" customHeight="1" outlineLevel="1" thickBot="1" x14ac:dyDescent="0.25">
      <c r="A117" s="147" t="s">
        <v>11</v>
      </c>
      <c r="B117" s="77">
        <v>2.73</v>
      </c>
      <c r="C117" s="75">
        <v>2.73</v>
      </c>
      <c r="D117" s="75">
        <v>2.73</v>
      </c>
      <c r="E117" s="75">
        <v>2.73</v>
      </c>
      <c r="F117" s="75">
        <v>2.73</v>
      </c>
      <c r="G117" s="75">
        <v>2.73</v>
      </c>
      <c r="H117" s="75">
        <v>2.73</v>
      </c>
      <c r="I117" s="75">
        <v>2.73</v>
      </c>
      <c r="J117" s="75">
        <v>2.73</v>
      </c>
      <c r="K117" s="75">
        <v>2.73</v>
      </c>
      <c r="L117" s="75">
        <v>2.73</v>
      </c>
      <c r="M117" s="75">
        <v>2.73</v>
      </c>
      <c r="N117" s="75">
        <v>2.73</v>
      </c>
      <c r="O117" s="75">
        <v>2.73</v>
      </c>
      <c r="P117" s="75">
        <v>2.73</v>
      </c>
      <c r="Q117" s="75">
        <v>2.73</v>
      </c>
      <c r="R117" s="75">
        <v>2.73</v>
      </c>
      <c r="S117" s="75">
        <v>2.73</v>
      </c>
      <c r="T117" s="75">
        <v>2.73</v>
      </c>
      <c r="U117" s="75">
        <v>2.73</v>
      </c>
      <c r="V117" s="75">
        <v>2.73</v>
      </c>
      <c r="W117" s="75">
        <v>2.73</v>
      </c>
      <c r="X117" s="75">
        <v>2.73</v>
      </c>
      <c r="Y117" s="82">
        <v>2.73</v>
      </c>
    </row>
    <row r="118" spans="1:25" s="108" customFormat="1" ht="18.75" customHeight="1" thickBot="1" x14ac:dyDescent="0.25">
      <c r="A118" s="111">
        <v>28</v>
      </c>
      <c r="B118" s="138">
        <f t="shared" ref="B118:Y118" si="27">SUM(B119:B121)</f>
        <v>617.20000000000005</v>
      </c>
      <c r="C118" s="139">
        <f t="shared" si="27"/>
        <v>589.79999999999995</v>
      </c>
      <c r="D118" s="139">
        <f t="shared" si="27"/>
        <v>591.05999999999995</v>
      </c>
      <c r="E118" s="139">
        <f t="shared" si="27"/>
        <v>598.05999999999995</v>
      </c>
      <c r="F118" s="139">
        <f t="shared" si="27"/>
        <v>588.52</v>
      </c>
      <c r="G118" s="139">
        <f t="shared" si="27"/>
        <v>589.93000000000006</v>
      </c>
      <c r="H118" s="139">
        <f t="shared" si="27"/>
        <v>600</v>
      </c>
      <c r="I118" s="139">
        <f t="shared" si="27"/>
        <v>592.72</v>
      </c>
      <c r="J118" s="139">
        <f t="shared" si="27"/>
        <v>592.97</v>
      </c>
      <c r="K118" s="140">
        <f t="shared" si="27"/>
        <v>600.8900000000001</v>
      </c>
      <c r="L118" s="139">
        <f t="shared" si="27"/>
        <v>603.12000000000012</v>
      </c>
      <c r="M118" s="141">
        <f t="shared" si="27"/>
        <v>605.74</v>
      </c>
      <c r="N118" s="140">
        <f t="shared" si="27"/>
        <v>617.49</v>
      </c>
      <c r="O118" s="139">
        <f t="shared" si="27"/>
        <v>603.84999999999991</v>
      </c>
      <c r="P118" s="141">
        <f t="shared" si="27"/>
        <v>601.84999999999991</v>
      </c>
      <c r="Q118" s="142">
        <f t="shared" si="27"/>
        <v>619.57999999999993</v>
      </c>
      <c r="R118" s="139">
        <f t="shared" si="27"/>
        <v>621.32999999999993</v>
      </c>
      <c r="S118" s="142">
        <f t="shared" si="27"/>
        <v>629.33999999999992</v>
      </c>
      <c r="T118" s="139">
        <f t="shared" si="27"/>
        <v>629.1400000000001</v>
      </c>
      <c r="U118" s="139">
        <f t="shared" si="27"/>
        <v>617.05999999999995</v>
      </c>
      <c r="V118" s="139">
        <f t="shared" si="27"/>
        <v>623.97</v>
      </c>
      <c r="W118" s="139">
        <f t="shared" si="27"/>
        <v>620.47</v>
      </c>
      <c r="X118" s="139">
        <f t="shared" si="27"/>
        <v>623.98</v>
      </c>
      <c r="Y118" s="143">
        <f t="shared" si="27"/>
        <v>590.65000000000009</v>
      </c>
    </row>
    <row r="119" spans="1:25" s="62" customFormat="1" ht="18.75" customHeight="1" outlineLevel="1" x14ac:dyDescent="0.2">
      <c r="A119" s="157" t="s">
        <v>8</v>
      </c>
      <c r="B119" s="70">
        <f>'июль (3 цк)'!B146</f>
        <v>567.66</v>
      </c>
      <c r="C119" s="70">
        <f>'июль (3 цк)'!C146</f>
        <v>540.26</v>
      </c>
      <c r="D119" s="70">
        <f>'июль (3 цк)'!D146</f>
        <v>541.52</v>
      </c>
      <c r="E119" s="70">
        <f>'июль (3 цк)'!E146</f>
        <v>548.52</v>
      </c>
      <c r="F119" s="70">
        <f>'июль (3 цк)'!F146</f>
        <v>538.98</v>
      </c>
      <c r="G119" s="70">
        <f>'июль (3 цк)'!G146</f>
        <v>540.39</v>
      </c>
      <c r="H119" s="70">
        <f>'июль (3 цк)'!H146</f>
        <v>550.46</v>
      </c>
      <c r="I119" s="70">
        <f>'июль (3 цк)'!I146</f>
        <v>543.17999999999995</v>
      </c>
      <c r="J119" s="70">
        <f>'июль (3 цк)'!J146</f>
        <v>543.42999999999995</v>
      </c>
      <c r="K119" s="70">
        <f>'июль (3 цк)'!K146</f>
        <v>551.35</v>
      </c>
      <c r="L119" s="70">
        <f>'июль (3 цк)'!L146</f>
        <v>553.58000000000004</v>
      </c>
      <c r="M119" s="70">
        <f>'июль (3 цк)'!M146</f>
        <v>556.20000000000005</v>
      </c>
      <c r="N119" s="70">
        <f>'июль (3 цк)'!N146</f>
        <v>567.95000000000005</v>
      </c>
      <c r="O119" s="70">
        <f>'июль (3 цк)'!O146</f>
        <v>554.30999999999995</v>
      </c>
      <c r="P119" s="70">
        <f>'июль (3 цк)'!P146</f>
        <v>552.30999999999995</v>
      </c>
      <c r="Q119" s="70">
        <f>'июль (3 цк)'!Q146</f>
        <v>570.04</v>
      </c>
      <c r="R119" s="70">
        <f>'июль (3 цк)'!R146</f>
        <v>571.79</v>
      </c>
      <c r="S119" s="70">
        <f>'июль (3 цк)'!S146</f>
        <v>579.79999999999995</v>
      </c>
      <c r="T119" s="70">
        <f>'июль (3 цк)'!T146</f>
        <v>579.6</v>
      </c>
      <c r="U119" s="70">
        <f>'июль (3 цк)'!U146</f>
        <v>567.52</v>
      </c>
      <c r="V119" s="70">
        <f>'июль (3 цк)'!V146</f>
        <v>574.42999999999995</v>
      </c>
      <c r="W119" s="70">
        <f>'июль (3 цк)'!W146</f>
        <v>570.92999999999995</v>
      </c>
      <c r="X119" s="70">
        <f>'июль (3 цк)'!X146</f>
        <v>574.44000000000005</v>
      </c>
      <c r="Y119" s="70">
        <f>'июль (3 цк)'!Y146</f>
        <v>541.11</v>
      </c>
    </row>
    <row r="120" spans="1:25" s="62" customFormat="1" ht="18.75" customHeight="1" outlineLevel="1" x14ac:dyDescent="0.2">
      <c r="A120" s="53" t="s">
        <v>9</v>
      </c>
      <c r="B120" s="76">
        <v>46.81</v>
      </c>
      <c r="C120" s="74">
        <v>46.81</v>
      </c>
      <c r="D120" s="74">
        <v>46.81</v>
      </c>
      <c r="E120" s="74">
        <v>46.81</v>
      </c>
      <c r="F120" s="74">
        <v>46.81</v>
      </c>
      <c r="G120" s="74">
        <v>46.81</v>
      </c>
      <c r="H120" s="74">
        <v>46.81</v>
      </c>
      <c r="I120" s="74">
        <v>46.81</v>
      </c>
      <c r="J120" s="74">
        <v>46.81</v>
      </c>
      <c r="K120" s="74">
        <v>46.81</v>
      </c>
      <c r="L120" s="74">
        <v>46.81</v>
      </c>
      <c r="M120" s="74">
        <v>46.81</v>
      </c>
      <c r="N120" s="74">
        <v>46.81</v>
      </c>
      <c r="O120" s="74">
        <v>46.81</v>
      </c>
      <c r="P120" s="74">
        <v>46.81</v>
      </c>
      <c r="Q120" s="74">
        <v>46.81</v>
      </c>
      <c r="R120" s="74">
        <v>46.81</v>
      </c>
      <c r="S120" s="74">
        <v>46.81</v>
      </c>
      <c r="T120" s="74">
        <v>46.81</v>
      </c>
      <c r="U120" s="74">
        <v>46.81</v>
      </c>
      <c r="V120" s="74">
        <v>46.81</v>
      </c>
      <c r="W120" s="74">
        <v>46.81</v>
      </c>
      <c r="X120" s="74">
        <v>46.81</v>
      </c>
      <c r="Y120" s="81">
        <v>46.81</v>
      </c>
    </row>
    <row r="121" spans="1:25" s="62" customFormat="1" ht="18.75" customHeight="1" outlineLevel="1" thickBot="1" x14ac:dyDescent="0.25">
      <c r="A121" s="158" t="s">
        <v>11</v>
      </c>
      <c r="B121" s="77">
        <v>2.73</v>
      </c>
      <c r="C121" s="75">
        <v>2.73</v>
      </c>
      <c r="D121" s="75">
        <v>2.73</v>
      </c>
      <c r="E121" s="75">
        <v>2.73</v>
      </c>
      <c r="F121" s="75">
        <v>2.73</v>
      </c>
      <c r="G121" s="75">
        <v>2.73</v>
      </c>
      <c r="H121" s="75">
        <v>2.73</v>
      </c>
      <c r="I121" s="75">
        <v>2.73</v>
      </c>
      <c r="J121" s="75">
        <v>2.73</v>
      </c>
      <c r="K121" s="75">
        <v>2.73</v>
      </c>
      <c r="L121" s="75">
        <v>2.73</v>
      </c>
      <c r="M121" s="75">
        <v>2.73</v>
      </c>
      <c r="N121" s="75">
        <v>2.73</v>
      </c>
      <c r="O121" s="75">
        <v>2.73</v>
      </c>
      <c r="P121" s="75">
        <v>2.73</v>
      </c>
      <c r="Q121" s="75">
        <v>2.73</v>
      </c>
      <c r="R121" s="75">
        <v>2.73</v>
      </c>
      <c r="S121" s="75">
        <v>2.73</v>
      </c>
      <c r="T121" s="75">
        <v>2.73</v>
      </c>
      <c r="U121" s="75">
        <v>2.73</v>
      </c>
      <c r="V121" s="75">
        <v>2.73</v>
      </c>
      <c r="W121" s="75">
        <v>2.73</v>
      </c>
      <c r="X121" s="75">
        <v>2.73</v>
      </c>
      <c r="Y121" s="82">
        <v>2.73</v>
      </c>
    </row>
    <row r="122" spans="1:25" s="108" customFormat="1" ht="18.75" customHeight="1" thickBot="1" x14ac:dyDescent="0.25">
      <c r="A122" s="109">
        <v>29</v>
      </c>
      <c r="B122" s="138">
        <f t="shared" ref="B122:Y122" si="28">SUM(B123:B125)</f>
        <v>639.22</v>
      </c>
      <c r="C122" s="139">
        <f t="shared" si="28"/>
        <v>626.26</v>
      </c>
      <c r="D122" s="139">
        <f t="shared" si="28"/>
        <v>622.90000000000009</v>
      </c>
      <c r="E122" s="139">
        <f t="shared" si="28"/>
        <v>628.33999999999992</v>
      </c>
      <c r="F122" s="139">
        <f t="shared" si="28"/>
        <v>642.82999999999993</v>
      </c>
      <c r="G122" s="139">
        <f t="shared" si="28"/>
        <v>648.86000000000013</v>
      </c>
      <c r="H122" s="139">
        <f t="shared" si="28"/>
        <v>642.8900000000001</v>
      </c>
      <c r="I122" s="139">
        <f t="shared" si="28"/>
        <v>637.08999999999992</v>
      </c>
      <c r="J122" s="139">
        <f t="shared" si="28"/>
        <v>643.63000000000011</v>
      </c>
      <c r="K122" s="140">
        <f t="shared" si="28"/>
        <v>652.99</v>
      </c>
      <c r="L122" s="139">
        <f t="shared" si="28"/>
        <v>655.91000000000008</v>
      </c>
      <c r="M122" s="141">
        <f t="shared" si="28"/>
        <v>649.09999999999991</v>
      </c>
      <c r="N122" s="140">
        <f t="shared" si="28"/>
        <v>649.71</v>
      </c>
      <c r="O122" s="139">
        <f t="shared" si="28"/>
        <v>627.29999999999995</v>
      </c>
      <c r="P122" s="141">
        <f t="shared" si="28"/>
        <v>629.78</v>
      </c>
      <c r="Q122" s="142">
        <f t="shared" si="28"/>
        <v>648.87000000000012</v>
      </c>
      <c r="R122" s="139">
        <f t="shared" si="28"/>
        <v>665.91000000000008</v>
      </c>
      <c r="S122" s="142">
        <f t="shared" si="28"/>
        <v>669.24</v>
      </c>
      <c r="T122" s="139">
        <f t="shared" si="28"/>
        <v>662.88000000000011</v>
      </c>
      <c r="U122" s="139">
        <f t="shared" si="28"/>
        <v>642.92000000000007</v>
      </c>
      <c r="V122" s="139">
        <f t="shared" si="28"/>
        <v>646.16000000000008</v>
      </c>
      <c r="W122" s="139">
        <f t="shared" si="28"/>
        <v>653</v>
      </c>
      <c r="X122" s="139">
        <f t="shared" si="28"/>
        <v>658.7</v>
      </c>
      <c r="Y122" s="143">
        <f t="shared" si="28"/>
        <v>657.11000000000013</v>
      </c>
    </row>
    <row r="123" spans="1:25" s="62" customFormat="1" ht="18.75" customHeight="1" outlineLevel="1" x14ac:dyDescent="0.2">
      <c r="A123" s="157" t="s">
        <v>8</v>
      </c>
      <c r="B123" s="70">
        <f>'июль (3 цк)'!B151</f>
        <v>589.67999999999995</v>
      </c>
      <c r="C123" s="70">
        <f>'июль (3 цк)'!C151</f>
        <v>576.72</v>
      </c>
      <c r="D123" s="70">
        <f>'июль (3 цк)'!D151</f>
        <v>573.36</v>
      </c>
      <c r="E123" s="70">
        <f>'июль (3 цк)'!E151</f>
        <v>578.79999999999995</v>
      </c>
      <c r="F123" s="70">
        <f>'июль (3 цк)'!F151</f>
        <v>593.29</v>
      </c>
      <c r="G123" s="70">
        <f>'июль (3 цк)'!G151</f>
        <v>599.32000000000005</v>
      </c>
      <c r="H123" s="70">
        <f>'июль (3 цк)'!H151</f>
        <v>593.35</v>
      </c>
      <c r="I123" s="70">
        <f>'июль (3 цк)'!I151</f>
        <v>587.54999999999995</v>
      </c>
      <c r="J123" s="70">
        <f>'июль (3 цк)'!J151</f>
        <v>594.09</v>
      </c>
      <c r="K123" s="70">
        <f>'июль (3 цк)'!K151</f>
        <v>603.45000000000005</v>
      </c>
      <c r="L123" s="70">
        <f>'июль (3 цк)'!L151</f>
        <v>606.37</v>
      </c>
      <c r="M123" s="70">
        <f>'июль (3 цк)'!M151</f>
        <v>599.55999999999995</v>
      </c>
      <c r="N123" s="70">
        <f>'июль (3 цк)'!N151</f>
        <v>600.16999999999996</v>
      </c>
      <c r="O123" s="70">
        <f>'июль (3 цк)'!O151</f>
        <v>577.76</v>
      </c>
      <c r="P123" s="70">
        <f>'июль (3 цк)'!P151</f>
        <v>580.24</v>
      </c>
      <c r="Q123" s="70">
        <f>'июль (3 цк)'!Q151</f>
        <v>599.33000000000004</v>
      </c>
      <c r="R123" s="70">
        <f>'июль (3 цк)'!R151</f>
        <v>616.37</v>
      </c>
      <c r="S123" s="70">
        <f>'июль (3 цк)'!S151</f>
        <v>619.70000000000005</v>
      </c>
      <c r="T123" s="70">
        <f>'июль (3 цк)'!T151</f>
        <v>613.34</v>
      </c>
      <c r="U123" s="70">
        <f>'июль (3 цк)'!U151</f>
        <v>593.38</v>
      </c>
      <c r="V123" s="70">
        <f>'июль (3 цк)'!V151</f>
        <v>596.62</v>
      </c>
      <c r="W123" s="70">
        <f>'июль (3 цк)'!W151</f>
        <v>603.46</v>
      </c>
      <c r="X123" s="70">
        <f>'июль (3 цк)'!X151</f>
        <v>609.16</v>
      </c>
      <c r="Y123" s="70">
        <f>'июль (3 цк)'!Y151</f>
        <v>607.57000000000005</v>
      </c>
    </row>
    <row r="124" spans="1:25" s="62" customFormat="1" ht="18.75" customHeight="1" outlineLevel="1" x14ac:dyDescent="0.2">
      <c r="A124" s="53" t="s">
        <v>9</v>
      </c>
      <c r="B124" s="76">
        <v>46.81</v>
      </c>
      <c r="C124" s="74">
        <v>46.81</v>
      </c>
      <c r="D124" s="74">
        <v>46.81</v>
      </c>
      <c r="E124" s="74">
        <v>46.81</v>
      </c>
      <c r="F124" s="74">
        <v>46.81</v>
      </c>
      <c r="G124" s="74">
        <v>46.81</v>
      </c>
      <c r="H124" s="74">
        <v>46.81</v>
      </c>
      <c r="I124" s="74">
        <v>46.81</v>
      </c>
      <c r="J124" s="74">
        <v>46.81</v>
      </c>
      <c r="K124" s="74">
        <v>46.81</v>
      </c>
      <c r="L124" s="74">
        <v>46.81</v>
      </c>
      <c r="M124" s="74">
        <v>46.81</v>
      </c>
      <c r="N124" s="74">
        <v>46.81</v>
      </c>
      <c r="O124" s="74">
        <v>46.81</v>
      </c>
      <c r="P124" s="74">
        <v>46.81</v>
      </c>
      <c r="Q124" s="74">
        <v>46.81</v>
      </c>
      <c r="R124" s="74">
        <v>46.81</v>
      </c>
      <c r="S124" s="74">
        <v>46.81</v>
      </c>
      <c r="T124" s="74">
        <v>46.81</v>
      </c>
      <c r="U124" s="74">
        <v>46.81</v>
      </c>
      <c r="V124" s="74">
        <v>46.81</v>
      </c>
      <c r="W124" s="74">
        <v>46.81</v>
      </c>
      <c r="X124" s="74">
        <v>46.81</v>
      </c>
      <c r="Y124" s="81">
        <v>46.81</v>
      </c>
    </row>
    <row r="125" spans="1:25" s="62" customFormat="1" ht="18.75" customHeight="1" outlineLevel="1" thickBot="1" x14ac:dyDescent="0.25">
      <c r="A125" s="158" t="s">
        <v>11</v>
      </c>
      <c r="B125" s="77">
        <v>2.73</v>
      </c>
      <c r="C125" s="75">
        <v>2.73</v>
      </c>
      <c r="D125" s="75">
        <v>2.73</v>
      </c>
      <c r="E125" s="75">
        <v>2.73</v>
      </c>
      <c r="F125" s="75">
        <v>2.73</v>
      </c>
      <c r="G125" s="75">
        <v>2.73</v>
      </c>
      <c r="H125" s="75">
        <v>2.73</v>
      </c>
      <c r="I125" s="75">
        <v>2.73</v>
      </c>
      <c r="J125" s="75">
        <v>2.73</v>
      </c>
      <c r="K125" s="75">
        <v>2.73</v>
      </c>
      <c r="L125" s="75">
        <v>2.73</v>
      </c>
      <c r="M125" s="75">
        <v>2.73</v>
      </c>
      <c r="N125" s="75">
        <v>2.73</v>
      </c>
      <c r="O125" s="75">
        <v>2.73</v>
      </c>
      <c r="P125" s="75">
        <v>2.73</v>
      </c>
      <c r="Q125" s="75">
        <v>2.73</v>
      </c>
      <c r="R125" s="75">
        <v>2.73</v>
      </c>
      <c r="S125" s="75">
        <v>2.73</v>
      </c>
      <c r="T125" s="75">
        <v>2.73</v>
      </c>
      <c r="U125" s="75">
        <v>2.73</v>
      </c>
      <c r="V125" s="75">
        <v>2.73</v>
      </c>
      <c r="W125" s="75">
        <v>2.73</v>
      </c>
      <c r="X125" s="75">
        <v>2.73</v>
      </c>
      <c r="Y125" s="82">
        <v>2.73</v>
      </c>
    </row>
    <row r="126" spans="1:25" s="108" customFormat="1" ht="18.75" customHeight="1" thickBot="1" x14ac:dyDescent="0.25">
      <c r="A126" s="110">
        <v>30</v>
      </c>
      <c r="B126" s="138">
        <f t="shared" ref="B126:Y126" si="29">SUM(B127:B129)</f>
        <v>510.78000000000003</v>
      </c>
      <c r="C126" s="139">
        <f t="shared" si="29"/>
        <v>483.58000000000004</v>
      </c>
      <c r="D126" s="139">
        <f t="shared" si="29"/>
        <v>482.75</v>
      </c>
      <c r="E126" s="139">
        <f t="shared" si="29"/>
        <v>489.24</v>
      </c>
      <c r="F126" s="139">
        <f t="shared" si="29"/>
        <v>496.92</v>
      </c>
      <c r="G126" s="139">
        <f t="shared" si="29"/>
        <v>504.3</v>
      </c>
      <c r="H126" s="139">
        <f t="shared" si="29"/>
        <v>502.99</v>
      </c>
      <c r="I126" s="139">
        <f t="shared" si="29"/>
        <v>490.85</v>
      </c>
      <c r="J126" s="139">
        <f t="shared" si="29"/>
        <v>491.45000000000005</v>
      </c>
      <c r="K126" s="140">
        <f t="shared" si="29"/>
        <v>496.47</v>
      </c>
      <c r="L126" s="139">
        <f t="shared" si="29"/>
        <v>496.45000000000005</v>
      </c>
      <c r="M126" s="141">
        <f t="shared" si="29"/>
        <v>499.94</v>
      </c>
      <c r="N126" s="140">
        <f t="shared" si="29"/>
        <v>501.04</v>
      </c>
      <c r="O126" s="139">
        <f t="shared" si="29"/>
        <v>486.61</v>
      </c>
      <c r="P126" s="141">
        <f t="shared" si="29"/>
        <v>485.91</v>
      </c>
      <c r="Q126" s="142">
        <f t="shared" si="29"/>
        <v>506.34000000000003</v>
      </c>
      <c r="R126" s="139">
        <f t="shared" si="29"/>
        <v>514.28</v>
      </c>
      <c r="S126" s="142">
        <f t="shared" si="29"/>
        <v>516.52</v>
      </c>
      <c r="T126" s="139">
        <f t="shared" si="29"/>
        <v>515.80999999999995</v>
      </c>
      <c r="U126" s="139">
        <f t="shared" si="29"/>
        <v>502.74</v>
      </c>
      <c r="V126" s="139">
        <f t="shared" si="29"/>
        <v>510.61</v>
      </c>
      <c r="W126" s="139">
        <f t="shared" si="29"/>
        <v>514.29999999999995</v>
      </c>
      <c r="X126" s="139">
        <f t="shared" si="29"/>
        <v>515.81999999999994</v>
      </c>
      <c r="Y126" s="143">
        <f t="shared" si="29"/>
        <v>514.27</v>
      </c>
    </row>
    <row r="127" spans="1:25" s="62" customFormat="1" ht="18.75" customHeight="1" outlineLevel="1" x14ac:dyDescent="0.2">
      <c r="A127" s="56" t="s">
        <v>8</v>
      </c>
      <c r="B127" s="70">
        <f>'июль (3 цк)'!B156</f>
        <v>461.24</v>
      </c>
      <c r="C127" s="70">
        <f>'июль (3 цк)'!C156</f>
        <v>434.04</v>
      </c>
      <c r="D127" s="70">
        <f>'июль (3 цк)'!D156</f>
        <v>433.21</v>
      </c>
      <c r="E127" s="70">
        <f>'июль (3 цк)'!E156</f>
        <v>439.7</v>
      </c>
      <c r="F127" s="70">
        <f>'июль (3 цк)'!F156</f>
        <v>447.38</v>
      </c>
      <c r="G127" s="70">
        <f>'июль (3 цк)'!G156</f>
        <v>454.76</v>
      </c>
      <c r="H127" s="70">
        <f>'июль (3 цк)'!H156</f>
        <v>453.45</v>
      </c>
      <c r="I127" s="70">
        <f>'июль (3 цк)'!I156</f>
        <v>441.31</v>
      </c>
      <c r="J127" s="70">
        <f>'июль (3 цк)'!J156</f>
        <v>441.91</v>
      </c>
      <c r="K127" s="70">
        <f>'июль (3 цк)'!K156</f>
        <v>446.93</v>
      </c>
      <c r="L127" s="70">
        <f>'июль (3 цк)'!L156</f>
        <v>446.91</v>
      </c>
      <c r="M127" s="70">
        <f>'июль (3 цк)'!M156</f>
        <v>450.4</v>
      </c>
      <c r="N127" s="70">
        <f>'июль (3 цк)'!N156</f>
        <v>451.5</v>
      </c>
      <c r="O127" s="70">
        <f>'июль (3 цк)'!O156</f>
        <v>437.07</v>
      </c>
      <c r="P127" s="70">
        <f>'июль (3 цк)'!P156</f>
        <v>436.37</v>
      </c>
      <c r="Q127" s="70">
        <f>'июль (3 цк)'!Q156</f>
        <v>456.8</v>
      </c>
      <c r="R127" s="70">
        <f>'июль (3 цк)'!R156</f>
        <v>464.74</v>
      </c>
      <c r="S127" s="70">
        <f>'июль (3 цк)'!S156</f>
        <v>466.98</v>
      </c>
      <c r="T127" s="70">
        <f>'июль (3 цк)'!T156</f>
        <v>466.27</v>
      </c>
      <c r="U127" s="70">
        <f>'июль (3 цк)'!U156</f>
        <v>453.2</v>
      </c>
      <c r="V127" s="70">
        <f>'июль (3 цк)'!V156</f>
        <v>461.07</v>
      </c>
      <c r="W127" s="70">
        <f>'июль (3 цк)'!W156</f>
        <v>464.76</v>
      </c>
      <c r="X127" s="70">
        <f>'июль (3 цк)'!X156</f>
        <v>466.28</v>
      </c>
      <c r="Y127" s="70">
        <f>'июль (3 цк)'!Y156</f>
        <v>464.73</v>
      </c>
    </row>
    <row r="128" spans="1:25" s="62" customFormat="1" ht="18.75" customHeight="1" outlineLevel="1" x14ac:dyDescent="0.2">
      <c r="A128" s="57" t="s">
        <v>9</v>
      </c>
      <c r="B128" s="76">
        <v>46.81</v>
      </c>
      <c r="C128" s="74">
        <v>46.81</v>
      </c>
      <c r="D128" s="74">
        <v>46.81</v>
      </c>
      <c r="E128" s="74">
        <v>46.81</v>
      </c>
      <c r="F128" s="74">
        <v>46.81</v>
      </c>
      <c r="G128" s="74">
        <v>46.81</v>
      </c>
      <c r="H128" s="74">
        <v>46.81</v>
      </c>
      <c r="I128" s="74">
        <v>46.81</v>
      </c>
      <c r="J128" s="74">
        <v>46.81</v>
      </c>
      <c r="K128" s="74">
        <v>46.81</v>
      </c>
      <c r="L128" s="74">
        <v>46.81</v>
      </c>
      <c r="M128" s="74">
        <v>46.81</v>
      </c>
      <c r="N128" s="74">
        <v>46.81</v>
      </c>
      <c r="O128" s="74">
        <v>46.81</v>
      </c>
      <c r="P128" s="74">
        <v>46.81</v>
      </c>
      <c r="Q128" s="74">
        <v>46.81</v>
      </c>
      <c r="R128" s="74">
        <v>46.81</v>
      </c>
      <c r="S128" s="74">
        <v>46.81</v>
      </c>
      <c r="T128" s="74">
        <v>46.81</v>
      </c>
      <c r="U128" s="74">
        <v>46.81</v>
      </c>
      <c r="V128" s="74">
        <v>46.81</v>
      </c>
      <c r="W128" s="74">
        <v>46.81</v>
      </c>
      <c r="X128" s="74">
        <v>46.81</v>
      </c>
      <c r="Y128" s="81">
        <v>46.81</v>
      </c>
    </row>
    <row r="129" spans="1:25" s="62" customFormat="1" ht="18.75" customHeight="1" outlineLevel="1" thickBot="1" x14ac:dyDescent="0.25">
      <c r="A129" s="147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108" customFormat="1" ht="18.75" customHeight="1" thickBot="1" x14ac:dyDescent="0.25">
      <c r="A130" s="112">
        <v>31</v>
      </c>
      <c r="B130" s="138">
        <f t="shared" ref="B130:Y130" si="30">SUM(B131:B133)</f>
        <v>476.87</v>
      </c>
      <c r="C130" s="139">
        <f t="shared" si="30"/>
        <v>460.38</v>
      </c>
      <c r="D130" s="139">
        <f t="shared" si="30"/>
        <v>462.37</v>
      </c>
      <c r="E130" s="139">
        <f t="shared" si="30"/>
        <v>464.25</v>
      </c>
      <c r="F130" s="139">
        <f t="shared" si="30"/>
        <v>472.56</v>
      </c>
      <c r="G130" s="139">
        <f t="shared" si="30"/>
        <v>472.83000000000004</v>
      </c>
      <c r="H130" s="139">
        <f t="shared" si="30"/>
        <v>475.49</v>
      </c>
      <c r="I130" s="139">
        <f t="shared" si="30"/>
        <v>465.90000000000003</v>
      </c>
      <c r="J130" s="139">
        <f t="shared" si="30"/>
        <v>467.58000000000004</v>
      </c>
      <c r="K130" s="140">
        <f t="shared" si="30"/>
        <v>471.41</v>
      </c>
      <c r="L130" s="139">
        <f t="shared" si="30"/>
        <v>475.69</v>
      </c>
      <c r="M130" s="141">
        <f t="shared" si="30"/>
        <v>470.46000000000004</v>
      </c>
      <c r="N130" s="140">
        <f t="shared" si="30"/>
        <v>472.99</v>
      </c>
      <c r="O130" s="139">
        <f t="shared" si="30"/>
        <v>458.79</v>
      </c>
      <c r="P130" s="141">
        <f t="shared" si="30"/>
        <v>451.59000000000003</v>
      </c>
      <c r="Q130" s="142">
        <f t="shared" si="30"/>
        <v>459.88</v>
      </c>
      <c r="R130" s="139">
        <f t="shared" si="30"/>
        <v>465.99</v>
      </c>
      <c r="S130" s="142">
        <f t="shared" si="30"/>
        <v>467.99</v>
      </c>
      <c r="T130" s="139">
        <f t="shared" si="30"/>
        <v>468.59000000000003</v>
      </c>
      <c r="U130" s="139">
        <f t="shared" si="30"/>
        <v>463.35</v>
      </c>
      <c r="V130" s="139">
        <f t="shared" si="30"/>
        <v>464.82</v>
      </c>
      <c r="W130" s="139">
        <f t="shared" si="30"/>
        <v>467.17</v>
      </c>
      <c r="X130" s="139">
        <f t="shared" si="30"/>
        <v>469.63</v>
      </c>
      <c r="Y130" s="143">
        <f t="shared" si="30"/>
        <v>467.03000000000003</v>
      </c>
    </row>
    <row r="131" spans="1:25" s="62" customFormat="1" ht="18.75" customHeight="1" outlineLevel="1" x14ac:dyDescent="0.2">
      <c r="A131" s="157" t="s">
        <v>8</v>
      </c>
      <c r="B131" s="70">
        <f>'июль (3 цк)'!B161</f>
        <v>427.33</v>
      </c>
      <c r="C131" s="70">
        <f>'июль (3 цк)'!C161</f>
        <v>410.84</v>
      </c>
      <c r="D131" s="70">
        <f>'июль (3 цк)'!D161</f>
        <v>412.83</v>
      </c>
      <c r="E131" s="70">
        <f>'июль (3 цк)'!E161</f>
        <v>414.71</v>
      </c>
      <c r="F131" s="70">
        <f>'июль (3 цк)'!F161</f>
        <v>423.02</v>
      </c>
      <c r="G131" s="70">
        <f>'июль (3 цк)'!G161</f>
        <v>423.29</v>
      </c>
      <c r="H131" s="70">
        <f>'июль (3 цк)'!H161</f>
        <v>425.95</v>
      </c>
      <c r="I131" s="70">
        <f>'июль (3 цк)'!I161</f>
        <v>416.36</v>
      </c>
      <c r="J131" s="70">
        <f>'июль (3 цк)'!J161</f>
        <v>418.04</v>
      </c>
      <c r="K131" s="70">
        <f>'июль (3 цк)'!K161</f>
        <v>421.87</v>
      </c>
      <c r="L131" s="70">
        <f>'июль (3 цк)'!L161</f>
        <v>426.15</v>
      </c>
      <c r="M131" s="70">
        <f>'июль (3 цк)'!M161</f>
        <v>420.92</v>
      </c>
      <c r="N131" s="70">
        <f>'июль (3 цк)'!N161</f>
        <v>423.45</v>
      </c>
      <c r="O131" s="70">
        <f>'июль (3 цк)'!O161</f>
        <v>409.25</v>
      </c>
      <c r="P131" s="70">
        <f>'июль (3 цк)'!P161</f>
        <v>402.05</v>
      </c>
      <c r="Q131" s="70">
        <f>'июль (3 цк)'!Q161</f>
        <v>410.34</v>
      </c>
      <c r="R131" s="70">
        <f>'июль (3 цк)'!R161</f>
        <v>416.45</v>
      </c>
      <c r="S131" s="70">
        <f>'июль (3 цк)'!S161</f>
        <v>418.45</v>
      </c>
      <c r="T131" s="70">
        <f>'июль (3 цк)'!T161</f>
        <v>419.05</v>
      </c>
      <c r="U131" s="70">
        <f>'июль (3 цк)'!U161</f>
        <v>413.81</v>
      </c>
      <c r="V131" s="70">
        <f>'июль (3 цк)'!V161</f>
        <v>415.28</v>
      </c>
      <c r="W131" s="70">
        <f>'июль (3 цк)'!W161</f>
        <v>417.63</v>
      </c>
      <c r="X131" s="70">
        <f>'июль (3 цк)'!X161</f>
        <v>420.09</v>
      </c>
      <c r="Y131" s="70">
        <f>'июль (3 цк)'!Y161</f>
        <v>417.49</v>
      </c>
    </row>
    <row r="132" spans="1:25" s="62" customFormat="1" ht="18.75" customHeight="1" outlineLevel="1" x14ac:dyDescent="0.2">
      <c r="A132" s="53" t="s">
        <v>9</v>
      </c>
      <c r="B132" s="76">
        <v>46.81</v>
      </c>
      <c r="C132" s="74">
        <v>46.81</v>
      </c>
      <c r="D132" s="74">
        <v>46.81</v>
      </c>
      <c r="E132" s="74">
        <v>46.81</v>
      </c>
      <c r="F132" s="74">
        <v>46.81</v>
      </c>
      <c r="G132" s="74">
        <v>46.81</v>
      </c>
      <c r="H132" s="74">
        <v>46.81</v>
      </c>
      <c r="I132" s="74">
        <v>46.81</v>
      </c>
      <c r="J132" s="74">
        <v>46.81</v>
      </c>
      <c r="K132" s="74">
        <v>46.81</v>
      </c>
      <c r="L132" s="74">
        <v>46.81</v>
      </c>
      <c r="M132" s="74">
        <v>46.81</v>
      </c>
      <c r="N132" s="74">
        <v>46.81</v>
      </c>
      <c r="O132" s="74">
        <v>46.81</v>
      </c>
      <c r="P132" s="74">
        <v>46.81</v>
      </c>
      <c r="Q132" s="74">
        <v>46.81</v>
      </c>
      <c r="R132" s="74">
        <v>46.81</v>
      </c>
      <c r="S132" s="74">
        <v>46.81</v>
      </c>
      <c r="T132" s="74">
        <v>46.81</v>
      </c>
      <c r="U132" s="74">
        <v>46.81</v>
      </c>
      <c r="V132" s="74">
        <v>46.81</v>
      </c>
      <c r="W132" s="74">
        <v>46.81</v>
      </c>
      <c r="X132" s="74">
        <v>46.81</v>
      </c>
      <c r="Y132" s="81">
        <v>46.81</v>
      </c>
    </row>
    <row r="133" spans="1:25" s="62" customFormat="1" ht="18.75" customHeight="1" outlineLevel="1" thickBot="1" x14ac:dyDescent="0.25">
      <c r="A133" s="158" t="s">
        <v>11</v>
      </c>
      <c r="B133" s="77">
        <v>2.73</v>
      </c>
      <c r="C133" s="75">
        <v>2.73</v>
      </c>
      <c r="D133" s="75">
        <v>2.73</v>
      </c>
      <c r="E133" s="75">
        <v>2.73</v>
      </c>
      <c r="F133" s="75">
        <v>2.73</v>
      </c>
      <c r="G133" s="75">
        <v>2.73</v>
      </c>
      <c r="H133" s="75">
        <v>2.73</v>
      </c>
      <c r="I133" s="75">
        <v>2.73</v>
      </c>
      <c r="J133" s="75">
        <v>2.73</v>
      </c>
      <c r="K133" s="75">
        <v>2.73</v>
      </c>
      <c r="L133" s="75">
        <v>2.73</v>
      </c>
      <c r="M133" s="75">
        <v>2.73</v>
      </c>
      <c r="N133" s="75">
        <v>2.73</v>
      </c>
      <c r="O133" s="75">
        <v>2.73</v>
      </c>
      <c r="P133" s="75">
        <v>2.73</v>
      </c>
      <c r="Q133" s="75">
        <v>2.73</v>
      </c>
      <c r="R133" s="75">
        <v>2.73</v>
      </c>
      <c r="S133" s="75">
        <v>2.73</v>
      </c>
      <c r="T133" s="75">
        <v>2.73</v>
      </c>
      <c r="U133" s="75">
        <v>2.73</v>
      </c>
      <c r="V133" s="75">
        <v>2.73</v>
      </c>
      <c r="W133" s="75">
        <v>2.73</v>
      </c>
      <c r="X133" s="75">
        <v>2.73</v>
      </c>
      <c r="Y133" s="82">
        <v>2.73</v>
      </c>
    </row>
    <row r="134" spans="1:25" ht="15" thickBot="1" x14ac:dyDescent="0.25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85"/>
    </row>
    <row r="135" spans="1:25" s="62" customFormat="1" ht="30.75" customHeight="1" thickBot="1" x14ac:dyDescent="0.25">
      <c r="A135" s="404" t="s">
        <v>47</v>
      </c>
      <c r="B135" s="406" t="s">
        <v>88</v>
      </c>
      <c r="C135" s="407"/>
      <c r="D135" s="407"/>
      <c r="E135" s="407"/>
      <c r="F135" s="407"/>
      <c r="G135" s="407"/>
      <c r="H135" s="407"/>
      <c r="I135" s="407"/>
      <c r="J135" s="407"/>
      <c r="K135" s="407"/>
      <c r="L135" s="407"/>
      <c r="M135" s="407"/>
      <c r="N135" s="407"/>
      <c r="O135" s="407"/>
      <c r="P135" s="407"/>
      <c r="Q135" s="407"/>
      <c r="R135" s="407"/>
      <c r="S135" s="407"/>
      <c r="T135" s="407"/>
      <c r="U135" s="407"/>
      <c r="V135" s="407"/>
      <c r="W135" s="407"/>
      <c r="X135" s="407"/>
      <c r="Y135" s="408"/>
    </row>
    <row r="136" spans="1:25" s="62" customFormat="1" ht="39" customHeight="1" thickBot="1" x14ac:dyDescent="0.25">
      <c r="A136" s="405"/>
      <c r="B136" s="164" t="s">
        <v>46</v>
      </c>
      <c r="C136" s="165" t="s">
        <v>45</v>
      </c>
      <c r="D136" s="166" t="s">
        <v>44</v>
      </c>
      <c r="E136" s="165" t="s">
        <v>43</v>
      </c>
      <c r="F136" s="165" t="s">
        <v>42</v>
      </c>
      <c r="G136" s="165" t="s">
        <v>41</v>
      </c>
      <c r="H136" s="165" t="s">
        <v>40</v>
      </c>
      <c r="I136" s="165" t="s">
        <v>39</v>
      </c>
      <c r="J136" s="165" t="s">
        <v>38</v>
      </c>
      <c r="K136" s="167" t="s">
        <v>37</v>
      </c>
      <c r="L136" s="165" t="s">
        <v>36</v>
      </c>
      <c r="M136" s="168" t="s">
        <v>35</v>
      </c>
      <c r="N136" s="167" t="s">
        <v>34</v>
      </c>
      <c r="O136" s="165" t="s">
        <v>33</v>
      </c>
      <c r="P136" s="168" t="s">
        <v>32</v>
      </c>
      <c r="Q136" s="166" t="s">
        <v>31</v>
      </c>
      <c r="R136" s="165" t="s">
        <v>30</v>
      </c>
      <c r="S136" s="166" t="s">
        <v>29</v>
      </c>
      <c r="T136" s="165" t="s">
        <v>28</v>
      </c>
      <c r="U136" s="166" t="s">
        <v>27</v>
      </c>
      <c r="V136" s="165" t="s">
        <v>26</v>
      </c>
      <c r="W136" s="166" t="s">
        <v>25</v>
      </c>
      <c r="X136" s="165" t="s">
        <v>24</v>
      </c>
      <c r="Y136" s="169" t="s">
        <v>23</v>
      </c>
    </row>
    <row r="137" spans="1:25" s="108" customFormat="1" ht="18.75" customHeight="1" thickBot="1" x14ac:dyDescent="0.25">
      <c r="A137" s="113">
        <v>1</v>
      </c>
      <c r="B137" s="101">
        <f t="shared" ref="B137:Y137" si="31">SUM(B138:B140)</f>
        <v>778.29</v>
      </c>
      <c r="C137" s="102">
        <f t="shared" si="31"/>
        <v>760.56000000000006</v>
      </c>
      <c r="D137" s="102">
        <f t="shared" si="31"/>
        <v>758.94</v>
      </c>
      <c r="E137" s="103">
        <f t="shared" si="31"/>
        <v>778.92000000000007</v>
      </c>
      <c r="F137" s="103">
        <f t="shared" si="31"/>
        <v>769.1</v>
      </c>
      <c r="G137" s="103">
        <f t="shared" si="31"/>
        <v>764.14</v>
      </c>
      <c r="H137" s="103">
        <f t="shared" si="31"/>
        <v>766.59</v>
      </c>
      <c r="I137" s="103">
        <f t="shared" si="31"/>
        <v>756.07</v>
      </c>
      <c r="J137" s="103">
        <f t="shared" si="31"/>
        <v>759.76</v>
      </c>
      <c r="K137" s="104">
        <f t="shared" si="31"/>
        <v>772.36</v>
      </c>
      <c r="L137" s="103">
        <f t="shared" si="31"/>
        <v>763.44</v>
      </c>
      <c r="M137" s="105">
        <f t="shared" si="31"/>
        <v>765.62</v>
      </c>
      <c r="N137" s="104">
        <f t="shared" si="31"/>
        <v>763.32</v>
      </c>
      <c r="O137" s="103">
        <f t="shared" si="31"/>
        <v>741.12</v>
      </c>
      <c r="P137" s="105">
        <f t="shared" si="31"/>
        <v>746.62</v>
      </c>
      <c r="Q137" s="106">
        <f t="shared" si="31"/>
        <v>767.07</v>
      </c>
      <c r="R137" s="103">
        <f t="shared" si="31"/>
        <v>777.35</v>
      </c>
      <c r="S137" s="106">
        <f t="shared" si="31"/>
        <v>784.32</v>
      </c>
      <c r="T137" s="103">
        <f t="shared" si="31"/>
        <v>792.55000000000007</v>
      </c>
      <c r="U137" s="102">
        <f t="shared" si="31"/>
        <v>780.29</v>
      </c>
      <c r="V137" s="102">
        <f t="shared" si="31"/>
        <v>795.43000000000006</v>
      </c>
      <c r="W137" s="102">
        <f t="shared" si="31"/>
        <v>800.73</v>
      </c>
      <c r="X137" s="102">
        <f t="shared" si="31"/>
        <v>799.44</v>
      </c>
      <c r="Y137" s="107">
        <f t="shared" si="31"/>
        <v>789.5</v>
      </c>
    </row>
    <row r="138" spans="1:25" s="67" customFormat="1" ht="18.75" customHeight="1" outlineLevel="1" x14ac:dyDescent="0.2">
      <c r="A138" s="56" t="s">
        <v>8</v>
      </c>
      <c r="B138" s="70">
        <f>'июль (3 цк)'!B169</f>
        <v>704.31</v>
      </c>
      <c r="C138" s="70">
        <f>'июль (3 цк)'!C169</f>
        <v>686.58</v>
      </c>
      <c r="D138" s="70">
        <f>'июль (3 цк)'!D169</f>
        <v>684.96</v>
      </c>
      <c r="E138" s="70">
        <f>'июль (3 цк)'!E169</f>
        <v>704.94</v>
      </c>
      <c r="F138" s="70">
        <f>'июль (3 цк)'!F169</f>
        <v>695.12</v>
      </c>
      <c r="G138" s="70">
        <f>'июль (3 цк)'!G169</f>
        <v>690.16</v>
      </c>
      <c r="H138" s="70">
        <f>'июль (3 цк)'!H169</f>
        <v>692.61</v>
      </c>
      <c r="I138" s="70">
        <f>'июль (3 цк)'!I169</f>
        <v>682.09</v>
      </c>
      <c r="J138" s="70">
        <f>'июль (3 цк)'!J169</f>
        <v>685.78</v>
      </c>
      <c r="K138" s="70">
        <f>'июль (3 цк)'!K169</f>
        <v>698.38</v>
      </c>
      <c r="L138" s="70">
        <f>'июль (3 цк)'!L169</f>
        <v>689.46</v>
      </c>
      <c r="M138" s="70">
        <f>'июль (3 цк)'!M169</f>
        <v>691.64</v>
      </c>
      <c r="N138" s="70">
        <f>'июль (3 цк)'!N169</f>
        <v>689.34</v>
      </c>
      <c r="O138" s="70">
        <f>'июль (3 цк)'!O169</f>
        <v>667.14</v>
      </c>
      <c r="P138" s="70">
        <f>'июль (3 цк)'!P169</f>
        <v>672.64</v>
      </c>
      <c r="Q138" s="70">
        <f>'июль (3 цк)'!Q169</f>
        <v>693.09</v>
      </c>
      <c r="R138" s="70">
        <f>'июль (3 цк)'!R169</f>
        <v>703.37</v>
      </c>
      <c r="S138" s="70">
        <f>'июль (3 цк)'!S169</f>
        <v>710.34</v>
      </c>
      <c r="T138" s="70">
        <f>'июль (3 цк)'!T169</f>
        <v>718.57</v>
      </c>
      <c r="U138" s="70">
        <f>'июль (3 цк)'!U169</f>
        <v>706.31</v>
      </c>
      <c r="V138" s="70">
        <f>'июль (3 цк)'!V169</f>
        <v>721.45</v>
      </c>
      <c r="W138" s="70">
        <f>'июль (3 цк)'!W169</f>
        <v>726.75</v>
      </c>
      <c r="X138" s="70">
        <f>'июль (3 цк)'!X169</f>
        <v>725.46</v>
      </c>
      <c r="Y138" s="70">
        <f>'июль (3 цк)'!Y169</f>
        <v>715.52</v>
      </c>
    </row>
    <row r="139" spans="1:25" s="67" customFormat="1" ht="18.75" customHeight="1" outlineLevel="1" x14ac:dyDescent="0.2">
      <c r="A139" s="57" t="s">
        <v>9</v>
      </c>
      <c r="B139" s="76">
        <v>71.25</v>
      </c>
      <c r="C139" s="74">
        <v>71.25</v>
      </c>
      <c r="D139" s="74">
        <v>71.25</v>
      </c>
      <c r="E139" s="74">
        <v>71.25</v>
      </c>
      <c r="F139" s="74">
        <v>71.25</v>
      </c>
      <c r="G139" s="74">
        <v>71.25</v>
      </c>
      <c r="H139" s="74">
        <v>71.25</v>
      </c>
      <c r="I139" s="74">
        <v>71.25</v>
      </c>
      <c r="J139" s="74">
        <v>71.25</v>
      </c>
      <c r="K139" s="74">
        <v>71.25</v>
      </c>
      <c r="L139" s="74">
        <v>71.25</v>
      </c>
      <c r="M139" s="74">
        <v>71.25</v>
      </c>
      <c r="N139" s="74">
        <v>71.25</v>
      </c>
      <c r="O139" s="74">
        <v>71.25</v>
      </c>
      <c r="P139" s="74">
        <v>71.25</v>
      </c>
      <c r="Q139" s="74">
        <v>71.25</v>
      </c>
      <c r="R139" s="74">
        <v>71.25</v>
      </c>
      <c r="S139" s="74">
        <v>71.25</v>
      </c>
      <c r="T139" s="74">
        <v>71.25</v>
      </c>
      <c r="U139" s="74">
        <v>71.25</v>
      </c>
      <c r="V139" s="74">
        <v>71.25</v>
      </c>
      <c r="W139" s="74">
        <v>71.25</v>
      </c>
      <c r="X139" s="74">
        <v>71.25</v>
      </c>
      <c r="Y139" s="81">
        <v>71.25</v>
      </c>
    </row>
    <row r="140" spans="1:25" s="67" customFormat="1" ht="18.75" customHeight="1" outlineLevel="1" thickBot="1" x14ac:dyDescent="0.25">
      <c r="A140" s="147" t="s">
        <v>11</v>
      </c>
      <c r="B140" s="77">
        <v>2.73</v>
      </c>
      <c r="C140" s="75">
        <v>2.73</v>
      </c>
      <c r="D140" s="75">
        <v>2.73</v>
      </c>
      <c r="E140" s="75">
        <v>2.73</v>
      </c>
      <c r="F140" s="75">
        <v>2.73</v>
      </c>
      <c r="G140" s="75">
        <v>2.73</v>
      </c>
      <c r="H140" s="75">
        <v>2.73</v>
      </c>
      <c r="I140" s="75">
        <v>2.73</v>
      </c>
      <c r="J140" s="75">
        <v>2.73</v>
      </c>
      <c r="K140" s="75">
        <v>2.73</v>
      </c>
      <c r="L140" s="75">
        <v>2.73</v>
      </c>
      <c r="M140" s="75">
        <v>2.73</v>
      </c>
      <c r="N140" s="75">
        <v>2.73</v>
      </c>
      <c r="O140" s="75">
        <v>2.73</v>
      </c>
      <c r="P140" s="75">
        <v>2.73</v>
      </c>
      <c r="Q140" s="75">
        <v>2.73</v>
      </c>
      <c r="R140" s="75">
        <v>2.73</v>
      </c>
      <c r="S140" s="75">
        <v>2.73</v>
      </c>
      <c r="T140" s="75">
        <v>2.73</v>
      </c>
      <c r="U140" s="75">
        <v>2.73</v>
      </c>
      <c r="V140" s="75">
        <v>2.73</v>
      </c>
      <c r="W140" s="75">
        <v>2.73</v>
      </c>
      <c r="X140" s="75">
        <v>2.73</v>
      </c>
      <c r="Y140" s="82">
        <v>2.73</v>
      </c>
    </row>
    <row r="141" spans="1:25" s="62" customFormat="1" ht="18.75" customHeight="1" thickBot="1" x14ac:dyDescent="0.25">
      <c r="A141" s="112">
        <v>2</v>
      </c>
      <c r="B141" s="101">
        <f t="shared" ref="B141:Y141" si="32">SUM(B142:B144)</f>
        <v>860.4</v>
      </c>
      <c r="C141" s="102">
        <f t="shared" si="32"/>
        <v>840.51</v>
      </c>
      <c r="D141" s="102">
        <f t="shared" si="32"/>
        <v>842.73</v>
      </c>
      <c r="E141" s="103">
        <f t="shared" si="32"/>
        <v>855.42000000000007</v>
      </c>
      <c r="F141" s="103">
        <f t="shared" si="32"/>
        <v>890.92000000000007</v>
      </c>
      <c r="G141" s="103">
        <f t="shared" si="32"/>
        <v>882.96</v>
      </c>
      <c r="H141" s="103">
        <f t="shared" si="32"/>
        <v>876.21</v>
      </c>
      <c r="I141" s="103">
        <f t="shared" si="32"/>
        <v>864.43000000000006</v>
      </c>
      <c r="J141" s="103">
        <f t="shared" si="32"/>
        <v>873.49</v>
      </c>
      <c r="K141" s="104">
        <f t="shared" si="32"/>
        <v>874.57</v>
      </c>
      <c r="L141" s="103">
        <f t="shared" si="32"/>
        <v>894.32</v>
      </c>
      <c r="M141" s="105">
        <f t="shared" si="32"/>
        <v>879.81000000000006</v>
      </c>
      <c r="N141" s="104">
        <f t="shared" si="32"/>
        <v>892.95</v>
      </c>
      <c r="O141" s="103">
        <f t="shared" si="32"/>
        <v>867.81000000000006</v>
      </c>
      <c r="P141" s="105">
        <f t="shared" si="32"/>
        <v>863.15</v>
      </c>
      <c r="Q141" s="106">
        <f t="shared" si="32"/>
        <v>883.63</v>
      </c>
      <c r="R141" s="103">
        <f t="shared" si="32"/>
        <v>902.21</v>
      </c>
      <c r="S141" s="106">
        <f t="shared" si="32"/>
        <v>909.42000000000007</v>
      </c>
      <c r="T141" s="103">
        <f t="shared" si="32"/>
        <v>926.03</v>
      </c>
      <c r="U141" s="102">
        <f t="shared" si="32"/>
        <v>897.96</v>
      </c>
      <c r="V141" s="102">
        <f t="shared" si="32"/>
        <v>914.97</v>
      </c>
      <c r="W141" s="102">
        <f t="shared" si="32"/>
        <v>917.54</v>
      </c>
      <c r="X141" s="102">
        <f t="shared" si="32"/>
        <v>916.4</v>
      </c>
      <c r="Y141" s="107">
        <f t="shared" si="32"/>
        <v>902.03</v>
      </c>
    </row>
    <row r="142" spans="1:25" s="62" customFormat="1" ht="18.75" customHeight="1" outlineLevel="1" x14ac:dyDescent="0.2">
      <c r="A142" s="56" t="s">
        <v>8</v>
      </c>
      <c r="B142" s="70">
        <f>'июль (3 цк)'!B174</f>
        <v>786.42</v>
      </c>
      <c r="C142" s="70">
        <f>'июль (3 цк)'!C174</f>
        <v>766.53</v>
      </c>
      <c r="D142" s="70">
        <f>'июль (3 цк)'!D174</f>
        <v>768.75</v>
      </c>
      <c r="E142" s="70">
        <f>'июль (3 цк)'!E174</f>
        <v>781.44</v>
      </c>
      <c r="F142" s="70">
        <f>'июль (3 цк)'!F174</f>
        <v>816.94</v>
      </c>
      <c r="G142" s="70">
        <f>'июль (3 цк)'!G174</f>
        <v>808.98</v>
      </c>
      <c r="H142" s="70">
        <f>'июль (3 цк)'!H174</f>
        <v>802.23</v>
      </c>
      <c r="I142" s="70">
        <f>'июль (3 цк)'!I174</f>
        <v>790.45</v>
      </c>
      <c r="J142" s="70">
        <f>'июль (3 цк)'!J174</f>
        <v>799.51</v>
      </c>
      <c r="K142" s="70">
        <f>'июль (3 цк)'!K174</f>
        <v>800.59</v>
      </c>
      <c r="L142" s="70">
        <f>'июль (3 цк)'!L174</f>
        <v>820.34</v>
      </c>
      <c r="M142" s="70">
        <f>'июль (3 цк)'!M174</f>
        <v>805.83</v>
      </c>
      <c r="N142" s="70">
        <f>'июль (3 цк)'!N174</f>
        <v>818.97</v>
      </c>
      <c r="O142" s="70">
        <f>'июль (3 цк)'!O174</f>
        <v>793.83</v>
      </c>
      <c r="P142" s="70">
        <f>'июль (3 цк)'!P174</f>
        <v>789.17</v>
      </c>
      <c r="Q142" s="70">
        <f>'июль (3 цк)'!Q174</f>
        <v>809.65</v>
      </c>
      <c r="R142" s="70">
        <f>'июль (3 цк)'!R174</f>
        <v>828.23</v>
      </c>
      <c r="S142" s="70">
        <f>'июль (3 цк)'!S174</f>
        <v>835.44</v>
      </c>
      <c r="T142" s="70">
        <f>'июль (3 цк)'!T174</f>
        <v>852.05</v>
      </c>
      <c r="U142" s="70">
        <f>'июль (3 цк)'!U174</f>
        <v>823.98</v>
      </c>
      <c r="V142" s="70">
        <f>'июль (3 цк)'!V174</f>
        <v>840.99</v>
      </c>
      <c r="W142" s="70">
        <f>'июль (3 цк)'!W174</f>
        <v>843.56</v>
      </c>
      <c r="X142" s="70">
        <f>'июль (3 цк)'!X174</f>
        <v>842.42</v>
      </c>
      <c r="Y142" s="70">
        <f>'июль (3 цк)'!Y174</f>
        <v>828.05</v>
      </c>
    </row>
    <row r="143" spans="1:25" s="62" customFormat="1" ht="18.75" customHeight="1" outlineLevel="1" x14ac:dyDescent="0.2">
      <c r="A143" s="57" t="s">
        <v>9</v>
      </c>
      <c r="B143" s="76">
        <v>71.25</v>
      </c>
      <c r="C143" s="74">
        <v>71.25</v>
      </c>
      <c r="D143" s="74">
        <v>71.25</v>
      </c>
      <c r="E143" s="74">
        <v>71.25</v>
      </c>
      <c r="F143" s="74">
        <v>71.25</v>
      </c>
      <c r="G143" s="74">
        <v>71.25</v>
      </c>
      <c r="H143" s="74">
        <v>71.25</v>
      </c>
      <c r="I143" s="74">
        <v>71.25</v>
      </c>
      <c r="J143" s="74">
        <v>71.25</v>
      </c>
      <c r="K143" s="74">
        <v>71.25</v>
      </c>
      <c r="L143" s="74">
        <v>71.25</v>
      </c>
      <c r="M143" s="74">
        <v>71.25</v>
      </c>
      <c r="N143" s="74">
        <v>71.25</v>
      </c>
      <c r="O143" s="74">
        <v>71.25</v>
      </c>
      <c r="P143" s="74">
        <v>71.25</v>
      </c>
      <c r="Q143" s="74">
        <v>71.25</v>
      </c>
      <c r="R143" s="74">
        <v>71.25</v>
      </c>
      <c r="S143" s="74">
        <v>71.25</v>
      </c>
      <c r="T143" s="74">
        <v>71.25</v>
      </c>
      <c r="U143" s="74">
        <v>71.25</v>
      </c>
      <c r="V143" s="74">
        <v>71.25</v>
      </c>
      <c r="W143" s="74">
        <v>71.25</v>
      </c>
      <c r="X143" s="74">
        <v>71.25</v>
      </c>
      <c r="Y143" s="81">
        <v>71.25</v>
      </c>
    </row>
    <row r="144" spans="1:25" s="62" customFormat="1" ht="18.75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62" customFormat="1" ht="18.75" customHeight="1" thickBot="1" x14ac:dyDescent="0.25">
      <c r="A145" s="109">
        <v>3</v>
      </c>
      <c r="B145" s="101">
        <f t="shared" ref="B145:Y145" si="33">SUM(B146:B148)</f>
        <v>867.92000000000007</v>
      </c>
      <c r="C145" s="102">
        <f t="shared" si="33"/>
        <v>804.9</v>
      </c>
      <c r="D145" s="102">
        <f t="shared" si="33"/>
        <v>822.41</v>
      </c>
      <c r="E145" s="103">
        <f t="shared" si="33"/>
        <v>837.44</v>
      </c>
      <c r="F145" s="103">
        <f t="shared" si="33"/>
        <v>835.6</v>
      </c>
      <c r="G145" s="103">
        <f t="shared" si="33"/>
        <v>827.28</v>
      </c>
      <c r="H145" s="103">
        <f t="shared" si="33"/>
        <v>832.66</v>
      </c>
      <c r="I145" s="103">
        <f t="shared" si="33"/>
        <v>819.37</v>
      </c>
      <c r="J145" s="103">
        <f t="shared" si="33"/>
        <v>832.09</v>
      </c>
      <c r="K145" s="104">
        <f t="shared" si="33"/>
        <v>831.12</v>
      </c>
      <c r="L145" s="103">
        <f t="shared" si="33"/>
        <v>838.09</v>
      </c>
      <c r="M145" s="105">
        <f t="shared" si="33"/>
        <v>833.52</v>
      </c>
      <c r="N145" s="104">
        <f t="shared" si="33"/>
        <v>840.88</v>
      </c>
      <c r="O145" s="103">
        <f t="shared" si="33"/>
        <v>812.75</v>
      </c>
      <c r="P145" s="105">
        <f t="shared" si="33"/>
        <v>810.08</v>
      </c>
      <c r="Q145" s="106">
        <f t="shared" si="33"/>
        <v>835.33</v>
      </c>
      <c r="R145" s="103">
        <f t="shared" si="33"/>
        <v>850.11</v>
      </c>
      <c r="S145" s="106">
        <f t="shared" si="33"/>
        <v>840</v>
      </c>
      <c r="T145" s="103">
        <f t="shared" si="33"/>
        <v>842.25</v>
      </c>
      <c r="U145" s="102">
        <f t="shared" si="33"/>
        <v>837.07</v>
      </c>
      <c r="V145" s="102">
        <f t="shared" si="33"/>
        <v>850.48</v>
      </c>
      <c r="W145" s="102">
        <f t="shared" si="33"/>
        <v>863.29</v>
      </c>
      <c r="X145" s="102">
        <f t="shared" si="33"/>
        <v>874.17000000000007</v>
      </c>
      <c r="Y145" s="107">
        <f t="shared" si="33"/>
        <v>874.68000000000006</v>
      </c>
    </row>
    <row r="146" spans="1:25" s="62" customFormat="1" ht="18.75" customHeight="1" outlineLevel="1" x14ac:dyDescent="0.2">
      <c r="A146" s="56" t="s">
        <v>8</v>
      </c>
      <c r="B146" s="70">
        <f>'июль (3 цк)'!B179</f>
        <v>793.94</v>
      </c>
      <c r="C146" s="70">
        <f>'июль (3 цк)'!C179</f>
        <v>730.92</v>
      </c>
      <c r="D146" s="70">
        <f>'июль (3 цк)'!D179</f>
        <v>748.43</v>
      </c>
      <c r="E146" s="70">
        <f>'июль (3 цк)'!E179</f>
        <v>763.46</v>
      </c>
      <c r="F146" s="70">
        <f>'июль (3 цк)'!F179</f>
        <v>761.62</v>
      </c>
      <c r="G146" s="70">
        <f>'июль (3 цк)'!G179</f>
        <v>753.3</v>
      </c>
      <c r="H146" s="70">
        <f>'июль (3 цк)'!H179</f>
        <v>758.68</v>
      </c>
      <c r="I146" s="70">
        <f>'июль (3 цк)'!I179</f>
        <v>745.39</v>
      </c>
      <c r="J146" s="70">
        <f>'июль (3 цк)'!J179</f>
        <v>758.11</v>
      </c>
      <c r="K146" s="70">
        <f>'июль (3 цк)'!K179</f>
        <v>757.14</v>
      </c>
      <c r="L146" s="70">
        <f>'июль (3 цк)'!L179</f>
        <v>764.11</v>
      </c>
      <c r="M146" s="70">
        <f>'июль (3 цк)'!M179</f>
        <v>759.54</v>
      </c>
      <c r="N146" s="70">
        <f>'июль (3 цк)'!N179</f>
        <v>766.9</v>
      </c>
      <c r="O146" s="70">
        <f>'июль (3 цк)'!O179</f>
        <v>738.77</v>
      </c>
      <c r="P146" s="70">
        <f>'июль (3 цк)'!P179</f>
        <v>736.1</v>
      </c>
      <c r="Q146" s="70">
        <f>'июль (3 цк)'!Q179</f>
        <v>761.35</v>
      </c>
      <c r="R146" s="70">
        <f>'июль (3 цк)'!R179</f>
        <v>776.13</v>
      </c>
      <c r="S146" s="70">
        <f>'июль (3 цк)'!S179</f>
        <v>766.02</v>
      </c>
      <c r="T146" s="70">
        <f>'июль (3 цк)'!T179</f>
        <v>768.27</v>
      </c>
      <c r="U146" s="70">
        <f>'июль (3 цк)'!U179</f>
        <v>763.09</v>
      </c>
      <c r="V146" s="70">
        <f>'июль (3 цк)'!V179</f>
        <v>776.5</v>
      </c>
      <c r="W146" s="70">
        <f>'июль (3 цк)'!W179</f>
        <v>789.31</v>
      </c>
      <c r="X146" s="70">
        <f>'июль (3 цк)'!X179</f>
        <v>800.19</v>
      </c>
      <c r="Y146" s="70">
        <f>'июль (3 цк)'!Y179</f>
        <v>800.7</v>
      </c>
    </row>
    <row r="147" spans="1:25" s="62" customFormat="1" ht="18.75" customHeight="1" outlineLevel="1" x14ac:dyDescent="0.2">
      <c r="A147" s="57" t="s">
        <v>9</v>
      </c>
      <c r="B147" s="76">
        <v>71.25</v>
      </c>
      <c r="C147" s="74">
        <v>71.25</v>
      </c>
      <c r="D147" s="74">
        <v>71.25</v>
      </c>
      <c r="E147" s="74">
        <v>71.25</v>
      </c>
      <c r="F147" s="74">
        <v>71.25</v>
      </c>
      <c r="G147" s="74">
        <v>71.25</v>
      </c>
      <c r="H147" s="74">
        <v>71.25</v>
      </c>
      <c r="I147" s="74">
        <v>71.25</v>
      </c>
      <c r="J147" s="74">
        <v>71.25</v>
      </c>
      <c r="K147" s="74">
        <v>71.25</v>
      </c>
      <c r="L147" s="74">
        <v>71.25</v>
      </c>
      <c r="M147" s="74">
        <v>71.25</v>
      </c>
      <c r="N147" s="74">
        <v>71.25</v>
      </c>
      <c r="O147" s="74">
        <v>71.25</v>
      </c>
      <c r="P147" s="74">
        <v>71.25</v>
      </c>
      <c r="Q147" s="74">
        <v>71.25</v>
      </c>
      <c r="R147" s="74">
        <v>71.25</v>
      </c>
      <c r="S147" s="74">
        <v>71.25</v>
      </c>
      <c r="T147" s="74">
        <v>71.25</v>
      </c>
      <c r="U147" s="74">
        <v>71.25</v>
      </c>
      <c r="V147" s="74">
        <v>71.25</v>
      </c>
      <c r="W147" s="74">
        <v>71.25</v>
      </c>
      <c r="X147" s="74">
        <v>71.25</v>
      </c>
      <c r="Y147" s="81">
        <v>71.25</v>
      </c>
    </row>
    <row r="148" spans="1:25" s="62" customFormat="1" ht="18.75" customHeight="1" outlineLevel="1" thickBot="1" x14ac:dyDescent="0.25">
      <c r="A148" s="147" t="s">
        <v>11</v>
      </c>
      <c r="B148" s="77">
        <v>2.73</v>
      </c>
      <c r="C148" s="75">
        <v>2.73</v>
      </c>
      <c r="D148" s="75">
        <v>2.73</v>
      </c>
      <c r="E148" s="75">
        <v>2.73</v>
      </c>
      <c r="F148" s="75">
        <v>2.73</v>
      </c>
      <c r="G148" s="75">
        <v>2.73</v>
      </c>
      <c r="H148" s="75">
        <v>2.73</v>
      </c>
      <c r="I148" s="75">
        <v>2.73</v>
      </c>
      <c r="J148" s="75">
        <v>2.73</v>
      </c>
      <c r="K148" s="75">
        <v>2.73</v>
      </c>
      <c r="L148" s="75">
        <v>2.73</v>
      </c>
      <c r="M148" s="75">
        <v>2.73</v>
      </c>
      <c r="N148" s="75">
        <v>2.73</v>
      </c>
      <c r="O148" s="75">
        <v>2.73</v>
      </c>
      <c r="P148" s="75">
        <v>2.73</v>
      </c>
      <c r="Q148" s="75">
        <v>2.73</v>
      </c>
      <c r="R148" s="75">
        <v>2.73</v>
      </c>
      <c r="S148" s="75">
        <v>2.73</v>
      </c>
      <c r="T148" s="75">
        <v>2.73</v>
      </c>
      <c r="U148" s="75">
        <v>2.73</v>
      </c>
      <c r="V148" s="75">
        <v>2.73</v>
      </c>
      <c r="W148" s="75">
        <v>2.73</v>
      </c>
      <c r="X148" s="75">
        <v>2.73</v>
      </c>
      <c r="Y148" s="82">
        <v>2.73</v>
      </c>
    </row>
    <row r="149" spans="1:25" s="62" customFormat="1" ht="18.75" customHeight="1" thickBot="1" x14ac:dyDescent="0.25">
      <c r="A149" s="130">
        <v>4</v>
      </c>
      <c r="B149" s="101">
        <f t="shared" ref="B149:Y149" si="34">SUM(B150:B152)</f>
        <v>915.79</v>
      </c>
      <c r="C149" s="102">
        <f t="shared" si="34"/>
        <v>879.12</v>
      </c>
      <c r="D149" s="102">
        <f t="shared" si="34"/>
        <v>895.1</v>
      </c>
      <c r="E149" s="103">
        <f t="shared" si="34"/>
        <v>904.48</v>
      </c>
      <c r="F149" s="103">
        <f t="shared" si="34"/>
        <v>924.32</v>
      </c>
      <c r="G149" s="103">
        <f t="shared" si="34"/>
        <v>930.6</v>
      </c>
      <c r="H149" s="103">
        <f t="shared" si="34"/>
        <v>937.86</v>
      </c>
      <c r="I149" s="103">
        <f t="shared" si="34"/>
        <v>918.11</v>
      </c>
      <c r="J149" s="103">
        <f t="shared" si="34"/>
        <v>933.09</v>
      </c>
      <c r="K149" s="104">
        <f t="shared" si="34"/>
        <v>939.16</v>
      </c>
      <c r="L149" s="103">
        <f t="shared" si="34"/>
        <v>938.63</v>
      </c>
      <c r="M149" s="105">
        <f t="shared" si="34"/>
        <v>938</v>
      </c>
      <c r="N149" s="104">
        <f t="shared" si="34"/>
        <v>868.74</v>
      </c>
      <c r="O149" s="103">
        <f t="shared" si="34"/>
        <v>839.9</v>
      </c>
      <c r="P149" s="105">
        <f t="shared" si="34"/>
        <v>844.08</v>
      </c>
      <c r="Q149" s="106">
        <f t="shared" si="34"/>
        <v>871.16</v>
      </c>
      <c r="R149" s="103">
        <f t="shared" si="34"/>
        <v>889.11</v>
      </c>
      <c r="S149" s="106">
        <f t="shared" si="34"/>
        <v>897.25</v>
      </c>
      <c r="T149" s="103">
        <f t="shared" si="34"/>
        <v>899.41</v>
      </c>
      <c r="U149" s="102">
        <f t="shared" si="34"/>
        <v>879.12</v>
      </c>
      <c r="V149" s="102">
        <f t="shared" si="34"/>
        <v>895.41</v>
      </c>
      <c r="W149" s="102">
        <f t="shared" si="34"/>
        <v>904.16</v>
      </c>
      <c r="X149" s="102">
        <f t="shared" si="34"/>
        <v>907.43000000000006</v>
      </c>
      <c r="Y149" s="107">
        <f t="shared" si="34"/>
        <v>897.1</v>
      </c>
    </row>
    <row r="150" spans="1:25" s="62" customFormat="1" ht="18.75" customHeight="1" outlineLevel="1" x14ac:dyDescent="0.2">
      <c r="A150" s="58" t="s">
        <v>8</v>
      </c>
      <c r="B150" s="70">
        <f>'июль (3 цк)'!B184</f>
        <v>841.81</v>
      </c>
      <c r="C150" s="70">
        <f>'июль (3 цк)'!C184</f>
        <v>805.14</v>
      </c>
      <c r="D150" s="70">
        <f>'июль (3 цк)'!D184</f>
        <v>821.12</v>
      </c>
      <c r="E150" s="70">
        <f>'июль (3 цк)'!E184</f>
        <v>830.5</v>
      </c>
      <c r="F150" s="70">
        <f>'июль (3 цк)'!F184</f>
        <v>850.34</v>
      </c>
      <c r="G150" s="70">
        <f>'июль (3 цк)'!G184</f>
        <v>856.62</v>
      </c>
      <c r="H150" s="70">
        <f>'июль (3 цк)'!H184</f>
        <v>863.88</v>
      </c>
      <c r="I150" s="70">
        <f>'июль (3 цк)'!I184</f>
        <v>844.13</v>
      </c>
      <c r="J150" s="70">
        <f>'июль (3 цк)'!J184</f>
        <v>859.11</v>
      </c>
      <c r="K150" s="70">
        <f>'июль (3 цк)'!K184</f>
        <v>865.18</v>
      </c>
      <c r="L150" s="70">
        <f>'июль (3 цк)'!L184</f>
        <v>864.65</v>
      </c>
      <c r="M150" s="70">
        <f>'июль (3 цк)'!M184</f>
        <v>864.02</v>
      </c>
      <c r="N150" s="70">
        <f>'июль (3 цк)'!N184</f>
        <v>794.76</v>
      </c>
      <c r="O150" s="70">
        <f>'июль (3 цк)'!O184</f>
        <v>765.92</v>
      </c>
      <c r="P150" s="70">
        <f>'июль (3 цк)'!P184</f>
        <v>770.1</v>
      </c>
      <c r="Q150" s="70">
        <f>'июль (3 цк)'!Q184</f>
        <v>797.18</v>
      </c>
      <c r="R150" s="70">
        <f>'июль (3 цк)'!R184</f>
        <v>815.13</v>
      </c>
      <c r="S150" s="70">
        <f>'июль (3 цк)'!S184</f>
        <v>823.27</v>
      </c>
      <c r="T150" s="70">
        <f>'июль (3 цк)'!T184</f>
        <v>825.43</v>
      </c>
      <c r="U150" s="70">
        <f>'июль (3 цк)'!U184</f>
        <v>805.14</v>
      </c>
      <c r="V150" s="70">
        <f>'июль (3 цк)'!V184</f>
        <v>821.43</v>
      </c>
      <c r="W150" s="70">
        <f>'июль (3 цк)'!W184</f>
        <v>830.18</v>
      </c>
      <c r="X150" s="70">
        <f>'июль (3 цк)'!X184</f>
        <v>833.45</v>
      </c>
      <c r="Y150" s="70">
        <f>'июль (3 цк)'!Y184</f>
        <v>823.12</v>
      </c>
    </row>
    <row r="151" spans="1:25" s="62" customFormat="1" ht="18.75" customHeight="1" outlineLevel="1" x14ac:dyDescent="0.2">
      <c r="A151" s="57" t="s">
        <v>9</v>
      </c>
      <c r="B151" s="76">
        <v>71.25</v>
      </c>
      <c r="C151" s="74">
        <v>71.25</v>
      </c>
      <c r="D151" s="74">
        <v>71.25</v>
      </c>
      <c r="E151" s="74">
        <v>71.25</v>
      </c>
      <c r="F151" s="74">
        <v>71.25</v>
      </c>
      <c r="G151" s="74">
        <v>71.25</v>
      </c>
      <c r="H151" s="74">
        <v>71.25</v>
      </c>
      <c r="I151" s="74">
        <v>71.25</v>
      </c>
      <c r="J151" s="74">
        <v>71.25</v>
      </c>
      <c r="K151" s="74">
        <v>71.25</v>
      </c>
      <c r="L151" s="74">
        <v>71.25</v>
      </c>
      <c r="M151" s="74">
        <v>71.25</v>
      </c>
      <c r="N151" s="74">
        <v>71.25</v>
      </c>
      <c r="O151" s="74">
        <v>71.25</v>
      </c>
      <c r="P151" s="74">
        <v>71.25</v>
      </c>
      <c r="Q151" s="74">
        <v>71.25</v>
      </c>
      <c r="R151" s="74">
        <v>71.25</v>
      </c>
      <c r="S151" s="74">
        <v>71.25</v>
      </c>
      <c r="T151" s="74">
        <v>71.25</v>
      </c>
      <c r="U151" s="74">
        <v>71.25</v>
      </c>
      <c r="V151" s="74">
        <v>71.25</v>
      </c>
      <c r="W151" s="74">
        <v>71.25</v>
      </c>
      <c r="X151" s="74">
        <v>71.25</v>
      </c>
      <c r="Y151" s="81">
        <v>71.25</v>
      </c>
    </row>
    <row r="152" spans="1:25" s="62" customFormat="1" ht="18.75" customHeight="1" outlineLevel="1" thickBot="1" x14ac:dyDescent="0.25">
      <c r="A152" s="147" t="s">
        <v>11</v>
      </c>
      <c r="B152" s="77">
        <v>2.73</v>
      </c>
      <c r="C152" s="75">
        <v>2.73</v>
      </c>
      <c r="D152" s="75">
        <v>2.73</v>
      </c>
      <c r="E152" s="75">
        <v>2.73</v>
      </c>
      <c r="F152" s="75">
        <v>2.73</v>
      </c>
      <c r="G152" s="75">
        <v>2.73</v>
      </c>
      <c r="H152" s="75">
        <v>2.73</v>
      </c>
      <c r="I152" s="75">
        <v>2.73</v>
      </c>
      <c r="J152" s="75">
        <v>2.73</v>
      </c>
      <c r="K152" s="75">
        <v>2.73</v>
      </c>
      <c r="L152" s="75">
        <v>2.73</v>
      </c>
      <c r="M152" s="75">
        <v>2.73</v>
      </c>
      <c r="N152" s="75">
        <v>2.73</v>
      </c>
      <c r="O152" s="75">
        <v>2.73</v>
      </c>
      <c r="P152" s="75">
        <v>2.73</v>
      </c>
      <c r="Q152" s="75">
        <v>2.73</v>
      </c>
      <c r="R152" s="75">
        <v>2.73</v>
      </c>
      <c r="S152" s="75">
        <v>2.73</v>
      </c>
      <c r="T152" s="75">
        <v>2.73</v>
      </c>
      <c r="U152" s="75">
        <v>2.73</v>
      </c>
      <c r="V152" s="75">
        <v>2.73</v>
      </c>
      <c r="W152" s="75">
        <v>2.73</v>
      </c>
      <c r="X152" s="75">
        <v>2.73</v>
      </c>
      <c r="Y152" s="82">
        <v>2.73</v>
      </c>
    </row>
    <row r="153" spans="1:25" s="62" customFormat="1" ht="18.75" customHeight="1" thickBot="1" x14ac:dyDescent="0.25">
      <c r="A153" s="109">
        <v>5</v>
      </c>
      <c r="B153" s="101">
        <f t="shared" ref="B153:Y153" si="35">SUM(B154:B156)</f>
        <v>885.52</v>
      </c>
      <c r="C153" s="102">
        <f t="shared" si="35"/>
        <v>848.72</v>
      </c>
      <c r="D153" s="102">
        <f t="shared" si="35"/>
        <v>869.99</v>
      </c>
      <c r="E153" s="103">
        <f t="shared" si="35"/>
        <v>887.26</v>
      </c>
      <c r="F153" s="103">
        <f t="shared" si="35"/>
        <v>904.37</v>
      </c>
      <c r="G153" s="103">
        <f t="shared" si="35"/>
        <v>885.94</v>
      </c>
      <c r="H153" s="103">
        <f t="shared" si="35"/>
        <v>886.5</v>
      </c>
      <c r="I153" s="103">
        <f t="shared" si="35"/>
        <v>862.19</v>
      </c>
      <c r="J153" s="103">
        <f t="shared" si="35"/>
        <v>886.22</v>
      </c>
      <c r="K153" s="104">
        <f t="shared" si="35"/>
        <v>896.48</v>
      </c>
      <c r="L153" s="103">
        <f t="shared" si="35"/>
        <v>877.23</v>
      </c>
      <c r="M153" s="105">
        <f t="shared" si="35"/>
        <v>884.52</v>
      </c>
      <c r="N153" s="104">
        <f t="shared" si="35"/>
        <v>869.12</v>
      </c>
      <c r="O153" s="103">
        <f t="shared" si="35"/>
        <v>841.80000000000007</v>
      </c>
      <c r="P153" s="105">
        <f t="shared" si="35"/>
        <v>836.98</v>
      </c>
      <c r="Q153" s="106">
        <f t="shared" si="35"/>
        <v>859.44</v>
      </c>
      <c r="R153" s="103">
        <f t="shared" si="35"/>
        <v>872.52</v>
      </c>
      <c r="S153" s="106">
        <f t="shared" si="35"/>
        <v>868.59</v>
      </c>
      <c r="T153" s="103">
        <f t="shared" si="35"/>
        <v>877.66</v>
      </c>
      <c r="U153" s="102">
        <f t="shared" si="35"/>
        <v>850.12</v>
      </c>
      <c r="V153" s="102">
        <f t="shared" si="35"/>
        <v>867.38</v>
      </c>
      <c r="W153" s="102">
        <f t="shared" si="35"/>
        <v>885.26</v>
      </c>
      <c r="X153" s="102">
        <f t="shared" si="35"/>
        <v>884.88</v>
      </c>
      <c r="Y153" s="107">
        <f t="shared" si="35"/>
        <v>882.17000000000007</v>
      </c>
    </row>
    <row r="154" spans="1:25" s="62" customFormat="1" ht="18.75" customHeight="1" outlineLevel="1" x14ac:dyDescent="0.2">
      <c r="A154" s="56" t="s">
        <v>8</v>
      </c>
      <c r="B154" s="70">
        <f>'июль (3 цк)'!B189</f>
        <v>811.54</v>
      </c>
      <c r="C154" s="70">
        <f>'июль (3 цк)'!C189</f>
        <v>774.74</v>
      </c>
      <c r="D154" s="70">
        <f>'июль (3 цк)'!D189</f>
        <v>796.01</v>
      </c>
      <c r="E154" s="70">
        <f>'июль (3 цк)'!E189</f>
        <v>813.28</v>
      </c>
      <c r="F154" s="70">
        <f>'июль (3 цк)'!F189</f>
        <v>830.39</v>
      </c>
      <c r="G154" s="70">
        <f>'июль (3 цк)'!G189</f>
        <v>811.96</v>
      </c>
      <c r="H154" s="70">
        <f>'июль (3 цк)'!H189</f>
        <v>812.52</v>
      </c>
      <c r="I154" s="70">
        <f>'июль (3 цк)'!I189</f>
        <v>788.21</v>
      </c>
      <c r="J154" s="70">
        <f>'июль (3 цк)'!J189</f>
        <v>812.24</v>
      </c>
      <c r="K154" s="70">
        <f>'июль (3 цк)'!K189</f>
        <v>822.5</v>
      </c>
      <c r="L154" s="70">
        <f>'июль (3 цк)'!L189</f>
        <v>803.25</v>
      </c>
      <c r="M154" s="70">
        <f>'июль (3 цк)'!M189</f>
        <v>810.54</v>
      </c>
      <c r="N154" s="70">
        <f>'июль (3 цк)'!N189</f>
        <v>795.14</v>
      </c>
      <c r="O154" s="70">
        <f>'июль (3 цк)'!O189</f>
        <v>767.82</v>
      </c>
      <c r="P154" s="70">
        <f>'июль (3 цк)'!P189</f>
        <v>763</v>
      </c>
      <c r="Q154" s="70">
        <f>'июль (3 цк)'!Q189</f>
        <v>785.46</v>
      </c>
      <c r="R154" s="70">
        <f>'июль (3 цк)'!R189</f>
        <v>798.54</v>
      </c>
      <c r="S154" s="70">
        <f>'июль (3 цк)'!S189</f>
        <v>794.61</v>
      </c>
      <c r="T154" s="70">
        <f>'июль (3 цк)'!T189</f>
        <v>803.68</v>
      </c>
      <c r="U154" s="70">
        <f>'июль (3 цк)'!U189</f>
        <v>776.14</v>
      </c>
      <c r="V154" s="70">
        <f>'июль (3 цк)'!V189</f>
        <v>793.4</v>
      </c>
      <c r="W154" s="70">
        <f>'июль (3 цк)'!W189</f>
        <v>811.28</v>
      </c>
      <c r="X154" s="70">
        <f>'июль (3 цк)'!X189</f>
        <v>810.9</v>
      </c>
      <c r="Y154" s="70">
        <f>'июль (3 цк)'!Y189</f>
        <v>808.19</v>
      </c>
    </row>
    <row r="155" spans="1:25" s="62" customFormat="1" ht="18.75" customHeight="1" outlineLevel="1" x14ac:dyDescent="0.2">
      <c r="A155" s="57" t="s">
        <v>9</v>
      </c>
      <c r="B155" s="76">
        <v>71.25</v>
      </c>
      <c r="C155" s="74">
        <v>71.25</v>
      </c>
      <c r="D155" s="74">
        <v>71.25</v>
      </c>
      <c r="E155" s="74">
        <v>71.25</v>
      </c>
      <c r="F155" s="74">
        <v>71.25</v>
      </c>
      <c r="G155" s="74">
        <v>71.25</v>
      </c>
      <c r="H155" s="74">
        <v>71.25</v>
      </c>
      <c r="I155" s="74">
        <v>71.25</v>
      </c>
      <c r="J155" s="74">
        <v>71.25</v>
      </c>
      <c r="K155" s="74">
        <v>71.25</v>
      </c>
      <c r="L155" s="74">
        <v>71.25</v>
      </c>
      <c r="M155" s="74">
        <v>71.25</v>
      </c>
      <c r="N155" s="74">
        <v>71.25</v>
      </c>
      <c r="O155" s="74">
        <v>71.25</v>
      </c>
      <c r="P155" s="74">
        <v>71.25</v>
      </c>
      <c r="Q155" s="74">
        <v>71.25</v>
      </c>
      <c r="R155" s="74">
        <v>71.25</v>
      </c>
      <c r="S155" s="74">
        <v>71.25</v>
      </c>
      <c r="T155" s="74">
        <v>71.25</v>
      </c>
      <c r="U155" s="74">
        <v>71.25</v>
      </c>
      <c r="V155" s="74">
        <v>71.25</v>
      </c>
      <c r="W155" s="74">
        <v>71.25</v>
      </c>
      <c r="X155" s="74">
        <v>71.25</v>
      </c>
      <c r="Y155" s="81">
        <v>71.25</v>
      </c>
    </row>
    <row r="156" spans="1:25" s="62" customFormat="1" ht="18.75" customHeight="1" outlineLevel="1" thickBot="1" x14ac:dyDescent="0.25">
      <c r="A156" s="147" t="s">
        <v>11</v>
      </c>
      <c r="B156" s="77">
        <v>2.73</v>
      </c>
      <c r="C156" s="75">
        <v>2.73</v>
      </c>
      <c r="D156" s="75">
        <v>2.73</v>
      </c>
      <c r="E156" s="75">
        <v>2.73</v>
      </c>
      <c r="F156" s="75">
        <v>2.73</v>
      </c>
      <c r="G156" s="75">
        <v>2.73</v>
      </c>
      <c r="H156" s="75">
        <v>2.73</v>
      </c>
      <c r="I156" s="75">
        <v>2.73</v>
      </c>
      <c r="J156" s="75">
        <v>2.73</v>
      </c>
      <c r="K156" s="75">
        <v>2.73</v>
      </c>
      <c r="L156" s="75">
        <v>2.73</v>
      </c>
      <c r="M156" s="75">
        <v>2.73</v>
      </c>
      <c r="N156" s="75">
        <v>2.73</v>
      </c>
      <c r="O156" s="75">
        <v>2.73</v>
      </c>
      <c r="P156" s="75">
        <v>2.73</v>
      </c>
      <c r="Q156" s="75">
        <v>2.73</v>
      </c>
      <c r="R156" s="75">
        <v>2.73</v>
      </c>
      <c r="S156" s="75">
        <v>2.73</v>
      </c>
      <c r="T156" s="75">
        <v>2.73</v>
      </c>
      <c r="U156" s="75">
        <v>2.73</v>
      </c>
      <c r="V156" s="75">
        <v>2.73</v>
      </c>
      <c r="W156" s="75">
        <v>2.73</v>
      </c>
      <c r="X156" s="75">
        <v>2.73</v>
      </c>
      <c r="Y156" s="82">
        <v>2.73</v>
      </c>
    </row>
    <row r="157" spans="1:25" s="62" customFormat="1" ht="18.75" customHeight="1" thickBot="1" x14ac:dyDescent="0.25">
      <c r="A157" s="112">
        <v>6</v>
      </c>
      <c r="B157" s="101">
        <f t="shared" ref="B157:Y157" si="36">SUM(B158:B160)</f>
        <v>812.39</v>
      </c>
      <c r="C157" s="102">
        <f t="shared" si="36"/>
        <v>788.62</v>
      </c>
      <c r="D157" s="102">
        <f t="shared" si="36"/>
        <v>794.89</v>
      </c>
      <c r="E157" s="103">
        <f t="shared" si="36"/>
        <v>804.43000000000006</v>
      </c>
      <c r="F157" s="103">
        <f t="shared" si="36"/>
        <v>809.68000000000006</v>
      </c>
      <c r="G157" s="103">
        <f t="shared" si="36"/>
        <v>801.57</v>
      </c>
      <c r="H157" s="103">
        <f t="shared" si="36"/>
        <v>787.69</v>
      </c>
      <c r="I157" s="103">
        <f t="shared" si="36"/>
        <v>786.93000000000006</v>
      </c>
      <c r="J157" s="103">
        <f t="shared" si="36"/>
        <v>793.16</v>
      </c>
      <c r="K157" s="104">
        <f t="shared" si="36"/>
        <v>802.03</v>
      </c>
      <c r="L157" s="103">
        <f t="shared" si="36"/>
        <v>816.39</v>
      </c>
      <c r="M157" s="105">
        <f t="shared" si="36"/>
        <v>814.74</v>
      </c>
      <c r="N157" s="104">
        <f t="shared" si="36"/>
        <v>814.78</v>
      </c>
      <c r="O157" s="103">
        <f t="shared" si="36"/>
        <v>789</v>
      </c>
      <c r="P157" s="105">
        <f t="shared" si="36"/>
        <v>789.72</v>
      </c>
      <c r="Q157" s="106">
        <f t="shared" si="36"/>
        <v>814.36</v>
      </c>
      <c r="R157" s="103">
        <f t="shared" si="36"/>
        <v>821.71</v>
      </c>
      <c r="S157" s="106">
        <f t="shared" si="36"/>
        <v>813.1</v>
      </c>
      <c r="T157" s="103">
        <f t="shared" si="36"/>
        <v>818.33</v>
      </c>
      <c r="U157" s="102">
        <f t="shared" si="36"/>
        <v>801.63</v>
      </c>
      <c r="V157" s="102">
        <f t="shared" si="36"/>
        <v>816.9</v>
      </c>
      <c r="W157" s="102">
        <f t="shared" si="36"/>
        <v>828.74</v>
      </c>
      <c r="X157" s="102">
        <f t="shared" si="36"/>
        <v>829.75</v>
      </c>
      <c r="Y157" s="107">
        <f t="shared" si="36"/>
        <v>821.30000000000007</v>
      </c>
    </row>
    <row r="158" spans="1:25" s="62" customFormat="1" ht="18.75" customHeight="1" outlineLevel="1" x14ac:dyDescent="0.2">
      <c r="A158" s="56" t="s">
        <v>8</v>
      </c>
      <c r="B158" s="70">
        <f>'июль (3 цк)'!B194</f>
        <v>738.41</v>
      </c>
      <c r="C158" s="70">
        <f>'июль (3 цк)'!C194</f>
        <v>714.64</v>
      </c>
      <c r="D158" s="70">
        <f>'июль (3 цк)'!D194</f>
        <v>720.91</v>
      </c>
      <c r="E158" s="70">
        <f>'июль (3 цк)'!E194</f>
        <v>730.45</v>
      </c>
      <c r="F158" s="70">
        <f>'июль (3 цк)'!F194</f>
        <v>735.7</v>
      </c>
      <c r="G158" s="70">
        <f>'июль (3 цк)'!G194</f>
        <v>727.59</v>
      </c>
      <c r="H158" s="70">
        <f>'июль (3 цк)'!H194</f>
        <v>713.71</v>
      </c>
      <c r="I158" s="70">
        <f>'июль (3 цк)'!I194</f>
        <v>712.95</v>
      </c>
      <c r="J158" s="70">
        <f>'июль (3 цк)'!J194</f>
        <v>719.18</v>
      </c>
      <c r="K158" s="70">
        <f>'июль (3 цк)'!K194</f>
        <v>728.05</v>
      </c>
      <c r="L158" s="70">
        <f>'июль (3 цк)'!L194</f>
        <v>742.41</v>
      </c>
      <c r="M158" s="70">
        <f>'июль (3 цк)'!M194</f>
        <v>740.76</v>
      </c>
      <c r="N158" s="70">
        <f>'июль (3 цк)'!N194</f>
        <v>740.8</v>
      </c>
      <c r="O158" s="70">
        <f>'июль (3 цк)'!O194</f>
        <v>715.02</v>
      </c>
      <c r="P158" s="70">
        <f>'июль (3 цк)'!P194</f>
        <v>715.74</v>
      </c>
      <c r="Q158" s="70">
        <f>'июль (3 цк)'!Q194</f>
        <v>740.38</v>
      </c>
      <c r="R158" s="70">
        <f>'июль (3 цк)'!R194</f>
        <v>747.73</v>
      </c>
      <c r="S158" s="70">
        <f>'июль (3 цк)'!S194</f>
        <v>739.12</v>
      </c>
      <c r="T158" s="70">
        <f>'июль (3 цк)'!T194</f>
        <v>744.35</v>
      </c>
      <c r="U158" s="70">
        <f>'июль (3 цк)'!U194</f>
        <v>727.65</v>
      </c>
      <c r="V158" s="70">
        <f>'июль (3 цк)'!V194</f>
        <v>742.92</v>
      </c>
      <c r="W158" s="70">
        <f>'июль (3 цк)'!W194</f>
        <v>754.76</v>
      </c>
      <c r="X158" s="70">
        <f>'июль (3 цк)'!X194</f>
        <v>755.77</v>
      </c>
      <c r="Y158" s="70">
        <f>'июль (3 цк)'!Y194</f>
        <v>747.32</v>
      </c>
    </row>
    <row r="159" spans="1:25" s="62" customFormat="1" ht="18.75" customHeight="1" outlineLevel="1" x14ac:dyDescent="0.2">
      <c r="A159" s="57" t="s">
        <v>9</v>
      </c>
      <c r="B159" s="76">
        <v>71.25</v>
      </c>
      <c r="C159" s="74">
        <v>71.25</v>
      </c>
      <c r="D159" s="74">
        <v>71.25</v>
      </c>
      <c r="E159" s="74">
        <v>71.25</v>
      </c>
      <c r="F159" s="74">
        <v>71.25</v>
      </c>
      <c r="G159" s="74">
        <v>71.25</v>
      </c>
      <c r="H159" s="74">
        <v>71.25</v>
      </c>
      <c r="I159" s="74">
        <v>71.25</v>
      </c>
      <c r="J159" s="74">
        <v>71.25</v>
      </c>
      <c r="K159" s="74">
        <v>71.25</v>
      </c>
      <c r="L159" s="74">
        <v>71.25</v>
      </c>
      <c r="M159" s="74">
        <v>71.25</v>
      </c>
      <c r="N159" s="74">
        <v>71.25</v>
      </c>
      <c r="O159" s="74">
        <v>71.25</v>
      </c>
      <c r="P159" s="74">
        <v>71.25</v>
      </c>
      <c r="Q159" s="74">
        <v>71.25</v>
      </c>
      <c r="R159" s="74">
        <v>71.25</v>
      </c>
      <c r="S159" s="74">
        <v>71.25</v>
      </c>
      <c r="T159" s="74">
        <v>71.25</v>
      </c>
      <c r="U159" s="74">
        <v>71.25</v>
      </c>
      <c r="V159" s="74">
        <v>71.25</v>
      </c>
      <c r="W159" s="74">
        <v>71.25</v>
      </c>
      <c r="X159" s="74">
        <v>71.25</v>
      </c>
      <c r="Y159" s="81">
        <v>71.25</v>
      </c>
    </row>
    <row r="160" spans="1:25" s="62" customFormat="1" ht="18.75" customHeight="1" outlineLevel="1" thickBot="1" x14ac:dyDescent="0.25">
      <c r="A160" s="147" t="s">
        <v>11</v>
      </c>
      <c r="B160" s="77">
        <v>2.73</v>
      </c>
      <c r="C160" s="75">
        <v>2.73</v>
      </c>
      <c r="D160" s="75">
        <v>2.73</v>
      </c>
      <c r="E160" s="75">
        <v>2.73</v>
      </c>
      <c r="F160" s="75">
        <v>2.73</v>
      </c>
      <c r="G160" s="75">
        <v>2.73</v>
      </c>
      <c r="H160" s="75">
        <v>2.73</v>
      </c>
      <c r="I160" s="75">
        <v>2.73</v>
      </c>
      <c r="J160" s="75">
        <v>2.73</v>
      </c>
      <c r="K160" s="75">
        <v>2.73</v>
      </c>
      <c r="L160" s="75">
        <v>2.73</v>
      </c>
      <c r="M160" s="75">
        <v>2.73</v>
      </c>
      <c r="N160" s="75">
        <v>2.73</v>
      </c>
      <c r="O160" s="75">
        <v>2.73</v>
      </c>
      <c r="P160" s="75">
        <v>2.73</v>
      </c>
      <c r="Q160" s="75">
        <v>2.73</v>
      </c>
      <c r="R160" s="75">
        <v>2.73</v>
      </c>
      <c r="S160" s="75">
        <v>2.73</v>
      </c>
      <c r="T160" s="75">
        <v>2.73</v>
      </c>
      <c r="U160" s="75">
        <v>2.73</v>
      </c>
      <c r="V160" s="75">
        <v>2.73</v>
      </c>
      <c r="W160" s="75">
        <v>2.73</v>
      </c>
      <c r="X160" s="75">
        <v>2.73</v>
      </c>
      <c r="Y160" s="82">
        <v>2.73</v>
      </c>
    </row>
    <row r="161" spans="1:25" s="62" customFormat="1" ht="18.75" customHeight="1" thickBot="1" x14ac:dyDescent="0.25">
      <c r="A161" s="109">
        <v>7</v>
      </c>
      <c r="B161" s="101">
        <f t="shared" ref="B161:Y161" si="37">SUM(B162:B164)</f>
        <v>874.05000000000007</v>
      </c>
      <c r="C161" s="102">
        <f t="shared" si="37"/>
        <v>831.92000000000007</v>
      </c>
      <c r="D161" s="102">
        <f t="shared" si="37"/>
        <v>861.47</v>
      </c>
      <c r="E161" s="103">
        <f t="shared" si="37"/>
        <v>874.74</v>
      </c>
      <c r="F161" s="103">
        <f t="shared" si="37"/>
        <v>883.51</v>
      </c>
      <c r="G161" s="103">
        <f t="shared" si="37"/>
        <v>885.76</v>
      </c>
      <c r="H161" s="103">
        <f t="shared" si="37"/>
        <v>880.23</v>
      </c>
      <c r="I161" s="103">
        <f t="shared" si="37"/>
        <v>860.57</v>
      </c>
      <c r="J161" s="103">
        <f t="shared" si="37"/>
        <v>877.51</v>
      </c>
      <c r="K161" s="104">
        <f t="shared" si="37"/>
        <v>894.68000000000006</v>
      </c>
      <c r="L161" s="103">
        <f t="shared" si="37"/>
        <v>886.73</v>
      </c>
      <c r="M161" s="105">
        <f t="shared" si="37"/>
        <v>889.94</v>
      </c>
      <c r="N161" s="104">
        <f t="shared" si="37"/>
        <v>887.15</v>
      </c>
      <c r="O161" s="103">
        <f t="shared" si="37"/>
        <v>861.72</v>
      </c>
      <c r="P161" s="105">
        <f t="shared" si="37"/>
        <v>866.86</v>
      </c>
      <c r="Q161" s="106">
        <f t="shared" si="37"/>
        <v>886.75</v>
      </c>
      <c r="R161" s="103">
        <f t="shared" si="37"/>
        <v>892.98</v>
      </c>
      <c r="S161" s="106">
        <f t="shared" si="37"/>
        <v>890.32</v>
      </c>
      <c r="T161" s="103">
        <f t="shared" si="37"/>
        <v>895.92000000000007</v>
      </c>
      <c r="U161" s="102">
        <f t="shared" si="37"/>
        <v>881.43000000000006</v>
      </c>
      <c r="V161" s="102">
        <f t="shared" si="37"/>
        <v>897.06000000000006</v>
      </c>
      <c r="W161" s="102">
        <f t="shared" si="37"/>
        <v>893.58</v>
      </c>
      <c r="X161" s="102">
        <f t="shared" si="37"/>
        <v>904.85</v>
      </c>
      <c r="Y161" s="107">
        <f t="shared" si="37"/>
        <v>908.17000000000007</v>
      </c>
    </row>
    <row r="162" spans="1:25" s="62" customFormat="1" ht="18.75" customHeight="1" outlineLevel="1" x14ac:dyDescent="0.2">
      <c r="A162" s="56" t="s">
        <v>8</v>
      </c>
      <c r="B162" s="70">
        <f>'июль (3 цк)'!B199</f>
        <v>800.07</v>
      </c>
      <c r="C162" s="70">
        <f>'июль (3 цк)'!C199</f>
        <v>757.94</v>
      </c>
      <c r="D162" s="70">
        <f>'июль (3 цк)'!D199</f>
        <v>787.49</v>
      </c>
      <c r="E162" s="70">
        <f>'июль (3 цк)'!E199</f>
        <v>800.76</v>
      </c>
      <c r="F162" s="70">
        <f>'июль (3 цк)'!F199</f>
        <v>809.53</v>
      </c>
      <c r="G162" s="70">
        <f>'июль (3 цк)'!G199</f>
        <v>811.78</v>
      </c>
      <c r="H162" s="70">
        <f>'июль (3 цк)'!H199</f>
        <v>806.25</v>
      </c>
      <c r="I162" s="70">
        <f>'июль (3 цк)'!I199</f>
        <v>786.59</v>
      </c>
      <c r="J162" s="70">
        <f>'июль (3 цк)'!J199</f>
        <v>803.53</v>
      </c>
      <c r="K162" s="70">
        <f>'июль (3 цк)'!K199</f>
        <v>820.7</v>
      </c>
      <c r="L162" s="70">
        <f>'июль (3 цк)'!L199</f>
        <v>812.75</v>
      </c>
      <c r="M162" s="70">
        <f>'июль (3 цк)'!M199</f>
        <v>815.96</v>
      </c>
      <c r="N162" s="70">
        <f>'июль (3 цк)'!N199</f>
        <v>813.17</v>
      </c>
      <c r="O162" s="70">
        <f>'июль (3 цк)'!O199</f>
        <v>787.74</v>
      </c>
      <c r="P162" s="70">
        <f>'июль (3 цк)'!P199</f>
        <v>792.88</v>
      </c>
      <c r="Q162" s="70">
        <f>'июль (3 цк)'!Q199</f>
        <v>812.77</v>
      </c>
      <c r="R162" s="70">
        <f>'июль (3 цк)'!R199</f>
        <v>819</v>
      </c>
      <c r="S162" s="70">
        <f>'июль (3 цк)'!S199</f>
        <v>816.34</v>
      </c>
      <c r="T162" s="70">
        <f>'июль (3 цк)'!T199</f>
        <v>821.94</v>
      </c>
      <c r="U162" s="70">
        <f>'июль (3 цк)'!U199</f>
        <v>807.45</v>
      </c>
      <c r="V162" s="70">
        <f>'июль (3 цк)'!V199</f>
        <v>823.08</v>
      </c>
      <c r="W162" s="70">
        <f>'июль (3 цк)'!W199</f>
        <v>819.6</v>
      </c>
      <c r="X162" s="70">
        <f>'июль (3 цк)'!X199</f>
        <v>830.87</v>
      </c>
      <c r="Y162" s="70">
        <f>'июль (3 цк)'!Y199</f>
        <v>834.19</v>
      </c>
    </row>
    <row r="163" spans="1:25" s="62" customFormat="1" ht="18.75" customHeight="1" outlineLevel="1" x14ac:dyDescent="0.2">
      <c r="A163" s="57" t="s">
        <v>9</v>
      </c>
      <c r="B163" s="76">
        <v>71.25</v>
      </c>
      <c r="C163" s="74">
        <v>71.25</v>
      </c>
      <c r="D163" s="74">
        <v>71.25</v>
      </c>
      <c r="E163" s="74">
        <v>71.25</v>
      </c>
      <c r="F163" s="74">
        <v>71.25</v>
      </c>
      <c r="G163" s="74">
        <v>71.25</v>
      </c>
      <c r="H163" s="74">
        <v>71.25</v>
      </c>
      <c r="I163" s="74">
        <v>71.25</v>
      </c>
      <c r="J163" s="74">
        <v>71.25</v>
      </c>
      <c r="K163" s="74">
        <v>71.25</v>
      </c>
      <c r="L163" s="74">
        <v>71.25</v>
      </c>
      <c r="M163" s="74">
        <v>71.25</v>
      </c>
      <c r="N163" s="74">
        <v>71.25</v>
      </c>
      <c r="O163" s="74">
        <v>71.25</v>
      </c>
      <c r="P163" s="74">
        <v>71.25</v>
      </c>
      <c r="Q163" s="74">
        <v>71.25</v>
      </c>
      <c r="R163" s="74">
        <v>71.25</v>
      </c>
      <c r="S163" s="74">
        <v>71.25</v>
      </c>
      <c r="T163" s="74">
        <v>71.25</v>
      </c>
      <c r="U163" s="74">
        <v>71.25</v>
      </c>
      <c r="V163" s="74">
        <v>71.25</v>
      </c>
      <c r="W163" s="74">
        <v>71.25</v>
      </c>
      <c r="X163" s="74">
        <v>71.25</v>
      </c>
      <c r="Y163" s="81">
        <v>71.25</v>
      </c>
    </row>
    <row r="164" spans="1:25" s="62" customFormat="1" ht="18.75" customHeight="1" outlineLevel="1" thickBot="1" x14ac:dyDescent="0.25">
      <c r="A164" s="147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s="62" customFormat="1" ht="18.75" customHeight="1" thickBot="1" x14ac:dyDescent="0.25">
      <c r="A165" s="112">
        <v>8</v>
      </c>
      <c r="B165" s="101">
        <f t="shared" ref="B165:Y165" si="38">SUM(B166:B168)</f>
        <v>906.91</v>
      </c>
      <c r="C165" s="102">
        <f t="shared" si="38"/>
        <v>867.68000000000006</v>
      </c>
      <c r="D165" s="102">
        <f t="shared" si="38"/>
        <v>839.43000000000006</v>
      </c>
      <c r="E165" s="103">
        <f t="shared" si="38"/>
        <v>896.73</v>
      </c>
      <c r="F165" s="103">
        <f t="shared" si="38"/>
        <v>897.57</v>
      </c>
      <c r="G165" s="103">
        <f t="shared" si="38"/>
        <v>915.42000000000007</v>
      </c>
      <c r="H165" s="103">
        <f t="shared" si="38"/>
        <v>920.43000000000006</v>
      </c>
      <c r="I165" s="103">
        <f t="shared" si="38"/>
        <v>894.36</v>
      </c>
      <c r="J165" s="103">
        <f t="shared" si="38"/>
        <v>898.15</v>
      </c>
      <c r="K165" s="104">
        <f t="shared" si="38"/>
        <v>931.68000000000006</v>
      </c>
      <c r="L165" s="103">
        <f t="shared" si="38"/>
        <v>924.15</v>
      </c>
      <c r="M165" s="105">
        <f t="shared" si="38"/>
        <v>930.98</v>
      </c>
      <c r="N165" s="104">
        <f t="shared" si="38"/>
        <v>936.82</v>
      </c>
      <c r="O165" s="103">
        <f t="shared" si="38"/>
        <v>906.56000000000006</v>
      </c>
      <c r="P165" s="105">
        <f t="shared" si="38"/>
        <v>900.85</v>
      </c>
      <c r="Q165" s="106">
        <f t="shared" si="38"/>
        <v>937.22</v>
      </c>
      <c r="R165" s="103">
        <f t="shared" si="38"/>
        <v>955.37</v>
      </c>
      <c r="S165" s="106">
        <f t="shared" si="38"/>
        <v>945.06000000000006</v>
      </c>
      <c r="T165" s="103">
        <f t="shared" si="38"/>
        <v>946.32</v>
      </c>
      <c r="U165" s="102">
        <f t="shared" si="38"/>
        <v>937.89</v>
      </c>
      <c r="V165" s="102">
        <f t="shared" si="38"/>
        <v>943.75</v>
      </c>
      <c r="W165" s="102">
        <f t="shared" si="38"/>
        <v>942.16</v>
      </c>
      <c r="X165" s="102">
        <f t="shared" si="38"/>
        <v>946.75</v>
      </c>
      <c r="Y165" s="107">
        <f t="shared" si="38"/>
        <v>940.06000000000006</v>
      </c>
    </row>
    <row r="166" spans="1:25" s="62" customFormat="1" ht="18.75" customHeight="1" outlineLevel="1" x14ac:dyDescent="0.2">
      <c r="A166" s="56" t="s">
        <v>8</v>
      </c>
      <c r="B166" s="70">
        <f>'июль (3 цк)'!B204</f>
        <v>832.93</v>
      </c>
      <c r="C166" s="70">
        <f>'июль (3 цк)'!C204</f>
        <v>793.7</v>
      </c>
      <c r="D166" s="70">
        <f>'июль (3 цк)'!D204</f>
        <v>765.45</v>
      </c>
      <c r="E166" s="70">
        <f>'июль (3 цк)'!E204</f>
        <v>822.75</v>
      </c>
      <c r="F166" s="70">
        <f>'июль (3 цк)'!F204</f>
        <v>823.59</v>
      </c>
      <c r="G166" s="70">
        <f>'июль (3 цк)'!G204</f>
        <v>841.44</v>
      </c>
      <c r="H166" s="70">
        <f>'июль (3 цк)'!H204</f>
        <v>846.45</v>
      </c>
      <c r="I166" s="70">
        <f>'июль (3 цк)'!I204</f>
        <v>820.38</v>
      </c>
      <c r="J166" s="70">
        <f>'июль (3 цк)'!J204</f>
        <v>824.17</v>
      </c>
      <c r="K166" s="70">
        <f>'июль (3 цк)'!K204</f>
        <v>857.7</v>
      </c>
      <c r="L166" s="70">
        <f>'июль (3 цк)'!L204</f>
        <v>850.17</v>
      </c>
      <c r="M166" s="70">
        <f>'июль (3 цк)'!M204</f>
        <v>857</v>
      </c>
      <c r="N166" s="70">
        <f>'июль (3 цк)'!N204</f>
        <v>862.84</v>
      </c>
      <c r="O166" s="70">
        <f>'июль (3 цк)'!O204</f>
        <v>832.58</v>
      </c>
      <c r="P166" s="70">
        <f>'июль (3 цк)'!P204</f>
        <v>826.87</v>
      </c>
      <c r="Q166" s="70">
        <f>'июль (3 цк)'!Q204</f>
        <v>863.24</v>
      </c>
      <c r="R166" s="70">
        <f>'июль (3 цк)'!R204</f>
        <v>881.39</v>
      </c>
      <c r="S166" s="70">
        <f>'июль (3 цк)'!S204</f>
        <v>871.08</v>
      </c>
      <c r="T166" s="70">
        <f>'июль (3 цк)'!T204</f>
        <v>872.34</v>
      </c>
      <c r="U166" s="70">
        <f>'июль (3 цк)'!U204</f>
        <v>863.91</v>
      </c>
      <c r="V166" s="70">
        <f>'июль (3 цк)'!V204</f>
        <v>869.77</v>
      </c>
      <c r="W166" s="70">
        <f>'июль (3 цк)'!W204</f>
        <v>868.18</v>
      </c>
      <c r="X166" s="70">
        <f>'июль (3 цк)'!X204</f>
        <v>872.77</v>
      </c>
      <c r="Y166" s="70">
        <f>'июль (3 цк)'!Y204</f>
        <v>866.08</v>
      </c>
    </row>
    <row r="167" spans="1:25" s="62" customFormat="1" ht="18.75" customHeight="1" outlineLevel="1" x14ac:dyDescent="0.2">
      <c r="A167" s="57" t="s">
        <v>9</v>
      </c>
      <c r="B167" s="76">
        <v>71.25</v>
      </c>
      <c r="C167" s="74">
        <v>71.25</v>
      </c>
      <c r="D167" s="74">
        <v>71.25</v>
      </c>
      <c r="E167" s="74">
        <v>71.25</v>
      </c>
      <c r="F167" s="74">
        <v>71.25</v>
      </c>
      <c r="G167" s="74">
        <v>71.25</v>
      </c>
      <c r="H167" s="74">
        <v>71.25</v>
      </c>
      <c r="I167" s="74">
        <v>71.25</v>
      </c>
      <c r="J167" s="74">
        <v>71.25</v>
      </c>
      <c r="K167" s="74">
        <v>71.25</v>
      </c>
      <c r="L167" s="74">
        <v>71.25</v>
      </c>
      <c r="M167" s="74">
        <v>71.25</v>
      </c>
      <c r="N167" s="74">
        <v>71.25</v>
      </c>
      <c r="O167" s="74">
        <v>71.25</v>
      </c>
      <c r="P167" s="74">
        <v>71.25</v>
      </c>
      <c r="Q167" s="74">
        <v>71.25</v>
      </c>
      <c r="R167" s="74">
        <v>71.25</v>
      </c>
      <c r="S167" s="74">
        <v>71.25</v>
      </c>
      <c r="T167" s="74">
        <v>71.25</v>
      </c>
      <c r="U167" s="74">
        <v>71.25</v>
      </c>
      <c r="V167" s="74">
        <v>71.25</v>
      </c>
      <c r="W167" s="74">
        <v>71.25</v>
      </c>
      <c r="X167" s="74">
        <v>71.25</v>
      </c>
      <c r="Y167" s="81">
        <v>71.25</v>
      </c>
    </row>
    <row r="168" spans="1:25" s="62" customFormat="1" ht="18.75" customHeight="1" outlineLevel="1" thickBot="1" x14ac:dyDescent="0.25">
      <c r="A168" s="147" t="s">
        <v>11</v>
      </c>
      <c r="B168" s="77">
        <v>2.73</v>
      </c>
      <c r="C168" s="75">
        <v>2.73</v>
      </c>
      <c r="D168" s="75">
        <v>2.73</v>
      </c>
      <c r="E168" s="75">
        <v>2.73</v>
      </c>
      <c r="F168" s="75">
        <v>2.73</v>
      </c>
      <c r="G168" s="75">
        <v>2.73</v>
      </c>
      <c r="H168" s="75">
        <v>2.73</v>
      </c>
      <c r="I168" s="75">
        <v>2.73</v>
      </c>
      <c r="J168" s="75">
        <v>2.73</v>
      </c>
      <c r="K168" s="75">
        <v>2.73</v>
      </c>
      <c r="L168" s="75">
        <v>2.73</v>
      </c>
      <c r="M168" s="75">
        <v>2.73</v>
      </c>
      <c r="N168" s="75">
        <v>2.73</v>
      </c>
      <c r="O168" s="75">
        <v>2.73</v>
      </c>
      <c r="P168" s="75">
        <v>2.73</v>
      </c>
      <c r="Q168" s="75">
        <v>2.73</v>
      </c>
      <c r="R168" s="75">
        <v>2.73</v>
      </c>
      <c r="S168" s="75">
        <v>2.73</v>
      </c>
      <c r="T168" s="75">
        <v>2.73</v>
      </c>
      <c r="U168" s="75">
        <v>2.73</v>
      </c>
      <c r="V168" s="75">
        <v>2.73</v>
      </c>
      <c r="W168" s="75">
        <v>2.73</v>
      </c>
      <c r="X168" s="75">
        <v>2.73</v>
      </c>
      <c r="Y168" s="82">
        <v>2.73</v>
      </c>
    </row>
    <row r="169" spans="1:25" s="62" customFormat="1" ht="18.75" customHeight="1" thickBot="1" x14ac:dyDescent="0.25">
      <c r="A169" s="109">
        <v>9</v>
      </c>
      <c r="B169" s="101">
        <f t="shared" ref="B169:Y169" si="39">SUM(B170:B172)</f>
        <v>820.25</v>
      </c>
      <c r="C169" s="102">
        <f t="shared" si="39"/>
        <v>793.55000000000007</v>
      </c>
      <c r="D169" s="102">
        <f t="shared" si="39"/>
        <v>797.67000000000007</v>
      </c>
      <c r="E169" s="103">
        <f t="shared" si="39"/>
        <v>808.49</v>
      </c>
      <c r="F169" s="103">
        <f t="shared" si="39"/>
        <v>807.64</v>
      </c>
      <c r="G169" s="103">
        <f t="shared" si="39"/>
        <v>823.33</v>
      </c>
      <c r="H169" s="103">
        <f t="shared" si="39"/>
        <v>825.39</v>
      </c>
      <c r="I169" s="103">
        <f t="shared" si="39"/>
        <v>808.57</v>
      </c>
      <c r="J169" s="103">
        <f t="shared" si="39"/>
        <v>812.26</v>
      </c>
      <c r="K169" s="104">
        <f t="shared" si="39"/>
        <v>825.31000000000006</v>
      </c>
      <c r="L169" s="103">
        <f t="shared" si="39"/>
        <v>821.87</v>
      </c>
      <c r="M169" s="105">
        <f t="shared" si="39"/>
        <v>827.57</v>
      </c>
      <c r="N169" s="104">
        <f t="shared" si="39"/>
        <v>824.61</v>
      </c>
      <c r="O169" s="103">
        <f t="shared" si="39"/>
        <v>802.83</v>
      </c>
      <c r="P169" s="105">
        <f t="shared" si="39"/>
        <v>789.66</v>
      </c>
      <c r="Q169" s="106">
        <f t="shared" si="39"/>
        <v>810.48</v>
      </c>
      <c r="R169" s="103">
        <f t="shared" si="39"/>
        <v>826.18000000000006</v>
      </c>
      <c r="S169" s="106">
        <f t="shared" si="39"/>
        <v>827.54</v>
      </c>
      <c r="T169" s="103">
        <f t="shared" si="39"/>
        <v>813.58</v>
      </c>
      <c r="U169" s="102">
        <f t="shared" si="39"/>
        <v>797.66</v>
      </c>
      <c r="V169" s="102">
        <f t="shared" si="39"/>
        <v>805.23</v>
      </c>
      <c r="W169" s="102">
        <f t="shared" si="39"/>
        <v>802.27</v>
      </c>
      <c r="X169" s="102">
        <f t="shared" si="39"/>
        <v>810.66</v>
      </c>
      <c r="Y169" s="107">
        <f t="shared" si="39"/>
        <v>810</v>
      </c>
    </row>
    <row r="170" spans="1:25" s="62" customFormat="1" ht="18.75" customHeight="1" outlineLevel="1" x14ac:dyDescent="0.2">
      <c r="A170" s="56" t="s">
        <v>8</v>
      </c>
      <c r="B170" s="70">
        <f>'июль (3 цк)'!B209</f>
        <v>746.27</v>
      </c>
      <c r="C170" s="70">
        <f>'июль (3 цк)'!C209</f>
        <v>719.57</v>
      </c>
      <c r="D170" s="70">
        <f>'июль (3 цк)'!D209</f>
        <v>723.69</v>
      </c>
      <c r="E170" s="70">
        <f>'июль (3 цк)'!E209</f>
        <v>734.51</v>
      </c>
      <c r="F170" s="70">
        <f>'июль (3 цк)'!F209</f>
        <v>733.66</v>
      </c>
      <c r="G170" s="70">
        <f>'июль (3 цк)'!G209</f>
        <v>749.35</v>
      </c>
      <c r="H170" s="70">
        <f>'июль (3 цк)'!H209</f>
        <v>751.41</v>
      </c>
      <c r="I170" s="70">
        <f>'июль (3 цк)'!I209</f>
        <v>734.59</v>
      </c>
      <c r="J170" s="70">
        <f>'июль (3 цк)'!J209</f>
        <v>738.28</v>
      </c>
      <c r="K170" s="70">
        <f>'июль (3 цк)'!K209</f>
        <v>751.33</v>
      </c>
      <c r="L170" s="70">
        <f>'июль (3 цк)'!L209</f>
        <v>747.89</v>
      </c>
      <c r="M170" s="70">
        <f>'июль (3 цк)'!M209</f>
        <v>753.59</v>
      </c>
      <c r="N170" s="70">
        <f>'июль (3 цк)'!N209</f>
        <v>750.63</v>
      </c>
      <c r="O170" s="70">
        <f>'июль (3 цк)'!O209</f>
        <v>728.85</v>
      </c>
      <c r="P170" s="70">
        <f>'июль (3 цк)'!P209</f>
        <v>715.68</v>
      </c>
      <c r="Q170" s="70">
        <f>'июль (3 цк)'!Q209</f>
        <v>736.5</v>
      </c>
      <c r="R170" s="70">
        <f>'июль (3 цк)'!R209</f>
        <v>752.2</v>
      </c>
      <c r="S170" s="70">
        <f>'июль (3 цк)'!S209</f>
        <v>753.56</v>
      </c>
      <c r="T170" s="70">
        <f>'июль (3 цк)'!T209</f>
        <v>739.6</v>
      </c>
      <c r="U170" s="70">
        <f>'июль (3 цк)'!U209</f>
        <v>723.68</v>
      </c>
      <c r="V170" s="70">
        <f>'июль (3 цк)'!V209</f>
        <v>731.25</v>
      </c>
      <c r="W170" s="70">
        <f>'июль (3 цк)'!W209</f>
        <v>728.29</v>
      </c>
      <c r="X170" s="70">
        <f>'июль (3 цк)'!X209</f>
        <v>736.68</v>
      </c>
      <c r="Y170" s="70">
        <f>'июль (3 цк)'!Y209</f>
        <v>736.02</v>
      </c>
    </row>
    <row r="171" spans="1:25" s="62" customFormat="1" ht="18.75" customHeight="1" outlineLevel="1" x14ac:dyDescent="0.2">
      <c r="A171" s="57" t="s">
        <v>9</v>
      </c>
      <c r="B171" s="76">
        <v>71.25</v>
      </c>
      <c r="C171" s="74">
        <v>71.25</v>
      </c>
      <c r="D171" s="74">
        <v>71.25</v>
      </c>
      <c r="E171" s="74">
        <v>71.25</v>
      </c>
      <c r="F171" s="74">
        <v>71.25</v>
      </c>
      <c r="G171" s="74">
        <v>71.25</v>
      </c>
      <c r="H171" s="74">
        <v>71.25</v>
      </c>
      <c r="I171" s="74">
        <v>71.25</v>
      </c>
      <c r="J171" s="74">
        <v>71.25</v>
      </c>
      <c r="K171" s="74">
        <v>71.25</v>
      </c>
      <c r="L171" s="74">
        <v>71.25</v>
      </c>
      <c r="M171" s="74">
        <v>71.25</v>
      </c>
      <c r="N171" s="74">
        <v>71.25</v>
      </c>
      <c r="O171" s="74">
        <v>71.25</v>
      </c>
      <c r="P171" s="74">
        <v>71.25</v>
      </c>
      <c r="Q171" s="74">
        <v>71.25</v>
      </c>
      <c r="R171" s="74">
        <v>71.25</v>
      </c>
      <c r="S171" s="74">
        <v>71.25</v>
      </c>
      <c r="T171" s="74">
        <v>71.25</v>
      </c>
      <c r="U171" s="74">
        <v>71.25</v>
      </c>
      <c r="V171" s="74">
        <v>71.25</v>
      </c>
      <c r="W171" s="74">
        <v>71.25</v>
      </c>
      <c r="X171" s="74">
        <v>71.25</v>
      </c>
      <c r="Y171" s="81">
        <v>71.25</v>
      </c>
    </row>
    <row r="172" spans="1:25" s="62" customFormat="1" ht="18.75" customHeight="1" outlineLevel="1" thickBot="1" x14ac:dyDescent="0.25">
      <c r="A172" s="147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10</v>
      </c>
      <c r="B173" s="101">
        <f t="shared" ref="B173:Y173" si="40">SUM(B174:B176)</f>
        <v>956.29</v>
      </c>
      <c r="C173" s="102">
        <f t="shared" si="40"/>
        <v>905.26</v>
      </c>
      <c r="D173" s="102">
        <f t="shared" si="40"/>
        <v>909.24</v>
      </c>
      <c r="E173" s="103">
        <f t="shared" si="40"/>
        <v>938.18000000000006</v>
      </c>
      <c r="F173" s="103">
        <f t="shared" si="40"/>
        <v>937.23</v>
      </c>
      <c r="G173" s="103">
        <f t="shared" si="40"/>
        <v>944.57</v>
      </c>
      <c r="H173" s="103">
        <f t="shared" si="40"/>
        <v>955.24</v>
      </c>
      <c r="I173" s="103">
        <f t="shared" si="40"/>
        <v>919.25</v>
      </c>
      <c r="J173" s="103">
        <f t="shared" si="40"/>
        <v>962.12</v>
      </c>
      <c r="K173" s="104">
        <f t="shared" si="40"/>
        <v>975.22</v>
      </c>
      <c r="L173" s="103">
        <f t="shared" si="40"/>
        <v>970.11</v>
      </c>
      <c r="M173" s="105">
        <f t="shared" si="40"/>
        <v>973</v>
      </c>
      <c r="N173" s="104">
        <f t="shared" si="40"/>
        <v>983.32</v>
      </c>
      <c r="O173" s="103">
        <f t="shared" si="40"/>
        <v>929.65</v>
      </c>
      <c r="P173" s="105">
        <f t="shared" si="40"/>
        <v>938.06000000000006</v>
      </c>
      <c r="Q173" s="106">
        <f t="shared" si="40"/>
        <v>969.94</v>
      </c>
      <c r="R173" s="103">
        <f t="shared" si="40"/>
        <v>985.36</v>
      </c>
      <c r="S173" s="106">
        <f t="shared" si="40"/>
        <v>993.43000000000006</v>
      </c>
      <c r="T173" s="103">
        <f t="shared" si="40"/>
        <v>1010.89</v>
      </c>
      <c r="U173" s="102">
        <f t="shared" si="40"/>
        <v>961.75</v>
      </c>
      <c r="V173" s="102">
        <f t="shared" si="40"/>
        <v>984.95</v>
      </c>
      <c r="W173" s="102">
        <f t="shared" si="40"/>
        <v>984.92000000000007</v>
      </c>
      <c r="X173" s="102">
        <f t="shared" si="40"/>
        <v>985.33</v>
      </c>
      <c r="Y173" s="107">
        <f t="shared" si="40"/>
        <v>981.02</v>
      </c>
    </row>
    <row r="174" spans="1:25" s="62" customFormat="1" ht="18.75" customHeight="1" outlineLevel="1" x14ac:dyDescent="0.2">
      <c r="A174" s="56" t="s">
        <v>8</v>
      </c>
      <c r="B174" s="70">
        <f>'июль (3 цк)'!B214</f>
        <v>882.31</v>
      </c>
      <c r="C174" s="70">
        <f>'июль (3 цк)'!C214</f>
        <v>831.28</v>
      </c>
      <c r="D174" s="70">
        <f>'июль (3 цк)'!D214</f>
        <v>835.26</v>
      </c>
      <c r="E174" s="70">
        <f>'июль (3 цк)'!E214</f>
        <v>864.2</v>
      </c>
      <c r="F174" s="70">
        <f>'июль (3 цк)'!F214</f>
        <v>863.25</v>
      </c>
      <c r="G174" s="70">
        <f>'июль (3 цк)'!G214</f>
        <v>870.59</v>
      </c>
      <c r="H174" s="70">
        <f>'июль (3 цк)'!H214</f>
        <v>881.26</v>
      </c>
      <c r="I174" s="70">
        <f>'июль (3 цк)'!I214</f>
        <v>845.27</v>
      </c>
      <c r="J174" s="70">
        <f>'июль (3 цк)'!J214</f>
        <v>888.14</v>
      </c>
      <c r="K174" s="70">
        <f>'июль (3 цк)'!K214</f>
        <v>901.24</v>
      </c>
      <c r="L174" s="70">
        <f>'июль (3 цк)'!L214</f>
        <v>896.13</v>
      </c>
      <c r="M174" s="70">
        <f>'июль (3 цк)'!M214</f>
        <v>899.02</v>
      </c>
      <c r="N174" s="70">
        <f>'июль (3 цк)'!N214</f>
        <v>909.34</v>
      </c>
      <c r="O174" s="70">
        <f>'июль (3 цк)'!O214</f>
        <v>855.67</v>
      </c>
      <c r="P174" s="70">
        <f>'июль (3 цк)'!P214</f>
        <v>864.08</v>
      </c>
      <c r="Q174" s="70">
        <f>'июль (3 цк)'!Q214</f>
        <v>895.96</v>
      </c>
      <c r="R174" s="70">
        <f>'июль (3 цк)'!R214</f>
        <v>911.38</v>
      </c>
      <c r="S174" s="70">
        <f>'июль (3 цк)'!S214</f>
        <v>919.45</v>
      </c>
      <c r="T174" s="70">
        <f>'июль (3 цк)'!T214</f>
        <v>936.91</v>
      </c>
      <c r="U174" s="70">
        <f>'июль (3 цк)'!U214</f>
        <v>887.77</v>
      </c>
      <c r="V174" s="70">
        <f>'июль (3 цк)'!V214</f>
        <v>910.97</v>
      </c>
      <c r="W174" s="70">
        <f>'июль (3 цк)'!W214</f>
        <v>910.94</v>
      </c>
      <c r="X174" s="70">
        <f>'июль (3 цк)'!X214</f>
        <v>911.35</v>
      </c>
      <c r="Y174" s="70">
        <f>'июль (3 цк)'!Y214</f>
        <v>907.04</v>
      </c>
    </row>
    <row r="175" spans="1:25" s="62" customFormat="1" ht="18.75" customHeight="1" outlineLevel="1" x14ac:dyDescent="0.2">
      <c r="A175" s="57" t="s">
        <v>9</v>
      </c>
      <c r="B175" s="76">
        <v>71.25</v>
      </c>
      <c r="C175" s="74">
        <v>71.25</v>
      </c>
      <c r="D175" s="74">
        <v>71.25</v>
      </c>
      <c r="E175" s="74">
        <v>71.25</v>
      </c>
      <c r="F175" s="74">
        <v>71.25</v>
      </c>
      <c r="G175" s="74">
        <v>71.25</v>
      </c>
      <c r="H175" s="74">
        <v>71.25</v>
      </c>
      <c r="I175" s="74">
        <v>71.25</v>
      </c>
      <c r="J175" s="74">
        <v>71.25</v>
      </c>
      <c r="K175" s="74">
        <v>71.25</v>
      </c>
      <c r="L175" s="74">
        <v>71.25</v>
      </c>
      <c r="M175" s="74">
        <v>71.25</v>
      </c>
      <c r="N175" s="74">
        <v>71.25</v>
      </c>
      <c r="O175" s="74">
        <v>71.25</v>
      </c>
      <c r="P175" s="74">
        <v>71.25</v>
      </c>
      <c r="Q175" s="74">
        <v>71.25</v>
      </c>
      <c r="R175" s="74">
        <v>71.25</v>
      </c>
      <c r="S175" s="74">
        <v>71.25</v>
      </c>
      <c r="T175" s="74">
        <v>71.25</v>
      </c>
      <c r="U175" s="74">
        <v>71.25</v>
      </c>
      <c r="V175" s="74">
        <v>71.25</v>
      </c>
      <c r="W175" s="74">
        <v>71.25</v>
      </c>
      <c r="X175" s="74">
        <v>71.25</v>
      </c>
      <c r="Y175" s="81">
        <v>71.25</v>
      </c>
    </row>
    <row r="176" spans="1:25" s="62" customFormat="1" ht="18.75" customHeight="1" outlineLevel="1" thickBot="1" x14ac:dyDescent="0.25">
      <c r="A176" s="147" t="s">
        <v>11</v>
      </c>
      <c r="B176" s="77">
        <v>2.73</v>
      </c>
      <c r="C176" s="75">
        <v>2.73</v>
      </c>
      <c r="D176" s="75">
        <v>2.73</v>
      </c>
      <c r="E176" s="75">
        <v>2.73</v>
      </c>
      <c r="F176" s="75">
        <v>2.73</v>
      </c>
      <c r="G176" s="75">
        <v>2.73</v>
      </c>
      <c r="H176" s="75">
        <v>2.73</v>
      </c>
      <c r="I176" s="75">
        <v>2.73</v>
      </c>
      <c r="J176" s="75">
        <v>2.73</v>
      </c>
      <c r="K176" s="75">
        <v>2.73</v>
      </c>
      <c r="L176" s="75">
        <v>2.73</v>
      </c>
      <c r="M176" s="75">
        <v>2.73</v>
      </c>
      <c r="N176" s="75">
        <v>2.73</v>
      </c>
      <c r="O176" s="75">
        <v>2.73</v>
      </c>
      <c r="P176" s="75">
        <v>2.73</v>
      </c>
      <c r="Q176" s="75">
        <v>2.73</v>
      </c>
      <c r="R176" s="75">
        <v>2.73</v>
      </c>
      <c r="S176" s="75">
        <v>2.73</v>
      </c>
      <c r="T176" s="75">
        <v>2.73</v>
      </c>
      <c r="U176" s="75">
        <v>2.73</v>
      </c>
      <c r="V176" s="75">
        <v>2.73</v>
      </c>
      <c r="W176" s="75">
        <v>2.73</v>
      </c>
      <c r="X176" s="75">
        <v>2.73</v>
      </c>
      <c r="Y176" s="82">
        <v>2.73</v>
      </c>
    </row>
    <row r="177" spans="1:25" s="62" customFormat="1" ht="18.75" customHeight="1" thickBot="1" x14ac:dyDescent="0.25">
      <c r="A177" s="109">
        <v>11</v>
      </c>
      <c r="B177" s="101">
        <f t="shared" ref="B177:Y177" si="41">SUM(B178:B180)</f>
        <v>969.57</v>
      </c>
      <c r="C177" s="102">
        <f t="shared" si="41"/>
        <v>918.15</v>
      </c>
      <c r="D177" s="102">
        <f t="shared" si="41"/>
        <v>924.89</v>
      </c>
      <c r="E177" s="103">
        <f t="shared" si="41"/>
        <v>957.53</v>
      </c>
      <c r="F177" s="103">
        <f t="shared" si="41"/>
        <v>952.73</v>
      </c>
      <c r="G177" s="103">
        <f t="shared" si="41"/>
        <v>940.98</v>
      </c>
      <c r="H177" s="103">
        <f t="shared" si="41"/>
        <v>942.5</v>
      </c>
      <c r="I177" s="103">
        <f t="shared" si="41"/>
        <v>917.92000000000007</v>
      </c>
      <c r="J177" s="103">
        <f t="shared" si="41"/>
        <v>968.62</v>
      </c>
      <c r="K177" s="104">
        <f t="shared" si="41"/>
        <v>991.16</v>
      </c>
      <c r="L177" s="103">
        <f t="shared" si="41"/>
        <v>983.82</v>
      </c>
      <c r="M177" s="105">
        <f t="shared" si="41"/>
        <v>985.6</v>
      </c>
      <c r="N177" s="104">
        <f t="shared" si="41"/>
        <v>912.08</v>
      </c>
      <c r="O177" s="103">
        <f t="shared" si="41"/>
        <v>867.21</v>
      </c>
      <c r="P177" s="105">
        <f t="shared" si="41"/>
        <v>870.63</v>
      </c>
      <c r="Q177" s="106">
        <f t="shared" si="41"/>
        <v>896.97</v>
      </c>
      <c r="R177" s="103">
        <f t="shared" si="41"/>
        <v>912.29</v>
      </c>
      <c r="S177" s="106">
        <f t="shared" si="41"/>
        <v>894.23</v>
      </c>
      <c r="T177" s="103">
        <f t="shared" si="41"/>
        <v>905.49</v>
      </c>
      <c r="U177" s="102">
        <f t="shared" si="41"/>
        <v>892.13</v>
      </c>
      <c r="V177" s="102">
        <f t="shared" si="41"/>
        <v>905.09</v>
      </c>
      <c r="W177" s="102">
        <f t="shared" si="41"/>
        <v>899.30000000000007</v>
      </c>
      <c r="X177" s="102">
        <f t="shared" si="41"/>
        <v>912.44</v>
      </c>
      <c r="Y177" s="107">
        <f t="shared" si="41"/>
        <v>908.21</v>
      </c>
    </row>
    <row r="178" spans="1:25" s="62" customFormat="1" ht="18.75" customHeight="1" outlineLevel="1" x14ac:dyDescent="0.2">
      <c r="A178" s="56" t="s">
        <v>8</v>
      </c>
      <c r="B178" s="70">
        <f>'июль (3 цк)'!B219</f>
        <v>895.59</v>
      </c>
      <c r="C178" s="70">
        <f>'июль (3 цк)'!C219</f>
        <v>844.17</v>
      </c>
      <c r="D178" s="70">
        <f>'июль (3 цк)'!D219</f>
        <v>850.91</v>
      </c>
      <c r="E178" s="70">
        <f>'июль (3 цк)'!E219</f>
        <v>883.55</v>
      </c>
      <c r="F178" s="70">
        <f>'июль (3 цк)'!F219</f>
        <v>878.75</v>
      </c>
      <c r="G178" s="70">
        <f>'июль (3 цк)'!G219</f>
        <v>867</v>
      </c>
      <c r="H178" s="70">
        <f>'июль (3 цк)'!H219</f>
        <v>868.52</v>
      </c>
      <c r="I178" s="70">
        <f>'июль (3 цк)'!I219</f>
        <v>843.94</v>
      </c>
      <c r="J178" s="70">
        <f>'июль (3 цк)'!J219</f>
        <v>894.64</v>
      </c>
      <c r="K178" s="70">
        <f>'июль (3 цк)'!K219</f>
        <v>917.18</v>
      </c>
      <c r="L178" s="70">
        <f>'июль (3 цк)'!L219</f>
        <v>909.84</v>
      </c>
      <c r="M178" s="70">
        <f>'июль (3 цк)'!M219</f>
        <v>911.62</v>
      </c>
      <c r="N178" s="70">
        <f>'июль (3 цк)'!N219</f>
        <v>838.1</v>
      </c>
      <c r="O178" s="70">
        <f>'июль (3 цк)'!O219</f>
        <v>793.23</v>
      </c>
      <c r="P178" s="70">
        <f>'июль (3 цк)'!P219</f>
        <v>796.65</v>
      </c>
      <c r="Q178" s="70">
        <f>'июль (3 цк)'!Q219</f>
        <v>822.99</v>
      </c>
      <c r="R178" s="70">
        <f>'июль (3 цк)'!R219</f>
        <v>838.31</v>
      </c>
      <c r="S178" s="70">
        <f>'июль (3 цк)'!S219</f>
        <v>820.25</v>
      </c>
      <c r="T178" s="70">
        <f>'июль (3 цк)'!T219</f>
        <v>831.51</v>
      </c>
      <c r="U178" s="70">
        <f>'июль (3 цк)'!U219</f>
        <v>818.15</v>
      </c>
      <c r="V178" s="70">
        <f>'июль (3 цк)'!V219</f>
        <v>831.11</v>
      </c>
      <c r="W178" s="70">
        <f>'июль (3 цк)'!W219</f>
        <v>825.32</v>
      </c>
      <c r="X178" s="70">
        <f>'июль (3 цк)'!X219</f>
        <v>838.46</v>
      </c>
      <c r="Y178" s="70">
        <f>'июль (3 цк)'!Y219</f>
        <v>834.23</v>
      </c>
    </row>
    <row r="179" spans="1:25" s="62" customFormat="1" ht="18.75" customHeight="1" outlineLevel="1" x14ac:dyDescent="0.2">
      <c r="A179" s="57" t="s">
        <v>9</v>
      </c>
      <c r="B179" s="76">
        <v>71.25</v>
      </c>
      <c r="C179" s="74">
        <v>71.25</v>
      </c>
      <c r="D179" s="74">
        <v>71.25</v>
      </c>
      <c r="E179" s="74">
        <v>71.25</v>
      </c>
      <c r="F179" s="74">
        <v>71.25</v>
      </c>
      <c r="G179" s="74">
        <v>71.25</v>
      </c>
      <c r="H179" s="74">
        <v>71.25</v>
      </c>
      <c r="I179" s="74">
        <v>71.25</v>
      </c>
      <c r="J179" s="74">
        <v>71.25</v>
      </c>
      <c r="K179" s="74">
        <v>71.25</v>
      </c>
      <c r="L179" s="74">
        <v>71.25</v>
      </c>
      <c r="M179" s="74">
        <v>71.25</v>
      </c>
      <c r="N179" s="74">
        <v>71.25</v>
      </c>
      <c r="O179" s="74">
        <v>71.25</v>
      </c>
      <c r="P179" s="74">
        <v>71.25</v>
      </c>
      <c r="Q179" s="74">
        <v>71.25</v>
      </c>
      <c r="R179" s="74">
        <v>71.25</v>
      </c>
      <c r="S179" s="74">
        <v>71.25</v>
      </c>
      <c r="T179" s="74">
        <v>71.25</v>
      </c>
      <c r="U179" s="74">
        <v>71.25</v>
      </c>
      <c r="V179" s="74">
        <v>71.25</v>
      </c>
      <c r="W179" s="74">
        <v>71.25</v>
      </c>
      <c r="X179" s="74">
        <v>71.25</v>
      </c>
      <c r="Y179" s="81">
        <v>71.25</v>
      </c>
    </row>
    <row r="180" spans="1:25" s="62" customFormat="1" ht="18.75" customHeight="1" outlineLevel="1" thickBot="1" x14ac:dyDescent="0.25">
      <c r="A180" s="147" t="s">
        <v>11</v>
      </c>
      <c r="B180" s="77">
        <v>2.73</v>
      </c>
      <c r="C180" s="75">
        <v>2.73</v>
      </c>
      <c r="D180" s="75">
        <v>2.73</v>
      </c>
      <c r="E180" s="75">
        <v>2.73</v>
      </c>
      <c r="F180" s="75">
        <v>2.73</v>
      </c>
      <c r="G180" s="75">
        <v>2.73</v>
      </c>
      <c r="H180" s="75">
        <v>2.73</v>
      </c>
      <c r="I180" s="75">
        <v>2.73</v>
      </c>
      <c r="J180" s="75">
        <v>2.73</v>
      </c>
      <c r="K180" s="75">
        <v>2.73</v>
      </c>
      <c r="L180" s="75">
        <v>2.73</v>
      </c>
      <c r="M180" s="75">
        <v>2.73</v>
      </c>
      <c r="N180" s="75">
        <v>2.73</v>
      </c>
      <c r="O180" s="75">
        <v>2.73</v>
      </c>
      <c r="P180" s="75">
        <v>2.73</v>
      </c>
      <c r="Q180" s="75">
        <v>2.73</v>
      </c>
      <c r="R180" s="75">
        <v>2.73</v>
      </c>
      <c r="S180" s="75">
        <v>2.73</v>
      </c>
      <c r="T180" s="75">
        <v>2.73</v>
      </c>
      <c r="U180" s="75">
        <v>2.73</v>
      </c>
      <c r="V180" s="75">
        <v>2.73</v>
      </c>
      <c r="W180" s="75">
        <v>2.73</v>
      </c>
      <c r="X180" s="75">
        <v>2.73</v>
      </c>
      <c r="Y180" s="82">
        <v>2.73</v>
      </c>
    </row>
    <row r="181" spans="1:25" s="62" customFormat="1" ht="18.75" customHeight="1" thickBot="1" x14ac:dyDescent="0.25">
      <c r="A181" s="112">
        <v>12</v>
      </c>
      <c r="B181" s="101">
        <f t="shared" ref="B181:Y181" si="42">SUM(B182:B184)</f>
        <v>825.66</v>
      </c>
      <c r="C181" s="102">
        <f t="shared" si="42"/>
        <v>796.88</v>
      </c>
      <c r="D181" s="102">
        <f t="shared" si="42"/>
        <v>808.26</v>
      </c>
      <c r="E181" s="103">
        <f t="shared" si="42"/>
        <v>838.77</v>
      </c>
      <c r="F181" s="103">
        <f t="shared" si="42"/>
        <v>834.42000000000007</v>
      </c>
      <c r="G181" s="103">
        <f t="shared" si="42"/>
        <v>843.13</v>
      </c>
      <c r="H181" s="103">
        <f t="shared" si="42"/>
        <v>833.08</v>
      </c>
      <c r="I181" s="103">
        <f t="shared" si="42"/>
        <v>802.11</v>
      </c>
      <c r="J181" s="103">
        <f t="shared" si="42"/>
        <v>808.59</v>
      </c>
      <c r="K181" s="104">
        <f t="shared" si="42"/>
        <v>804</v>
      </c>
      <c r="L181" s="103">
        <f t="shared" si="42"/>
        <v>790.58</v>
      </c>
      <c r="M181" s="105">
        <f t="shared" si="42"/>
        <v>813.77</v>
      </c>
      <c r="N181" s="104">
        <f t="shared" si="42"/>
        <v>821.15</v>
      </c>
      <c r="O181" s="103">
        <f t="shared" si="42"/>
        <v>800.05000000000007</v>
      </c>
      <c r="P181" s="105">
        <f t="shared" si="42"/>
        <v>800.93000000000006</v>
      </c>
      <c r="Q181" s="106">
        <f t="shared" si="42"/>
        <v>828.56000000000006</v>
      </c>
      <c r="R181" s="103">
        <f t="shared" si="42"/>
        <v>814.76</v>
      </c>
      <c r="S181" s="106">
        <f t="shared" si="42"/>
        <v>814.16</v>
      </c>
      <c r="T181" s="103">
        <f t="shared" si="42"/>
        <v>810.58</v>
      </c>
      <c r="U181" s="102">
        <f t="shared" si="42"/>
        <v>802.87</v>
      </c>
      <c r="V181" s="102">
        <f t="shared" si="42"/>
        <v>810.48</v>
      </c>
      <c r="W181" s="102">
        <f t="shared" si="42"/>
        <v>797.77</v>
      </c>
      <c r="X181" s="102">
        <f t="shared" si="42"/>
        <v>801.14</v>
      </c>
      <c r="Y181" s="107">
        <f t="shared" si="42"/>
        <v>805.57</v>
      </c>
    </row>
    <row r="182" spans="1:25" s="62" customFormat="1" ht="18.75" customHeight="1" outlineLevel="1" x14ac:dyDescent="0.2">
      <c r="A182" s="56" t="s">
        <v>8</v>
      </c>
      <c r="B182" s="70">
        <f>'июль (3 цк)'!B224</f>
        <v>751.68</v>
      </c>
      <c r="C182" s="70">
        <f>'июль (3 цк)'!C224</f>
        <v>722.9</v>
      </c>
      <c r="D182" s="70">
        <f>'июль (3 цк)'!D224</f>
        <v>734.28</v>
      </c>
      <c r="E182" s="70">
        <f>'июль (3 цк)'!E224</f>
        <v>764.79</v>
      </c>
      <c r="F182" s="70">
        <f>'июль (3 цк)'!F224</f>
        <v>760.44</v>
      </c>
      <c r="G182" s="70">
        <f>'июль (3 цк)'!G224</f>
        <v>769.15</v>
      </c>
      <c r="H182" s="70">
        <f>'июль (3 цк)'!H224</f>
        <v>759.1</v>
      </c>
      <c r="I182" s="70">
        <f>'июль (3 цк)'!I224</f>
        <v>728.13</v>
      </c>
      <c r="J182" s="70">
        <f>'июль (3 цк)'!J224</f>
        <v>734.61</v>
      </c>
      <c r="K182" s="70">
        <f>'июль (3 цк)'!K224</f>
        <v>730.02</v>
      </c>
      <c r="L182" s="70">
        <f>'июль (3 цк)'!L224</f>
        <v>716.6</v>
      </c>
      <c r="M182" s="70">
        <f>'июль (3 цк)'!M224</f>
        <v>739.79</v>
      </c>
      <c r="N182" s="70">
        <f>'июль (3 цк)'!N224</f>
        <v>747.17</v>
      </c>
      <c r="O182" s="70">
        <f>'июль (3 цк)'!O224</f>
        <v>726.07</v>
      </c>
      <c r="P182" s="70">
        <f>'июль (3 цк)'!P224</f>
        <v>726.95</v>
      </c>
      <c r="Q182" s="70">
        <f>'июль (3 цк)'!Q224</f>
        <v>754.58</v>
      </c>
      <c r="R182" s="70">
        <f>'июль (3 цк)'!R224</f>
        <v>740.78</v>
      </c>
      <c r="S182" s="70">
        <f>'июль (3 цк)'!S224</f>
        <v>740.18</v>
      </c>
      <c r="T182" s="70">
        <f>'июль (3 цк)'!T224</f>
        <v>736.6</v>
      </c>
      <c r="U182" s="70">
        <f>'июль (3 цк)'!U224</f>
        <v>728.89</v>
      </c>
      <c r="V182" s="70">
        <f>'июль (3 цк)'!V224</f>
        <v>736.5</v>
      </c>
      <c r="W182" s="70">
        <f>'июль (3 цк)'!W224</f>
        <v>723.79</v>
      </c>
      <c r="X182" s="70">
        <f>'июль (3 цк)'!X224</f>
        <v>727.16</v>
      </c>
      <c r="Y182" s="70">
        <f>'июль (3 цк)'!Y224</f>
        <v>731.59</v>
      </c>
    </row>
    <row r="183" spans="1:25" s="62" customFormat="1" ht="18.75" customHeight="1" outlineLevel="1" x14ac:dyDescent="0.2">
      <c r="A183" s="57" t="s">
        <v>9</v>
      </c>
      <c r="B183" s="76">
        <v>71.25</v>
      </c>
      <c r="C183" s="74">
        <v>71.25</v>
      </c>
      <c r="D183" s="74">
        <v>71.25</v>
      </c>
      <c r="E183" s="74">
        <v>71.25</v>
      </c>
      <c r="F183" s="74">
        <v>71.25</v>
      </c>
      <c r="G183" s="74">
        <v>71.25</v>
      </c>
      <c r="H183" s="74">
        <v>71.25</v>
      </c>
      <c r="I183" s="74">
        <v>71.25</v>
      </c>
      <c r="J183" s="74">
        <v>71.25</v>
      </c>
      <c r="K183" s="74">
        <v>71.25</v>
      </c>
      <c r="L183" s="74">
        <v>71.25</v>
      </c>
      <c r="M183" s="74">
        <v>71.25</v>
      </c>
      <c r="N183" s="74">
        <v>71.25</v>
      </c>
      <c r="O183" s="74">
        <v>71.25</v>
      </c>
      <c r="P183" s="74">
        <v>71.25</v>
      </c>
      <c r="Q183" s="74">
        <v>71.25</v>
      </c>
      <c r="R183" s="74">
        <v>71.25</v>
      </c>
      <c r="S183" s="74">
        <v>71.25</v>
      </c>
      <c r="T183" s="74">
        <v>71.25</v>
      </c>
      <c r="U183" s="74">
        <v>71.25</v>
      </c>
      <c r="V183" s="74">
        <v>71.25</v>
      </c>
      <c r="W183" s="74">
        <v>71.25</v>
      </c>
      <c r="X183" s="74">
        <v>71.25</v>
      </c>
      <c r="Y183" s="81">
        <v>71.25</v>
      </c>
    </row>
    <row r="184" spans="1:25" s="62" customFormat="1" ht="18.75" customHeight="1" outlineLevel="1" thickBot="1" x14ac:dyDescent="0.25">
      <c r="A184" s="147" t="s">
        <v>11</v>
      </c>
      <c r="B184" s="77">
        <v>2.73</v>
      </c>
      <c r="C184" s="75">
        <v>2.73</v>
      </c>
      <c r="D184" s="75">
        <v>2.73</v>
      </c>
      <c r="E184" s="75">
        <v>2.73</v>
      </c>
      <c r="F184" s="75">
        <v>2.73</v>
      </c>
      <c r="G184" s="75">
        <v>2.73</v>
      </c>
      <c r="H184" s="75">
        <v>2.73</v>
      </c>
      <c r="I184" s="75">
        <v>2.73</v>
      </c>
      <c r="J184" s="75">
        <v>2.73</v>
      </c>
      <c r="K184" s="75">
        <v>2.73</v>
      </c>
      <c r="L184" s="75">
        <v>2.73</v>
      </c>
      <c r="M184" s="75">
        <v>2.73</v>
      </c>
      <c r="N184" s="75">
        <v>2.73</v>
      </c>
      <c r="O184" s="75">
        <v>2.73</v>
      </c>
      <c r="P184" s="75">
        <v>2.73</v>
      </c>
      <c r="Q184" s="75">
        <v>2.73</v>
      </c>
      <c r="R184" s="75">
        <v>2.73</v>
      </c>
      <c r="S184" s="75">
        <v>2.73</v>
      </c>
      <c r="T184" s="75">
        <v>2.73</v>
      </c>
      <c r="U184" s="75">
        <v>2.73</v>
      </c>
      <c r="V184" s="75">
        <v>2.73</v>
      </c>
      <c r="W184" s="75">
        <v>2.73</v>
      </c>
      <c r="X184" s="75">
        <v>2.73</v>
      </c>
      <c r="Y184" s="82">
        <v>2.73</v>
      </c>
    </row>
    <row r="185" spans="1:25" s="62" customFormat="1" ht="18.75" customHeight="1" thickBot="1" x14ac:dyDescent="0.25">
      <c r="A185" s="109">
        <v>13</v>
      </c>
      <c r="B185" s="101">
        <f t="shared" ref="B185:Y185" si="43">SUM(B186:B188)</f>
        <v>808.63</v>
      </c>
      <c r="C185" s="102">
        <f t="shared" si="43"/>
        <v>773.30000000000007</v>
      </c>
      <c r="D185" s="102">
        <f t="shared" si="43"/>
        <v>794.37</v>
      </c>
      <c r="E185" s="103">
        <f t="shared" si="43"/>
        <v>804.96</v>
      </c>
      <c r="F185" s="103">
        <f t="shared" si="43"/>
        <v>799.89</v>
      </c>
      <c r="G185" s="103">
        <f t="shared" si="43"/>
        <v>807.53</v>
      </c>
      <c r="H185" s="103">
        <f t="shared" si="43"/>
        <v>810.11</v>
      </c>
      <c r="I185" s="103">
        <f t="shared" si="43"/>
        <v>801.02</v>
      </c>
      <c r="J185" s="103">
        <f t="shared" si="43"/>
        <v>811.43000000000006</v>
      </c>
      <c r="K185" s="104">
        <f t="shared" si="43"/>
        <v>817.44</v>
      </c>
      <c r="L185" s="103">
        <f t="shared" si="43"/>
        <v>817.21</v>
      </c>
      <c r="M185" s="105">
        <f t="shared" si="43"/>
        <v>815.55000000000007</v>
      </c>
      <c r="N185" s="104">
        <f t="shared" si="43"/>
        <v>816.87</v>
      </c>
      <c r="O185" s="103">
        <f t="shared" si="43"/>
        <v>802.16</v>
      </c>
      <c r="P185" s="105">
        <f t="shared" si="43"/>
        <v>799.9</v>
      </c>
      <c r="Q185" s="106">
        <f t="shared" si="43"/>
        <v>812.78</v>
      </c>
      <c r="R185" s="103">
        <f t="shared" si="43"/>
        <v>815.58</v>
      </c>
      <c r="S185" s="106">
        <f t="shared" si="43"/>
        <v>821.41</v>
      </c>
      <c r="T185" s="103">
        <f t="shared" si="43"/>
        <v>828.99</v>
      </c>
      <c r="U185" s="102">
        <f t="shared" si="43"/>
        <v>814.27</v>
      </c>
      <c r="V185" s="102">
        <f t="shared" si="43"/>
        <v>802.54</v>
      </c>
      <c r="W185" s="102">
        <f t="shared" si="43"/>
        <v>804.78</v>
      </c>
      <c r="X185" s="102">
        <f t="shared" si="43"/>
        <v>805.78</v>
      </c>
      <c r="Y185" s="107">
        <f t="shared" si="43"/>
        <v>826.64</v>
      </c>
    </row>
    <row r="186" spans="1:25" s="62" customFormat="1" ht="18.75" customHeight="1" outlineLevel="1" x14ac:dyDescent="0.2">
      <c r="A186" s="56" t="s">
        <v>8</v>
      </c>
      <c r="B186" s="70">
        <f>'июль (3 цк)'!B229</f>
        <v>734.65</v>
      </c>
      <c r="C186" s="70">
        <f>'июль (3 цк)'!C229</f>
        <v>699.32</v>
      </c>
      <c r="D186" s="70">
        <f>'июль (3 цк)'!D229</f>
        <v>720.39</v>
      </c>
      <c r="E186" s="70">
        <f>'июль (3 цк)'!E229</f>
        <v>730.98</v>
      </c>
      <c r="F186" s="70">
        <f>'июль (3 цк)'!F229</f>
        <v>725.91</v>
      </c>
      <c r="G186" s="70">
        <f>'июль (3 цк)'!G229</f>
        <v>733.55</v>
      </c>
      <c r="H186" s="70">
        <f>'июль (3 цк)'!H229</f>
        <v>736.13</v>
      </c>
      <c r="I186" s="70">
        <f>'июль (3 цк)'!I229</f>
        <v>727.04</v>
      </c>
      <c r="J186" s="70">
        <f>'июль (3 цк)'!J229</f>
        <v>737.45</v>
      </c>
      <c r="K186" s="70">
        <f>'июль (3 цк)'!K229</f>
        <v>743.46</v>
      </c>
      <c r="L186" s="70">
        <f>'июль (3 цк)'!L229</f>
        <v>743.23</v>
      </c>
      <c r="M186" s="70">
        <f>'июль (3 цк)'!M229</f>
        <v>741.57</v>
      </c>
      <c r="N186" s="70">
        <f>'июль (3 цк)'!N229</f>
        <v>742.89</v>
      </c>
      <c r="O186" s="70">
        <f>'июль (3 цк)'!O229</f>
        <v>728.18</v>
      </c>
      <c r="P186" s="70">
        <f>'июль (3 цк)'!P229</f>
        <v>725.92</v>
      </c>
      <c r="Q186" s="70">
        <f>'июль (3 цк)'!Q229</f>
        <v>738.8</v>
      </c>
      <c r="R186" s="70">
        <f>'июль (3 цк)'!R229</f>
        <v>741.6</v>
      </c>
      <c r="S186" s="70">
        <f>'июль (3 цк)'!S229</f>
        <v>747.43</v>
      </c>
      <c r="T186" s="70">
        <f>'июль (3 цк)'!T229</f>
        <v>755.01</v>
      </c>
      <c r="U186" s="70">
        <f>'июль (3 цк)'!U229</f>
        <v>740.29</v>
      </c>
      <c r="V186" s="70">
        <f>'июль (3 цк)'!V229</f>
        <v>728.56</v>
      </c>
      <c r="W186" s="70">
        <f>'июль (3 цк)'!W229</f>
        <v>730.8</v>
      </c>
      <c r="X186" s="70">
        <f>'июль (3 цк)'!X229</f>
        <v>731.8</v>
      </c>
      <c r="Y186" s="70">
        <f>'июль (3 цк)'!Y229</f>
        <v>752.66</v>
      </c>
    </row>
    <row r="187" spans="1:25" s="62" customFormat="1" ht="18.75" customHeight="1" outlineLevel="1" x14ac:dyDescent="0.2">
      <c r="A187" s="57" t="s">
        <v>9</v>
      </c>
      <c r="B187" s="76">
        <v>71.25</v>
      </c>
      <c r="C187" s="74">
        <v>71.25</v>
      </c>
      <c r="D187" s="74">
        <v>71.25</v>
      </c>
      <c r="E187" s="74">
        <v>71.25</v>
      </c>
      <c r="F187" s="74">
        <v>71.25</v>
      </c>
      <c r="G187" s="74">
        <v>71.25</v>
      </c>
      <c r="H187" s="74">
        <v>71.25</v>
      </c>
      <c r="I187" s="74">
        <v>71.25</v>
      </c>
      <c r="J187" s="74">
        <v>71.25</v>
      </c>
      <c r="K187" s="74">
        <v>71.25</v>
      </c>
      <c r="L187" s="74">
        <v>71.25</v>
      </c>
      <c r="M187" s="74">
        <v>71.25</v>
      </c>
      <c r="N187" s="74">
        <v>71.25</v>
      </c>
      <c r="O187" s="74">
        <v>71.25</v>
      </c>
      <c r="P187" s="74">
        <v>71.25</v>
      </c>
      <c r="Q187" s="74">
        <v>71.25</v>
      </c>
      <c r="R187" s="74">
        <v>71.25</v>
      </c>
      <c r="S187" s="74">
        <v>71.25</v>
      </c>
      <c r="T187" s="74">
        <v>71.25</v>
      </c>
      <c r="U187" s="74">
        <v>71.25</v>
      </c>
      <c r="V187" s="74">
        <v>71.25</v>
      </c>
      <c r="W187" s="74">
        <v>71.25</v>
      </c>
      <c r="X187" s="74">
        <v>71.25</v>
      </c>
      <c r="Y187" s="81">
        <v>71.25</v>
      </c>
    </row>
    <row r="188" spans="1:25" s="62" customFormat="1" ht="18.75" customHeight="1" outlineLevel="1" thickBot="1" x14ac:dyDescent="0.25">
      <c r="A188" s="147" t="s">
        <v>11</v>
      </c>
      <c r="B188" s="77">
        <v>2.73</v>
      </c>
      <c r="C188" s="75">
        <v>2.73</v>
      </c>
      <c r="D188" s="75">
        <v>2.73</v>
      </c>
      <c r="E188" s="75">
        <v>2.73</v>
      </c>
      <c r="F188" s="75">
        <v>2.73</v>
      </c>
      <c r="G188" s="75">
        <v>2.73</v>
      </c>
      <c r="H188" s="75">
        <v>2.73</v>
      </c>
      <c r="I188" s="75">
        <v>2.73</v>
      </c>
      <c r="J188" s="75">
        <v>2.73</v>
      </c>
      <c r="K188" s="75">
        <v>2.73</v>
      </c>
      <c r="L188" s="75">
        <v>2.73</v>
      </c>
      <c r="M188" s="75">
        <v>2.73</v>
      </c>
      <c r="N188" s="75">
        <v>2.73</v>
      </c>
      <c r="O188" s="75">
        <v>2.73</v>
      </c>
      <c r="P188" s="75">
        <v>2.73</v>
      </c>
      <c r="Q188" s="75">
        <v>2.73</v>
      </c>
      <c r="R188" s="75">
        <v>2.73</v>
      </c>
      <c r="S188" s="75">
        <v>2.73</v>
      </c>
      <c r="T188" s="75">
        <v>2.73</v>
      </c>
      <c r="U188" s="75">
        <v>2.73</v>
      </c>
      <c r="V188" s="75">
        <v>2.73</v>
      </c>
      <c r="W188" s="75">
        <v>2.73</v>
      </c>
      <c r="X188" s="75">
        <v>2.73</v>
      </c>
      <c r="Y188" s="82">
        <v>2.73</v>
      </c>
    </row>
    <row r="189" spans="1:25" s="62" customFormat="1" ht="18.75" customHeight="1" thickBot="1" x14ac:dyDescent="0.25">
      <c r="A189" s="112">
        <v>14</v>
      </c>
      <c r="B189" s="101">
        <f t="shared" ref="B189:Y189" si="44">SUM(B190:B192)</f>
        <v>790</v>
      </c>
      <c r="C189" s="102">
        <f t="shared" si="44"/>
        <v>745.91</v>
      </c>
      <c r="D189" s="102">
        <f t="shared" si="44"/>
        <v>761.17000000000007</v>
      </c>
      <c r="E189" s="103">
        <f t="shared" si="44"/>
        <v>766.67000000000007</v>
      </c>
      <c r="F189" s="103">
        <f t="shared" si="44"/>
        <v>783.25</v>
      </c>
      <c r="G189" s="103">
        <f t="shared" si="44"/>
        <v>781.34</v>
      </c>
      <c r="H189" s="103">
        <f t="shared" si="44"/>
        <v>778.46</v>
      </c>
      <c r="I189" s="103">
        <f t="shared" si="44"/>
        <v>766.78</v>
      </c>
      <c r="J189" s="103">
        <f t="shared" si="44"/>
        <v>779.96</v>
      </c>
      <c r="K189" s="104">
        <f t="shared" si="44"/>
        <v>789.89</v>
      </c>
      <c r="L189" s="103">
        <f t="shared" si="44"/>
        <v>783.6</v>
      </c>
      <c r="M189" s="105">
        <f t="shared" si="44"/>
        <v>785.93000000000006</v>
      </c>
      <c r="N189" s="104">
        <f t="shared" si="44"/>
        <v>787.23</v>
      </c>
      <c r="O189" s="103">
        <f t="shared" si="44"/>
        <v>766.77</v>
      </c>
      <c r="P189" s="105">
        <f t="shared" si="44"/>
        <v>771.96</v>
      </c>
      <c r="Q189" s="106">
        <f t="shared" si="44"/>
        <v>788.97</v>
      </c>
      <c r="R189" s="103">
        <f t="shared" si="44"/>
        <v>797.16</v>
      </c>
      <c r="S189" s="106">
        <f t="shared" si="44"/>
        <v>792.04</v>
      </c>
      <c r="T189" s="103">
        <f t="shared" si="44"/>
        <v>800.47</v>
      </c>
      <c r="U189" s="102">
        <f t="shared" si="44"/>
        <v>781.02</v>
      </c>
      <c r="V189" s="102">
        <f t="shared" si="44"/>
        <v>787.81000000000006</v>
      </c>
      <c r="W189" s="102">
        <f t="shared" si="44"/>
        <v>783.01</v>
      </c>
      <c r="X189" s="102">
        <f t="shared" si="44"/>
        <v>791.23</v>
      </c>
      <c r="Y189" s="107">
        <f t="shared" si="44"/>
        <v>796.65</v>
      </c>
    </row>
    <row r="190" spans="1:25" s="62" customFormat="1" ht="18.75" customHeight="1" outlineLevel="1" x14ac:dyDescent="0.2">
      <c r="A190" s="56" t="s">
        <v>8</v>
      </c>
      <c r="B190" s="70">
        <f>'июль (3 цк)'!B234</f>
        <v>716.02</v>
      </c>
      <c r="C190" s="70">
        <f>'июль (3 цк)'!C234</f>
        <v>671.93</v>
      </c>
      <c r="D190" s="70">
        <f>'июль (3 цк)'!D234</f>
        <v>687.19</v>
      </c>
      <c r="E190" s="70">
        <f>'июль (3 цк)'!E234</f>
        <v>692.69</v>
      </c>
      <c r="F190" s="70">
        <f>'июль (3 цк)'!F234</f>
        <v>709.27</v>
      </c>
      <c r="G190" s="70">
        <f>'июль (3 цк)'!G234</f>
        <v>707.36</v>
      </c>
      <c r="H190" s="70">
        <f>'июль (3 цк)'!H234</f>
        <v>704.48</v>
      </c>
      <c r="I190" s="70">
        <f>'июль (3 цк)'!I234</f>
        <v>692.8</v>
      </c>
      <c r="J190" s="70">
        <f>'июль (3 цк)'!J234</f>
        <v>705.98</v>
      </c>
      <c r="K190" s="70">
        <f>'июль (3 цк)'!K234</f>
        <v>715.91</v>
      </c>
      <c r="L190" s="70">
        <f>'июль (3 цк)'!L234</f>
        <v>709.62</v>
      </c>
      <c r="M190" s="70">
        <f>'июль (3 цк)'!M234</f>
        <v>711.95</v>
      </c>
      <c r="N190" s="70">
        <f>'июль (3 цк)'!N234</f>
        <v>713.25</v>
      </c>
      <c r="O190" s="70">
        <f>'июль (3 цк)'!O234</f>
        <v>692.79</v>
      </c>
      <c r="P190" s="70">
        <f>'июль (3 цк)'!P234</f>
        <v>697.98</v>
      </c>
      <c r="Q190" s="70">
        <f>'июль (3 цк)'!Q234</f>
        <v>714.99</v>
      </c>
      <c r="R190" s="70">
        <f>'июль (3 цк)'!R234</f>
        <v>723.18</v>
      </c>
      <c r="S190" s="70">
        <f>'июль (3 цк)'!S234</f>
        <v>718.06</v>
      </c>
      <c r="T190" s="70">
        <f>'июль (3 цк)'!T234</f>
        <v>726.49</v>
      </c>
      <c r="U190" s="70">
        <f>'июль (3 цк)'!U234</f>
        <v>707.04</v>
      </c>
      <c r="V190" s="70">
        <f>'июль (3 цк)'!V234</f>
        <v>713.83</v>
      </c>
      <c r="W190" s="70">
        <f>'июль (3 цк)'!W234</f>
        <v>709.03</v>
      </c>
      <c r="X190" s="70">
        <f>'июль (3 цк)'!X234</f>
        <v>717.25</v>
      </c>
      <c r="Y190" s="70">
        <f>'июль (3 цк)'!Y234</f>
        <v>722.67</v>
      </c>
    </row>
    <row r="191" spans="1:25" s="62" customFormat="1" ht="18.75" customHeight="1" outlineLevel="1" x14ac:dyDescent="0.2">
      <c r="A191" s="57" t="s">
        <v>9</v>
      </c>
      <c r="B191" s="76">
        <v>71.25</v>
      </c>
      <c r="C191" s="74">
        <v>71.25</v>
      </c>
      <c r="D191" s="74">
        <v>71.25</v>
      </c>
      <c r="E191" s="74">
        <v>71.25</v>
      </c>
      <c r="F191" s="74">
        <v>71.25</v>
      </c>
      <c r="G191" s="74">
        <v>71.25</v>
      </c>
      <c r="H191" s="74">
        <v>71.25</v>
      </c>
      <c r="I191" s="74">
        <v>71.25</v>
      </c>
      <c r="J191" s="74">
        <v>71.25</v>
      </c>
      <c r="K191" s="74">
        <v>71.25</v>
      </c>
      <c r="L191" s="74">
        <v>71.25</v>
      </c>
      <c r="M191" s="74">
        <v>71.25</v>
      </c>
      <c r="N191" s="74">
        <v>71.25</v>
      </c>
      <c r="O191" s="74">
        <v>71.25</v>
      </c>
      <c r="P191" s="74">
        <v>71.25</v>
      </c>
      <c r="Q191" s="74">
        <v>71.25</v>
      </c>
      <c r="R191" s="74">
        <v>71.25</v>
      </c>
      <c r="S191" s="74">
        <v>71.25</v>
      </c>
      <c r="T191" s="74">
        <v>71.25</v>
      </c>
      <c r="U191" s="74">
        <v>71.25</v>
      </c>
      <c r="V191" s="74">
        <v>71.25</v>
      </c>
      <c r="W191" s="74">
        <v>71.25</v>
      </c>
      <c r="X191" s="74">
        <v>71.25</v>
      </c>
      <c r="Y191" s="81">
        <v>71.25</v>
      </c>
    </row>
    <row r="192" spans="1:25" s="62" customFormat="1" ht="18.75" customHeight="1" outlineLevel="1" thickBot="1" x14ac:dyDescent="0.25">
      <c r="A192" s="147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thickBot="1" x14ac:dyDescent="0.25">
      <c r="A193" s="109">
        <v>15</v>
      </c>
      <c r="B193" s="101">
        <f t="shared" ref="B193:Y193" si="45">SUM(B194:B196)</f>
        <v>825.08</v>
      </c>
      <c r="C193" s="102">
        <f t="shared" si="45"/>
        <v>794.83</v>
      </c>
      <c r="D193" s="102">
        <f t="shared" si="45"/>
        <v>780.69</v>
      </c>
      <c r="E193" s="103">
        <f t="shared" si="45"/>
        <v>810.36</v>
      </c>
      <c r="F193" s="103">
        <f t="shared" si="45"/>
        <v>812.42000000000007</v>
      </c>
      <c r="G193" s="103">
        <f t="shared" si="45"/>
        <v>824.64</v>
      </c>
      <c r="H193" s="103">
        <f t="shared" si="45"/>
        <v>846.48</v>
      </c>
      <c r="I193" s="103">
        <f t="shared" si="45"/>
        <v>891.85</v>
      </c>
      <c r="J193" s="103">
        <f t="shared" si="45"/>
        <v>887.23</v>
      </c>
      <c r="K193" s="104">
        <f t="shared" si="45"/>
        <v>911.01</v>
      </c>
      <c r="L193" s="103">
        <f t="shared" si="45"/>
        <v>918.53</v>
      </c>
      <c r="M193" s="105">
        <f t="shared" si="45"/>
        <v>907.09</v>
      </c>
      <c r="N193" s="104">
        <f t="shared" si="45"/>
        <v>913.51</v>
      </c>
      <c r="O193" s="103">
        <f t="shared" si="45"/>
        <v>854.04</v>
      </c>
      <c r="P193" s="105">
        <f t="shared" si="45"/>
        <v>861.59</v>
      </c>
      <c r="Q193" s="106">
        <f t="shared" si="45"/>
        <v>885.12</v>
      </c>
      <c r="R193" s="103">
        <f t="shared" si="45"/>
        <v>897.68000000000006</v>
      </c>
      <c r="S193" s="106">
        <f t="shared" si="45"/>
        <v>834.91</v>
      </c>
      <c r="T193" s="103">
        <f t="shared" si="45"/>
        <v>852.98</v>
      </c>
      <c r="U193" s="102">
        <f t="shared" si="45"/>
        <v>837</v>
      </c>
      <c r="V193" s="102">
        <f t="shared" si="45"/>
        <v>833.74</v>
      </c>
      <c r="W193" s="102">
        <f t="shared" si="45"/>
        <v>837.68000000000006</v>
      </c>
      <c r="X193" s="102">
        <f t="shared" si="45"/>
        <v>844.80000000000007</v>
      </c>
      <c r="Y193" s="107">
        <f t="shared" si="45"/>
        <v>829.88</v>
      </c>
    </row>
    <row r="194" spans="1:25" s="62" customFormat="1" ht="18.75" customHeight="1" outlineLevel="1" x14ac:dyDescent="0.2">
      <c r="A194" s="56" t="s">
        <v>8</v>
      </c>
      <c r="B194" s="70">
        <f>'июль (3 цк)'!B239</f>
        <v>751.1</v>
      </c>
      <c r="C194" s="70">
        <f>'июль (3 цк)'!C239</f>
        <v>720.85</v>
      </c>
      <c r="D194" s="70">
        <f>'июль (3 цк)'!D239</f>
        <v>706.71</v>
      </c>
      <c r="E194" s="70">
        <f>'июль (3 цк)'!E239</f>
        <v>736.38</v>
      </c>
      <c r="F194" s="70">
        <f>'июль (3 цк)'!F239</f>
        <v>738.44</v>
      </c>
      <c r="G194" s="70">
        <f>'июль (3 цк)'!G239</f>
        <v>750.66</v>
      </c>
      <c r="H194" s="70">
        <f>'июль (3 цк)'!H239</f>
        <v>772.5</v>
      </c>
      <c r="I194" s="70">
        <f>'июль (3 цк)'!I239</f>
        <v>817.87</v>
      </c>
      <c r="J194" s="70">
        <f>'июль (3 цк)'!J239</f>
        <v>813.25</v>
      </c>
      <c r="K194" s="70">
        <f>'июль (3 цк)'!K239</f>
        <v>837.03</v>
      </c>
      <c r="L194" s="70">
        <f>'июль (3 цк)'!L239</f>
        <v>844.55</v>
      </c>
      <c r="M194" s="70">
        <f>'июль (3 цк)'!M239</f>
        <v>833.11</v>
      </c>
      <c r="N194" s="70">
        <f>'июль (3 цк)'!N239</f>
        <v>839.53</v>
      </c>
      <c r="O194" s="70">
        <f>'июль (3 цк)'!O239</f>
        <v>780.06</v>
      </c>
      <c r="P194" s="70">
        <f>'июль (3 цк)'!P239</f>
        <v>787.61</v>
      </c>
      <c r="Q194" s="70">
        <f>'июль (3 цк)'!Q239</f>
        <v>811.14</v>
      </c>
      <c r="R194" s="70">
        <f>'июль (3 цк)'!R239</f>
        <v>823.7</v>
      </c>
      <c r="S194" s="70">
        <f>'июль (3 цк)'!S239</f>
        <v>760.93</v>
      </c>
      <c r="T194" s="70">
        <f>'июль (3 цк)'!T239</f>
        <v>779</v>
      </c>
      <c r="U194" s="70">
        <f>'июль (3 цк)'!U239</f>
        <v>763.02</v>
      </c>
      <c r="V194" s="70">
        <f>'июль (3 цк)'!V239</f>
        <v>759.76</v>
      </c>
      <c r="W194" s="70">
        <f>'июль (3 цк)'!W239</f>
        <v>763.7</v>
      </c>
      <c r="X194" s="70">
        <f>'июль (3 цк)'!X239</f>
        <v>770.82</v>
      </c>
      <c r="Y194" s="70">
        <f>'июль (3 цк)'!Y239</f>
        <v>755.9</v>
      </c>
    </row>
    <row r="195" spans="1:25" s="62" customFormat="1" ht="18.75" customHeight="1" outlineLevel="1" x14ac:dyDescent="0.2">
      <c r="A195" s="57" t="s">
        <v>9</v>
      </c>
      <c r="B195" s="76">
        <v>71.25</v>
      </c>
      <c r="C195" s="74">
        <v>71.25</v>
      </c>
      <c r="D195" s="74">
        <v>71.25</v>
      </c>
      <c r="E195" s="74">
        <v>71.25</v>
      </c>
      <c r="F195" s="74">
        <v>71.25</v>
      </c>
      <c r="G195" s="74">
        <v>71.25</v>
      </c>
      <c r="H195" s="74">
        <v>71.25</v>
      </c>
      <c r="I195" s="74">
        <v>71.25</v>
      </c>
      <c r="J195" s="74">
        <v>71.25</v>
      </c>
      <c r="K195" s="74">
        <v>71.25</v>
      </c>
      <c r="L195" s="74">
        <v>71.25</v>
      </c>
      <c r="M195" s="74">
        <v>71.25</v>
      </c>
      <c r="N195" s="74">
        <v>71.25</v>
      </c>
      <c r="O195" s="74">
        <v>71.25</v>
      </c>
      <c r="P195" s="74">
        <v>71.25</v>
      </c>
      <c r="Q195" s="74">
        <v>71.25</v>
      </c>
      <c r="R195" s="74">
        <v>71.25</v>
      </c>
      <c r="S195" s="74">
        <v>71.25</v>
      </c>
      <c r="T195" s="74">
        <v>71.25</v>
      </c>
      <c r="U195" s="74">
        <v>71.25</v>
      </c>
      <c r="V195" s="74">
        <v>71.25</v>
      </c>
      <c r="W195" s="74">
        <v>71.25</v>
      </c>
      <c r="X195" s="74">
        <v>71.25</v>
      </c>
      <c r="Y195" s="81">
        <v>71.25</v>
      </c>
    </row>
    <row r="196" spans="1:25" s="62" customFormat="1" ht="18.75" customHeight="1" outlineLevel="1" thickBot="1" x14ac:dyDescent="0.25">
      <c r="A196" s="147" t="s">
        <v>11</v>
      </c>
      <c r="B196" s="77">
        <v>2.73</v>
      </c>
      <c r="C196" s="75">
        <v>2.73</v>
      </c>
      <c r="D196" s="75">
        <v>2.73</v>
      </c>
      <c r="E196" s="75">
        <v>2.73</v>
      </c>
      <c r="F196" s="75">
        <v>2.73</v>
      </c>
      <c r="G196" s="75">
        <v>2.73</v>
      </c>
      <c r="H196" s="75">
        <v>2.73</v>
      </c>
      <c r="I196" s="75">
        <v>2.73</v>
      </c>
      <c r="J196" s="75">
        <v>2.73</v>
      </c>
      <c r="K196" s="75">
        <v>2.73</v>
      </c>
      <c r="L196" s="75">
        <v>2.73</v>
      </c>
      <c r="M196" s="75">
        <v>2.73</v>
      </c>
      <c r="N196" s="75">
        <v>2.73</v>
      </c>
      <c r="O196" s="75">
        <v>2.73</v>
      </c>
      <c r="P196" s="75">
        <v>2.73</v>
      </c>
      <c r="Q196" s="75">
        <v>2.73</v>
      </c>
      <c r="R196" s="75">
        <v>2.73</v>
      </c>
      <c r="S196" s="75">
        <v>2.73</v>
      </c>
      <c r="T196" s="75">
        <v>2.73</v>
      </c>
      <c r="U196" s="75">
        <v>2.73</v>
      </c>
      <c r="V196" s="75">
        <v>2.73</v>
      </c>
      <c r="W196" s="75">
        <v>2.73</v>
      </c>
      <c r="X196" s="75">
        <v>2.73</v>
      </c>
      <c r="Y196" s="82">
        <v>2.73</v>
      </c>
    </row>
    <row r="197" spans="1:25" s="62" customFormat="1" ht="18.75" customHeight="1" thickBot="1" x14ac:dyDescent="0.25">
      <c r="A197" s="112">
        <v>16</v>
      </c>
      <c r="B197" s="101">
        <f t="shared" ref="B197:Y197" si="46">SUM(B198:B200)</f>
        <v>852.78</v>
      </c>
      <c r="C197" s="102">
        <f t="shared" si="46"/>
        <v>837.83</v>
      </c>
      <c r="D197" s="102">
        <f t="shared" si="46"/>
        <v>818.95</v>
      </c>
      <c r="E197" s="103">
        <f t="shared" si="46"/>
        <v>844.51</v>
      </c>
      <c r="F197" s="103">
        <f t="shared" si="46"/>
        <v>912.88</v>
      </c>
      <c r="G197" s="103">
        <f t="shared" si="46"/>
        <v>912.29</v>
      </c>
      <c r="H197" s="103">
        <f t="shared" si="46"/>
        <v>911.01</v>
      </c>
      <c r="I197" s="103">
        <f t="shared" si="46"/>
        <v>883.67000000000007</v>
      </c>
      <c r="J197" s="103">
        <f t="shared" si="46"/>
        <v>887.44</v>
      </c>
      <c r="K197" s="104">
        <f t="shared" si="46"/>
        <v>908.5</v>
      </c>
      <c r="L197" s="103">
        <f t="shared" si="46"/>
        <v>912.62</v>
      </c>
      <c r="M197" s="105">
        <f t="shared" si="46"/>
        <v>919.66</v>
      </c>
      <c r="N197" s="104">
        <f t="shared" si="46"/>
        <v>880.84</v>
      </c>
      <c r="O197" s="103">
        <f t="shared" si="46"/>
        <v>850.67000000000007</v>
      </c>
      <c r="P197" s="105">
        <f t="shared" si="46"/>
        <v>849.6</v>
      </c>
      <c r="Q197" s="106">
        <f t="shared" si="46"/>
        <v>875.98</v>
      </c>
      <c r="R197" s="103">
        <f t="shared" si="46"/>
        <v>898.26</v>
      </c>
      <c r="S197" s="106">
        <f t="shared" si="46"/>
        <v>888.46</v>
      </c>
      <c r="T197" s="103">
        <f t="shared" si="46"/>
        <v>890.66</v>
      </c>
      <c r="U197" s="102">
        <f t="shared" si="46"/>
        <v>863.9</v>
      </c>
      <c r="V197" s="102">
        <f t="shared" si="46"/>
        <v>883.85</v>
      </c>
      <c r="W197" s="102">
        <f t="shared" si="46"/>
        <v>877.94</v>
      </c>
      <c r="X197" s="102">
        <f t="shared" si="46"/>
        <v>882.07</v>
      </c>
      <c r="Y197" s="107">
        <f t="shared" si="46"/>
        <v>878.23</v>
      </c>
    </row>
    <row r="198" spans="1:25" s="62" customFormat="1" ht="18.75" customHeight="1" outlineLevel="1" x14ac:dyDescent="0.2">
      <c r="A198" s="160" t="s">
        <v>8</v>
      </c>
      <c r="B198" s="70">
        <f>'июль (3 цк)'!B244</f>
        <v>778.8</v>
      </c>
      <c r="C198" s="70">
        <f>'июль (3 цк)'!C244</f>
        <v>763.85</v>
      </c>
      <c r="D198" s="70">
        <f>'июль (3 цк)'!D244</f>
        <v>744.97</v>
      </c>
      <c r="E198" s="70">
        <f>'июль (3 цк)'!E244</f>
        <v>770.53</v>
      </c>
      <c r="F198" s="70">
        <f>'июль (3 цк)'!F244</f>
        <v>838.9</v>
      </c>
      <c r="G198" s="70">
        <f>'июль (3 цк)'!G244</f>
        <v>838.31</v>
      </c>
      <c r="H198" s="70">
        <f>'июль (3 цк)'!H244</f>
        <v>837.03</v>
      </c>
      <c r="I198" s="70">
        <f>'июль (3 цк)'!I244</f>
        <v>809.69</v>
      </c>
      <c r="J198" s="70">
        <f>'июль (3 цк)'!J244</f>
        <v>813.46</v>
      </c>
      <c r="K198" s="70">
        <f>'июль (3 цк)'!K244</f>
        <v>834.52</v>
      </c>
      <c r="L198" s="70">
        <f>'июль (3 цк)'!L244</f>
        <v>838.64</v>
      </c>
      <c r="M198" s="70">
        <f>'июль (3 цк)'!M244</f>
        <v>845.68</v>
      </c>
      <c r="N198" s="70">
        <f>'июль (3 цк)'!N244</f>
        <v>806.86</v>
      </c>
      <c r="O198" s="70">
        <f>'июль (3 цк)'!O244</f>
        <v>776.69</v>
      </c>
      <c r="P198" s="70">
        <f>'июль (3 цк)'!P244</f>
        <v>775.62</v>
      </c>
      <c r="Q198" s="70">
        <f>'июль (3 цк)'!Q244</f>
        <v>802</v>
      </c>
      <c r="R198" s="70">
        <f>'июль (3 цк)'!R244</f>
        <v>824.28</v>
      </c>
      <c r="S198" s="70">
        <f>'июль (3 цк)'!S244</f>
        <v>814.48</v>
      </c>
      <c r="T198" s="70">
        <f>'июль (3 цк)'!T244</f>
        <v>816.68</v>
      </c>
      <c r="U198" s="70">
        <f>'июль (3 цк)'!U244</f>
        <v>789.92</v>
      </c>
      <c r="V198" s="70">
        <f>'июль (3 цк)'!V244</f>
        <v>809.87</v>
      </c>
      <c r="W198" s="70">
        <f>'июль (3 цк)'!W244</f>
        <v>803.96</v>
      </c>
      <c r="X198" s="70">
        <f>'июль (3 цк)'!X244</f>
        <v>808.09</v>
      </c>
      <c r="Y198" s="70">
        <f>'июль (3 цк)'!Y244</f>
        <v>804.25</v>
      </c>
    </row>
    <row r="199" spans="1:25" s="62" customFormat="1" ht="18.75" customHeight="1" outlineLevel="1" x14ac:dyDescent="0.2">
      <c r="A199" s="53" t="s">
        <v>9</v>
      </c>
      <c r="B199" s="76">
        <v>71.25</v>
      </c>
      <c r="C199" s="74">
        <v>71.25</v>
      </c>
      <c r="D199" s="74">
        <v>71.25</v>
      </c>
      <c r="E199" s="74">
        <v>71.25</v>
      </c>
      <c r="F199" s="74">
        <v>71.25</v>
      </c>
      <c r="G199" s="74">
        <v>71.25</v>
      </c>
      <c r="H199" s="74">
        <v>71.25</v>
      </c>
      <c r="I199" s="74">
        <v>71.25</v>
      </c>
      <c r="J199" s="74">
        <v>71.25</v>
      </c>
      <c r="K199" s="74">
        <v>71.25</v>
      </c>
      <c r="L199" s="74">
        <v>71.25</v>
      </c>
      <c r="M199" s="74">
        <v>71.25</v>
      </c>
      <c r="N199" s="74">
        <v>71.25</v>
      </c>
      <c r="O199" s="74">
        <v>71.25</v>
      </c>
      <c r="P199" s="74">
        <v>71.25</v>
      </c>
      <c r="Q199" s="74">
        <v>71.25</v>
      </c>
      <c r="R199" s="74">
        <v>71.25</v>
      </c>
      <c r="S199" s="74">
        <v>71.25</v>
      </c>
      <c r="T199" s="74">
        <v>71.25</v>
      </c>
      <c r="U199" s="74">
        <v>71.25</v>
      </c>
      <c r="V199" s="74">
        <v>71.25</v>
      </c>
      <c r="W199" s="74">
        <v>71.25</v>
      </c>
      <c r="X199" s="74">
        <v>71.25</v>
      </c>
      <c r="Y199" s="81">
        <v>71.25</v>
      </c>
    </row>
    <row r="200" spans="1:25" s="62" customFormat="1" ht="18.75" customHeight="1" outlineLevel="1" thickBot="1" x14ac:dyDescent="0.25">
      <c r="A200" s="161" t="s">
        <v>11</v>
      </c>
      <c r="B200" s="77">
        <v>2.73</v>
      </c>
      <c r="C200" s="75">
        <v>2.73</v>
      </c>
      <c r="D200" s="75">
        <v>2.73</v>
      </c>
      <c r="E200" s="75">
        <v>2.73</v>
      </c>
      <c r="F200" s="75">
        <v>2.73</v>
      </c>
      <c r="G200" s="75">
        <v>2.73</v>
      </c>
      <c r="H200" s="75">
        <v>2.73</v>
      </c>
      <c r="I200" s="75">
        <v>2.73</v>
      </c>
      <c r="J200" s="75">
        <v>2.73</v>
      </c>
      <c r="K200" s="75">
        <v>2.73</v>
      </c>
      <c r="L200" s="75">
        <v>2.73</v>
      </c>
      <c r="M200" s="75">
        <v>2.73</v>
      </c>
      <c r="N200" s="75">
        <v>2.73</v>
      </c>
      <c r="O200" s="75">
        <v>2.73</v>
      </c>
      <c r="P200" s="75">
        <v>2.73</v>
      </c>
      <c r="Q200" s="75">
        <v>2.73</v>
      </c>
      <c r="R200" s="75">
        <v>2.73</v>
      </c>
      <c r="S200" s="75">
        <v>2.73</v>
      </c>
      <c r="T200" s="75">
        <v>2.73</v>
      </c>
      <c r="U200" s="75">
        <v>2.73</v>
      </c>
      <c r="V200" s="75">
        <v>2.73</v>
      </c>
      <c r="W200" s="75">
        <v>2.73</v>
      </c>
      <c r="X200" s="75">
        <v>2.73</v>
      </c>
      <c r="Y200" s="82">
        <v>2.73</v>
      </c>
    </row>
    <row r="201" spans="1:25" s="62" customFormat="1" ht="18.75" customHeight="1" thickBot="1" x14ac:dyDescent="0.25">
      <c r="A201" s="109">
        <v>17</v>
      </c>
      <c r="B201" s="101">
        <f t="shared" ref="B201:Y201" si="47">SUM(B202:B204)</f>
        <v>866.85</v>
      </c>
      <c r="C201" s="102">
        <f t="shared" si="47"/>
        <v>832.85</v>
      </c>
      <c r="D201" s="102">
        <f t="shared" si="47"/>
        <v>849.57</v>
      </c>
      <c r="E201" s="103">
        <f t="shared" si="47"/>
        <v>867.61</v>
      </c>
      <c r="F201" s="103">
        <f t="shared" si="47"/>
        <v>920.98</v>
      </c>
      <c r="G201" s="103">
        <f t="shared" si="47"/>
        <v>929.36</v>
      </c>
      <c r="H201" s="103">
        <f t="shared" si="47"/>
        <v>927.54</v>
      </c>
      <c r="I201" s="103">
        <f t="shared" si="47"/>
        <v>920.16</v>
      </c>
      <c r="J201" s="103">
        <f t="shared" si="47"/>
        <v>911.12</v>
      </c>
      <c r="K201" s="104">
        <f t="shared" si="47"/>
        <v>927.52</v>
      </c>
      <c r="L201" s="103">
        <f t="shared" si="47"/>
        <v>884.17000000000007</v>
      </c>
      <c r="M201" s="105">
        <f t="shared" si="47"/>
        <v>884.72</v>
      </c>
      <c r="N201" s="104">
        <f t="shared" si="47"/>
        <v>890.80000000000007</v>
      </c>
      <c r="O201" s="103">
        <f t="shared" si="47"/>
        <v>844.96</v>
      </c>
      <c r="P201" s="105">
        <f t="shared" si="47"/>
        <v>850.02</v>
      </c>
      <c r="Q201" s="106">
        <f t="shared" si="47"/>
        <v>869.24</v>
      </c>
      <c r="R201" s="103">
        <f t="shared" si="47"/>
        <v>902.89</v>
      </c>
      <c r="S201" s="106">
        <f t="shared" si="47"/>
        <v>905.30000000000007</v>
      </c>
      <c r="T201" s="103">
        <f t="shared" si="47"/>
        <v>907.7</v>
      </c>
      <c r="U201" s="102">
        <f t="shared" si="47"/>
        <v>882.1</v>
      </c>
      <c r="V201" s="102">
        <f t="shared" si="47"/>
        <v>891.92000000000007</v>
      </c>
      <c r="W201" s="102">
        <f t="shared" si="47"/>
        <v>895.81000000000006</v>
      </c>
      <c r="X201" s="102">
        <f t="shared" si="47"/>
        <v>882.91</v>
      </c>
      <c r="Y201" s="107">
        <f t="shared" si="47"/>
        <v>878.46</v>
      </c>
    </row>
    <row r="202" spans="1:25" s="62" customFormat="1" ht="18.75" customHeight="1" outlineLevel="1" x14ac:dyDescent="0.2">
      <c r="A202" s="160" t="s">
        <v>8</v>
      </c>
      <c r="B202" s="70">
        <f>'июль (3 цк)'!B249</f>
        <v>792.87</v>
      </c>
      <c r="C202" s="70">
        <f>'июль (3 цк)'!C249</f>
        <v>758.87</v>
      </c>
      <c r="D202" s="70">
        <f>'июль (3 цк)'!D249</f>
        <v>775.59</v>
      </c>
      <c r="E202" s="70">
        <f>'июль (3 цк)'!E249</f>
        <v>793.63</v>
      </c>
      <c r="F202" s="70">
        <f>'июль (3 цк)'!F249</f>
        <v>847</v>
      </c>
      <c r="G202" s="70">
        <f>'июль (3 цк)'!G249</f>
        <v>855.38</v>
      </c>
      <c r="H202" s="70">
        <f>'июль (3 цк)'!H249</f>
        <v>853.56</v>
      </c>
      <c r="I202" s="70">
        <f>'июль (3 цк)'!I249</f>
        <v>846.18</v>
      </c>
      <c r="J202" s="70">
        <f>'июль (3 цк)'!J249</f>
        <v>837.14</v>
      </c>
      <c r="K202" s="70">
        <f>'июль (3 цк)'!K249</f>
        <v>853.54</v>
      </c>
      <c r="L202" s="70">
        <f>'июль (3 цк)'!L249</f>
        <v>810.19</v>
      </c>
      <c r="M202" s="70">
        <f>'июль (3 цк)'!M249</f>
        <v>810.74</v>
      </c>
      <c r="N202" s="70">
        <f>'июль (3 цк)'!N249</f>
        <v>816.82</v>
      </c>
      <c r="O202" s="70">
        <f>'июль (3 цк)'!O249</f>
        <v>770.98</v>
      </c>
      <c r="P202" s="70">
        <f>'июль (3 цк)'!P249</f>
        <v>776.04</v>
      </c>
      <c r="Q202" s="70">
        <f>'июль (3 цк)'!Q249</f>
        <v>795.26</v>
      </c>
      <c r="R202" s="70">
        <f>'июль (3 цк)'!R249</f>
        <v>828.91</v>
      </c>
      <c r="S202" s="70">
        <f>'июль (3 цк)'!S249</f>
        <v>831.32</v>
      </c>
      <c r="T202" s="70">
        <f>'июль (3 цк)'!T249</f>
        <v>833.72</v>
      </c>
      <c r="U202" s="70">
        <f>'июль (3 цк)'!U249</f>
        <v>808.12</v>
      </c>
      <c r="V202" s="70">
        <f>'июль (3 цк)'!V249</f>
        <v>817.94</v>
      </c>
      <c r="W202" s="70">
        <f>'июль (3 цк)'!W249</f>
        <v>821.83</v>
      </c>
      <c r="X202" s="70">
        <f>'июль (3 цк)'!X249</f>
        <v>808.93</v>
      </c>
      <c r="Y202" s="70">
        <f>'июль (3 цк)'!Y249</f>
        <v>804.48</v>
      </c>
    </row>
    <row r="203" spans="1:25" s="62" customFormat="1" ht="18.75" customHeight="1" outlineLevel="1" x14ac:dyDescent="0.2">
      <c r="A203" s="53" t="s">
        <v>9</v>
      </c>
      <c r="B203" s="76">
        <v>71.25</v>
      </c>
      <c r="C203" s="74">
        <v>71.25</v>
      </c>
      <c r="D203" s="74">
        <v>71.25</v>
      </c>
      <c r="E203" s="74">
        <v>71.25</v>
      </c>
      <c r="F203" s="74">
        <v>71.25</v>
      </c>
      <c r="G203" s="74">
        <v>71.25</v>
      </c>
      <c r="H203" s="74">
        <v>71.25</v>
      </c>
      <c r="I203" s="74">
        <v>71.25</v>
      </c>
      <c r="J203" s="74">
        <v>71.25</v>
      </c>
      <c r="K203" s="74">
        <v>71.25</v>
      </c>
      <c r="L203" s="74">
        <v>71.25</v>
      </c>
      <c r="M203" s="74">
        <v>71.25</v>
      </c>
      <c r="N203" s="74">
        <v>71.25</v>
      </c>
      <c r="O203" s="74">
        <v>71.25</v>
      </c>
      <c r="P203" s="74">
        <v>71.25</v>
      </c>
      <c r="Q203" s="74">
        <v>71.25</v>
      </c>
      <c r="R203" s="74">
        <v>71.25</v>
      </c>
      <c r="S203" s="74">
        <v>71.25</v>
      </c>
      <c r="T203" s="74">
        <v>71.25</v>
      </c>
      <c r="U203" s="74">
        <v>71.25</v>
      </c>
      <c r="V203" s="74">
        <v>71.25</v>
      </c>
      <c r="W203" s="74">
        <v>71.25</v>
      </c>
      <c r="X203" s="74">
        <v>71.25</v>
      </c>
      <c r="Y203" s="81">
        <v>71.25</v>
      </c>
    </row>
    <row r="204" spans="1:25" s="62" customFormat="1" ht="18.75" customHeight="1" outlineLevel="1" thickBot="1" x14ac:dyDescent="0.25">
      <c r="A204" s="161" t="s">
        <v>11</v>
      </c>
      <c r="B204" s="77">
        <v>2.73</v>
      </c>
      <c r="C204" s="75">
        <v>2.73</v>
      </c>
      <c r="D204" s="75">
        <v>2.73</v>
      </c>
      <c r="E204" s="75">
        <v>2.73</v>
      </c>
      <c r="F204" s="75">
        <v>2.73</v>
      </c>
      <c r="G204" s="75">
        <v>2.73</v>
      </c>
      <c r="H204" s="75">
        <v>2.73</v>
      </c>
      <c r="I204" s="75">
        <v>2.73</v>
      </c>
      <c r="J204" s="75">
        <v>2.73</v>
      </c>
      <c r="K204" s="75">
        <v>2.73</v>
      </c>
      <c r="L204" s="75">
        <v>2.73</v>
      </c>
      <c r="M204" s="75">
        <v>2.73</v>
      </c>
      <c r="N204" s="75">
        <v>2.73</v>
      </c>
      <c r="O204" s="75">
        <v>2.73</v>
      </c>
      <c r="P204" s="75">
        <v>2.73</v>
      </c>
      <c r="Q204" s="75">
        <v>2.73</v>
      </c>
      <c r="R204" s="75">
        <v>2.73</v>
      </c>
      <c r="S204" s="75">
        <v>2.73</v>
      </c>
      <c r="T204" s="75">
        <v>2.73</v>
      </c>
      <c r="U204" s="75">
        <v>2.73</v>
      </c>
      <c r="V204" s="75">
        <v>2.73</v>
      </c>
      <c r="W204" s="75">
        <v>2.73</v>
      </c>
      <c r="X204" s="75">
        <v>2.73</v>
      </c>
      <c r="Y204" s="82">
        <v>2.73</v>
      </c>
    </row>
    <row r="205" spans="1:25" s="62" customFormat="1" ht="18.75" customHeight="1" thickBot="1" x14ac:dyDescent="0.25">
      <c r="A205" s="110">
        <v>18</v>
      </c>
      <c r="B205" s="101">
        <f t="shared" ref="B205:Y205" si="48">SUM(B206:B208)</f>
        <v>909.19</v>
      </c>
      <c r="C205" s="102">
        <f t="shared" si="48"/>
        <v>866.95</v>
      </c>
      <c r="D205" s="102">
        <f t="shared" si="48"/>
        <v>875.33</v>
      </c>
      <c r="E205" s="103">
        <f t="shared" si="48"/>
        <v>916.26</v>
      </c>
      <c r="F205" s="103">
        <f t="shared" si="48"/>
        <v>922.32</v>
      </c>
      <c r="G205" s="103">
        <f t="shared" si="48"/>
        <v>943.73</v>
      </c>
      <c r="H205" s="103">
        <f t="shared" si="48"/>
        <v>944.53</v>
      </c>
      <c r="I205" s="103">
        <f t="shared" si="48"/>
        <v>910.79</v>
      </c>
      <c r="J205" s="103">
        <f t="shared" si="48"/>
        <v>925.77</v>
      </c>
      <c r="K205" s="104">
        <f t="shared" si="48"/>
        <v>942.19</v>
      </c>
      <c r="L205" s="103">
        <f t="shared" si="48"/>
        <v>956.82</v>
      </c>
      <c r="M205" s="105">
        <f t="shared" si="48"/>
        <v>954.16</v>
      </c>
      <c r="N205" s="104">
        <f t="shared" si="48"/>
        <v>878.48</v>
      </c>
      <c r="O205" s="103">
        <f t="shared" si="48"/>
        <v>830.39</v>
      </c>
      <c r="P205" s="105">
        <f t="shared" si="48"/>
        <v>831.89</v>
      </c>
      <c r="Q205" s="106">
        <f t="shared" si="48"/>
        <v>869.54</v>
      </c>
      <c r="R205" s="103">
        <f t="shared" si="48"/>
        <v>890.75</v>
      </c>
      <c r="S205" s="106">
        <f t="shared" si="48"/>
        <v>893.07</v>
      </c>
      <c r="T205" s="103">
        <f t="shared" si="48"/>
        <v>884.26</v>
      </c>
      <c r="U205" s="102">
        <f t="shared" si="48"/>
        <v>852.43000000000006</v>
      </c>
      <c r="V205" s="102">
        <f t="shared" si="48"/>
        <v>856.61</v>
      </c>
      <c r="W205" s="102">
        <f t="shared" si="48"/>
        <v>870.56000000000006</v>
      </c>
      <c r="X205" s="102">
        <f t="shared" si="48"/>
        <v>869.17000000000007</v>
      </c>
      <c r="Y205" s="107">
        <f t="shared" si="48"/>
        <v>857.37</v>
      </c>
    </row>
    <row r="206" spans="1:25" s="62" customFormat="1" ht="18.75" customHeight="1" outlineLevel="1" x14ac:dyDescent="0.2">
      <c r="A206" s="56" t="s">
        <v>8</v>
      </c>
      <c r="B206" s="70">
        <f>'июль (3 цк)'!B254</f>
        <v>835.21</v>
      </c>
      <c r="C206" s="70">
        <f>'июль (3 цк)'!C254</f>
        <v>792.97</v>
      </c>
      <c r="D206" s="70">
        <f>'июль (3 цк)'!D254</f>
        <v>801.35</v>
      </c>
      <c r="E206" s="70">
        <f>'июль (3 цк)'!E254</f>
        <v>842.28</v>
      </c>
      <c r="F206" s="70">
        <f>'июль (3 цк)'!F254</f>
        <v>848.34</v>
      </c>
      <c r="G206" s="70">
        <f>'июль (3 цк)'!G254</f>
        <v>869.75</v>
      </c>
      <c r="H206" s="70">
        <f>'июль (3 цк)'!H254</f>
        <v>870.55</v>
      </c>
      <c r="I206" s="70">
        <f>'июль (3 цк)'!I254</f>
        <v>836.81</v>
      </c>
      <c r="J206" s="70">
        <f>'июль (3 цк)'!J254</f>
        <v>851.79</v>
      </c>
      <c r="K206" s="70">
        <f>'июль (3 цк)'!K254</f>
        <v>868.21</v>
      </c>
      <c r="L206" s="70">
        <f>'июль (3 цк)'!L254</f>
        <v>882.84</v>
      </c>
      <c r="M206" s="70">
        <f>'июль (3 цк)'!M254</f>
        <v>880.18</v>
      </c>
      <c r="N206" s="70">
        <f>'июль (3 цк)'!N254</f>
        <v>804.5</v>
      </c>
      <c r="O206" s="70">
        <f>'июль (3 цк)'!O254</f>
        <v>756.41</v>
      </c>
      <c r="P206" s="70">
        <f>'июль (3 цк)'!P254</f>
        <v>757.91</v>
      </c>
      <c r="Q206" s="70">
        <f>'июль (3 цк)'!Q254</f>
        <v>795.56</v>
      </c>
      <c r="R206" s="70">
        <f>'июль (3 цк)'!R254</f>
        <v>816.77</v>
      </c>
      <c r="S206" s="70">
        <f>'июль (3 цк)'!S254</f>
        <v>819.09</v>
      </c>
      <c r="T206" s="70">
        <f>'июль (3 цк)'!T254</f>
        <v>810.28</v>
      </c>
      <c r="U206" s="70">
        <f>'июль (3 цк)'!U254</f>
        <v>778.45</v>
      </c>
      <c r="V206" s="70">
        <f>'июль (3 цк)'!V254</f>
        <v>782.63</v>
      </c>
      <c r="W206" s="70">
        <f>'июль (3 цк)'!W254</f>
        <v>796.58</v>
      </c>
      <c r="X206" s="70">
        <f>'июль (3 цк)'!X254</f>
        <v>795.19</v>
      </c>
      <c r="Y206" s="70">
        <f>'июль (3 цк)'!Y254</f>
        <v>783.39</v>
      </c>
    </row>
    <row r="207" spans="1:25" s="62" customFormat="1" ht="18.75" customHeight="1" outlineLevel="1" x14ac:dyDescent="0.2">
      <c r="A207" s="57" t="s">
        <v>9</v>
      </c>
      <c r="B207" s="76">
        <v>71.25</v>
      </c>
      <c r="C207" s="74">
        <v>71.25</v>
      </c>
      <c r="D207" s="74">
        <v>71.25</v>
      </c>
      <c r="E207" s="74">
        <v>71.25</v>
      </c>
      <c r="F207" s="74">
        <v>71.25</v>
      </c>
      <c r="G207" s="74">
        <v>71.25</v>
      </c>
      <c r="H207" s="74">
        <v>71.25</v>
      </c>
      <c r="I207" s="74">
        <v>71.25</v>
      </c>
      <c r="J207" s="74">
        <v>71.25</v>
      </c>
      <c r="K207" s="74">
        <v>71.25</v>
      </c>
      <c r="L207" s="74">
        <v>71.25</v>
      </c>
      <c r="M207" s="74">
        <v>71.25</v>
      </c>
      <c r="N207" s="74">
        <v>71.25</v>
      </c>
      <c r="O207" s="74">
        <v>71.25</v>
      </c>
      <c r="P207" s="74">
        <v>71.25</v>
      </c>
      <c r="Q207" s="74">
        <v>71.25</v>
      </c>
      <c r="R207" s="74">
        <v>71.25</v>
      </c>
      <c r="S207" s="74">
        <v>71.25</v>
      </c>
      <c r="T207" s="74">
        <v>71.25</v>
      </c>
      <c r="U207" s="74">
        <v>71.25</v>
      </c>
      <c r="V207" s="74">
        <v>71.25</v>
      </c>
      <c r="W207" s="74">
        <v>71.25</v>
      </c>
      <c r="X207" s="74">
        <v>71.25</v>
      </c>
      <c r="Y207" s="81">
        <v>71.25</v>
      </c>
    </row>
    <row r="208" spans="1:25" s="62" customFormat="1" ht="18.75" customHeight="1" outlineLevel="1" thickBot="1" x14ac:dyDescent="0.25">
      <c r="A208" s="147" t="s">
        <v>11</v>
      </c>
      <c r="B208" s="77">
        <v>2.73</v>
      </c>
      <c r="C208" s="75">
        <v>2.73</v>
      </c>
      <c r="D208" s="75">
        <v>2.73</v>
      </c>
      <c r="E208" s="75">
        <v>2.73</v>
      </c>
      <c r="F208" s="75">
        <v>2.73</v>
      </c>
      <c r="G208" s="75">
        <v>2.73</v>
      </c>
      <c r="H208" s="75">
        <v>2.73</v>
      </c>
      <c r="I208" s="75">
        <v>2.73</v>
      </c>
      <c r="J208" s="75">
        <v>2.73</v>
      </c>
      <c r="K208" s="75">
        <v>2.73</v>
      </c>
      <c r="L208" s="75">
        <v>2.73</v>
      </c>
      <c r="M208" s="75">
        <v>2.73</v>
      </c>
      <c r="N208" s="75">
        <v>2.73</v>
      </c>
      <c r="O208" s="75">
        <v>2.73</v>
      </c>
      <c r="P208" s="75">
        <v>2.73</v>
      </c>
      <c r="Q208" s="75">
        <v>2.73</v>
      </c>
      <c r="R208" s="75">
        <v>2.73</v>
      </c>
      <c r="S208" s="75">
        <v>2.73</v>
      </c>
      <c r="T208" s="75">
        <v>2.73</v>
      </c>
      <c r="U208" s="75">
        <v>2.73</v>
      </c>
      <c r="V208" s="75">
        <v>2.73</v>
      </c>
      <c r="W208" s="75">
        <v>2.73</v>
      </c>
      <c r="X208" s="75">
        <v>2.73</v>
      </c>
      <c r="Y208" s="82">
        <v>2.73</v>
      </c>
    </row>
    <row r="209" spans="1:25" s="62" customFormat="1" ht="18.75" customHeight="1" thickBot="1" x14ac:dyDescent="0.25">
      <c r="A209" s="112">
        <v>19</v>
      </c>
      <c r="B209" s="101">
        <f t="shared" ref="B209:Y209" si="49">SUM(B210:B212)</f>
        <v>820.25</v>
      </c>
      <c r="C209" s="102">
        <f t="shared" si="49"/>
        <v>793.55000000000007</v>
      </c>
      <c r="D209" s="102">
        <f t="shared" si="49"/>
        <v>797.67000000000007</v>
      </c>
      <c r="E209" s="103">
        <f t="shared" si="49"/>
        <v>808.49</v>
      </c>
      <c r="F209" s="103">
        <f t="shared" si="49"/>
        <v>807.64</v>
      </c>
      <c r="G209" s="103">
        <f t="shared" si="49"/>
        <v>823.33</v>
      </c>
      <c r="H209" s="103">
        <f t="shared" si="49"/>
        <v>825.39</v>
      </c>
      <c r="I209" s="103">
        <f t="shared" si="49"/>
        <v>808.57</v>
      </c>
      <c r="J209" s="103">
        <f t="shared" si="49"/>
        <v>812.26</v>
      </c>
      <c r="K209" s="104">
        <f t="shared" si="49"/>
        <v>825.31000000000006</v>
      </c>
      <c r="L209" s="103">
        <f t="shared" si="49"/>
        <v>821.87</v>
      </c>
      <c r="M209" s="105">
        <f t="shared" si="49"/>
        <v>827.57</v>
      </c>
      <c r="N209" s="104">
        <f t="shared" si="49"/>
        <v>824.61</v>
      </c>
      <c r="O209" s="103">
        <f t="shared" si="49"/>
        <v>802.83</v>
      </c>
      <c r="P209" s="105">
        <f t="shared" si="49"/>
        <v>789.66</v>
      </c>
      <c r="Q209" s="106">
        <f t="shared" si="49"/>
        <v>810.48</v>
      </c>
      <c r="R209" s="103">
        <f t="shared" si="49"/>
        <v>826.18000000000006</v>
      </c>
      <c r="S209" s="106">
        <f t="shared" si="49"/>
        <v>827.54</v>
      </c>
      <c r="T209" s="103">
        <f t="shared" si="49"/>
        <v>813.58</v>
      </c>
      <c r="U209" s="102">
        <f t="shared" si="49"/>
        <v>797.66</v>
      </c>
      <c r="V209" s="102">
        <f t="shared" si="49"/>
        <v>805.23</v>
      </c>
      <c r="W209" s="102">
        <f t="shared" si="49"/>
        <v>802.27</v>
      </c>
      <c r="X209" s="102">
        <f t="shared" si="49"/>
        <v>810.66</v>
      </c>
      <c r="Y209" s="107">
        <f t="shared" si="49"/>
        <v>810</v>
      </c>
    </row>
    <row r="210" spans="1:25" s="62" customFormat="1" ht="18.75" customHeight="1" outlineLevel="1" x14ac:dyDescent="0.2">
      <c r="A210" s="160" t="s">
        <v>8</v>
      </c>
      <c r="B210" s="70">
        <f>'июль (3 цк)'!B259</f>
        <v>746.27</v>
      </c>
      <c r="C210" s="70">
        <f>'июль (3 цк)'!C259</f>
        <v>719.57</v>
      </c>
      <c r="D210" s="70">
        <f>'июль (3 цк)'!D259</f>
        <v>723.69</v>
      </c>
      <c r="E210" s="70">
        <f>'июль (3 цк)'!E259</f>
        <v>734.51</v>
      </c>
      <c r="F210" s="70">
        <f>'июль (3 цк)'!F259</f>
        <v>733.66</v>
      </c>
      <c r="G210" s="70">
        <f>'июль (3 цк)'!G259</f>
        <v>749.35</v>
      </c>
      <c r="H210" s="70">
        <f>'июль (3 цк)'!H259</f>
        <v>751.41</v>
      </c>
      <c r="I210" s="70">
        <f>'июль (3 цк)'!I259</f>
        <v>734.59</v>
      </c>
      <c r="J210" s="70">
        <f>'июль (3 цк)'!J259</f>
        <v>738.28</v>
      </c>
      <c r="K210" s="70">
        <f>'июль (3 цк)'!K259</f>
        <v>751.33</v>
      </c>
      <c r="L210" s="70">
        <f>'июль (3 цк)'!L259</f>
        <v>747.89</v>
      </c>
      <c r="M210" s="70">
        <f>'июль (3 цк)'!M259</f>
        <v>753.59</v>
      </c>
      <c r="N210" s="70">
        <f>'июль (3 цк)'!N259</f>
        <v>750.63</v>
      </c>
      <c r="O210" s="70">
        <f>'июль (3 цк)'!O259</f>
        <v>728.85</v>
      </c>
      <c r="P210" s="70">
        <f>'июль (3 цк)'!P259</f>
        <v>715.68</v>
      </c>
      <c r="Q210" s="70">
        <f>'июль (3 цк)'!Q259</f>
        <v>736.5</v>
      </c>
      <c r="R210" s="70">
        <f>'июль (3 цк)'!R259</f>
        <v>752.2</v>
      </c>
      <c r="S210" s="70">
        <f>'июль (3 цк)'!S259</f>
        <v>753.56</v>
      </c>
      <c r="T210" s="70">
        <f>'июль (3 цк)'!T259</f>
        <v>739.6</v>
      </c>
      <c r="U210" s="70">
        <f>'июль (3 цк)'!U259</f>
        <v>723.68</v>
      </c>
      <c r="V210" s="70">
        <f>'июль (3 цк)'!V259</f>
        <v>731.25</v>
      </c>
      <c r="W210" s="70">
        <f>'июль (3 цк)'!W259</f>
        <v>728.29</v>
      </c>
      <c r="X210" s="70">
        <f>'июль (3 цк)'!X259</f>
        <v>736.68</v>
      </c>
      <c r="Y210" s="70">
        <f>'июль (3 цк)'!Y259</f>
        <v>736.02</v>
      </c>
    </row>
    <row r="211" spans="1:25" s="62" customFormat="1" ht="18.75" customHeight="1" outlineLevel="1" x14ac:dyDescent="0.2">
      <c r="A211" s="53" t="s">
        <v>9</v>
      </c>
      <c r="B211" s="76">
        <v>71.25</v>
      </c>
      <c r="C211" s="74">
        <v>71.25</v>
      </c>
      <c r="D211" s="74">
        <v>71.25</v>
      </c>
      <c r="E211" s="74">
        <v>71.25</v>
      </c>
      <c r="F211" s="74">
        <v>71.25</v>
      </c>
      <c r="G211" s="74">
        <v>71.25</v>
      </c>
      <c r="H211" s="74">
        <v>71.25</v>
      </c>
      <c r="I211" s="74">
        <v>71.25</v>
      </c>
      <c r="J211" s="74">
        <v>71.25</v>
      </c>
      <c r="K211" s="74">
        <v>71.25</v>
      </c>
      <c r="L211" s="74">
        <v>71.25</v>
      </c>
      <c r="M211" s="74">
        <v>71.25</v>
      </c>
      <c r="N211" s="74">
        <v>71.25</v>
      </c>
      <c r="O211" s="74">
        <v>71.25</v>
      </c>
      <c r="P211" s="74">
        <v>71.25</v>
      </c>
      <c r="Q211" s="74">
        <v>71.25</v>
      </c>
      <c r="R211" s="74">
        <v>71.25</v>
      </c>
      <c r="S211" s="74">
        <v>71.25</v>
      </c>
      <c r="T211" s="74">
        <v>71.25</v>
      </c>
      <c r="U211" s="74">
        <v>71.25</v>
      </c>
      <c r="V211" s="74">
        <v>71.25</v>
      </c>
      <c r="W211" s="74">
        <v>71.25</v>
      </c>
      <c r="X211" s="74">
        <v>71.25</v>
      </c>
      <c r="Y211" s="81">
        <v>71.25</v>
      </c>
    </row>
    <row r="212" spans="1:25" s="62" customFormat="1" ht="18.75" customHeight="1" outlineLevel="1" thickBot="1" x14ac:dyDescent="0.25">
      <c r="A212" s="161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thickBot="1" x14ac:dyDescent="0.25">
      <c r="A213" s="109">
        <v>20</v>
      </c>
      <c r="B213" s="101">
        <f t="shared" ref="B213:Y213" si="50">SUM(B214:B216)</f>
        <v>710.39</v>
      </c>
      <c r="C213" s="102">
        <f t="shared" si="50"/>
        <v>683.08</v>
      </c>
      <c r="D213" s="102">
        <f t="shared" si="50"/>
        <v>681.35</v>
      </c>
      <c r="E213" s="103">
        <f t="shared" si="50"/>
        <v>689.97</v>
      </c>
      <c r="F213" s="103">
        <f t="shared" si="50"/>
        <v>694.77</v>
      </c>
      <c r="G213" s="103">
        <f t="shared" si="50"/>
        <v>695.80000000000007</v>
      </c>
      <c r="H213" s="103">
        <f t="shared" si="50"/>
        <v>693.62</v>
      </c>
      <c r="I213" s="103">
        <f t="shared" si="50"/>
        <v>684.2</v>
      </c>
      <c r="J213" s="103">
        <f t="shared" si="50"/>
        <v>684.96</v>
      </c>
      <c r="K213" s="104">
        <f t="shared" si="50"/>
        <v>691.04</v>
      </c>
      <c r="L213" s="103">
        <f t="shared" si="50"/>
        <v>691</v>
      </c>
      <c r="M213" s="105">
        <f t="shared" si="50"/>
        <v>692.75</v>
      </c>
      <c r="N213" s="104">
        <f t="shared" si="50"/>
        <v>694.57</v>
      </c>
      <c r="O213" s="103">
        <f t="shared" si="50"/>
        <v>679.77</v>
      </c>
      <c r="P213" s="105">
        <f t="shared" si="50"/>
        <v>679.97</v>
      </c>
      <c r="Q213" s="106">
        <f t="shared" si="50"/>
        <v>697.62</v>
      </c>
      <c r="R213" s="103">
        <f t="shared" si="50"/>
        <v>710.18000000000006</v>
      </c>
      <c r="S213" s="106">
        <f t="shared" si="50"/>
        <v>707.18000000000006</v>
      </c>
      <c r="T213" s="103">
        <f t="shared" si="50"/>
        <v>706.86</v>
      </c>
      <c r="U213" s="102">
        <f t="shared" si="50"/>
        <v>696.13</v>
      </c>
      <c r="V213" s="102">
        <f t="shared" si="50"/>
        <v>696.09</v>
      </c>
      <c r="W213" s="102">
        <f t="shared" si="50"/>
        <v>702.23</v>
      </c>
      <c r="X213" s="102">
        <f t="shared" si="50"/>
        <v>707.03</v>
      </c>
      <c r="Y213" s="107">
        <f t="shared" si="50"/>
        <v>707.45</v>
      </c>
    </row>
    <row r="214" spans="1:25" s="62" customFormat="1" ht="18.75" customHeight="1" outlineLevel="1" x14ac:dyDescent="0.2">
      <c r="A214" s="160" t="s">
        <v>8</v>
      </c>
      <c r="B214" s="70">
        <f>'июль (3 цк)'!B264</f>
        <v>636.41</v>
      </c>
      <c r="C214" s="70">
        <f>'июль (3 цк)'!C264</f>
        <v>609.1</v>
      </c>
      <c r="D214" s="70">
        <f>'июль (3 цк)'!D264</f>
        <v>607.37</v>
      </c>
      <c r="E214" s="70">
        <f>'июль (3 цк)'!E264</f>
        <v>615.99</v>
      </c>
      <c r="F214" s="70">
        <f>'июль (3 цк)'!F264</f>
        <v>620.79</v>
      </c>
      <c r="G214" s="70">
        <f>'июль (3 цк)'!G264</f>
        <v>621.82000000000005</v>
      </c>
      <c r="H214" s="70">
        <f>'июль (3 цк)'!H264</f>
        <v>619.64</v>
      </c>
      <c r="I214" s="70">
        <f>'июль (3 цк)'!I264</f>
        <v>610.22</v>
      </c>
      <c r="J214" s="70">
        <f>'июль (3 цк)'!J264</f>
        <v>610.98</v>
      </c>
      <c r="K214" s="70">
        <f>'июль (3 цк)'!K264</f>
        <v>617.05999999999995</v>
      </c>
      <c r="L214" s="70">
        <f>'июль (3 цк)'!L264</f>
        <v>617.02</v>
      </c>
      <c r="M214" s="70">
        <f>'июль (3 цк)'!M264</f>
        <v>618.77</v>
      </c>
      <c r="N214" s="70">
        <f>'июль (3 цк)'!N264</f>
        <v>620.59</v>
      </c>
      <c r="O214" s="70">
        <f>'июль (3 цк)'!O264</f>
        <v>605.79</v>
      </c>
      <c r="P214" s="70">
        <f>'июль (3 цк)'!P264</f>
        <v>605.99</v>
      </c>
      <c r="Q214" s="70">
        <f>'июль (3 цк)'!Q264</f>
        <v>623.64</v>
      </c>
      <c r="R214" s="70">
        <f>'июль (3 цк)'!R264</f>
        <v>636.20000000000005</v>
      </c>
      <c r="S214" s="70">
        <f>'июль (3 цк)'!S264</f>
        <v>633.20000000000005</v>
      </c>
      <c r="T214" s="70">
        <f>'июль (3 цк)'!T264</f>
        <v>632.88</v>
      </c>
      <c r="U214" s="70">
        <f>'июль (3 цк)'!U264</f>
        <v>622.15</v>
      </c>
      <c r="V214" s="70">
        <f>'июль (3 цк)'!V264</f>
        <v>622.11</v>
      </c>
      <c r="W214" s="70">
        <f>'июль (3 цк)'!W264</f>
        <v>628.25</v>
      </c>
      <c r="X214" s="70">
        <f>'июль (3 цк)'!X264</f>
        <v>633.04999999999995</v>
      </c>
      <c r="Y214" s="70">
        <f>'июль (3 цк)'!Y264</f>
        <v>633.47</v>
      </c>
    </row>
    <row r="215" spans="1:25" s="62" customFormat="1" ht="18.75" customHeight="1" outlineLevel="1" x14ac:dyDescent="0.2">
      <c r="A215" s="53" t="s">
        <v>9</v>
      </c>
      <c r="B215" s="76">
        <v>71.25</v>
      </c>
      <c r="C215" s="74">
        <v>71.25</v>
      </c>
      <c r="D215" s="74">
        <v>71.25</v>
      </c>
      <c r="E215" s="74">
        <v>71.25</v>
      </c>
      <c r="F215" s="74">
        <v>71.25</v>
      </c>
      <c r="G215" s="74">
        <v>71.25</v>
      </c>
      <c r="H215" s="74">
        <v>71.25</v>
      </c>
      <c r="I215" s="74">
        <v>71.25</v>
      </c>
      <c r="J215" s="74">
        <v>71.25</v>
      </c>
      <c r="K215" s="74">
        <v>71.25</v>
      </c>
      <c r="L215" s="74">
        <v>71.25</v>
      </c>
      <c r="M215" s="74">
        <v>71.25</v>
      </c>
      <c r="N215" s="74">
        <v>71.25</v>
      </c>
      <c r="O215" s="74">
        <v>71.25</v>
      </c>
      <c r="P215" s="74">
        <v>71.25</v>
      </c>
      <c r="Q215" s="74">
        <v>71.25</v>
      </c>
      <c r="R215" s="74">
        <v>71.25</v>
      </c>
      <c r="S215" s="74">
        <v>71.25</v>
      </c>
      <c r="T215" s="74">
        <v>71.25</v>
      </c>
      <c r="U215" s="74">
        <v>71.25</v>
      </c>
      <c r="V215" s="74">
        <v>71.25</v>
      </c>
      <c r="W215" s="74">
        <v>71.25</v>
      </c>
      <c r="X215" s="74">
        <v>71.25</v>
      </c>
      <c r="Y215" s="81">
        <v>71.25</v>
      </c>
    </row>
    <row r="216" spans="1:25" s="62" customFormat="1" ht="18.75" customHeight="1" outlineLevel="1" thickBot="1" x14ac:dyDescent="0.25">
      <c r="A216" s="161" t="s">
        <v>11</v>
      </c>
      <c r="B216" s="77">
        <v>2.73</v>
      </c>
      <c r="C216" s="75">
        <v>2.73</v>
      </c>
      <c r="D216" s="75">
        <v>2.73</v>
      </c>
      <c r="E216" s="75">
        <v>2.73</v>
      </c>
      <c r="F216" s="75">
        <v>2.73</v>
      </c>
      <c r="G216" s="75">
        <v>2.73</v>
      </c>
      <c r="H216" s="75">
        <v>2.73</v>
      </c>
      <c r="I216" s="75">
        <v>2.73</v>
      </c>
      <c r="J216" s="75">
        <v>2.73</v>
      </c>
      <c r="K216" s="75">
        <v>2.73</v>
      </c>
      <c r="L216" s="75">
        <v>2.73</v>
      </c>
      <c r="M216" s="75">
        <v>2.73</v>
      </c>
      <c r="N216" s="75">
        <v>2.73</v>
      </c>
      <c r="O216" s="75">
        <v>2.73</v>
      </c>
      <c r="P216" s="75">
        <v>2.73</v>
      </c>
      <c r="Q216" s="75">
        <v>2.73</v>
      </c>
      <c r="R216" s="75">
        <v>2.73</v>
      </c>
      <c r="S216" s="75">
        <v>2.73</v>
      </c>
      <c r="T216" s="75">
        <v>2.73</v>
      </c>
      <c r="U216" s="75">
        <v>2.73</v>
      </c>
      <c r="V216" s="75">
        <v>2.73</v>
      </c>
      <c r="W216" s="75">
        <v>2.73</v>
      </c>
      <c r="X216" s="75">
        <v>2.73</v>
      </c>
      <c r="Y216" s="82">
        <v>2.73</v>
      </c>
    </row>
    <row r="217" spans="1:25" s="62" customFormat="1" ht="18.75" customHeight="1" thickBot="1" x14ac:dyDescent="0.25">
      <c r="A217" s="100">
        <v>21</v>
      </c>
      <c r="B217" s="101">
        <f t="shared" ref="B217:Y217" si="51">SUM(B218:B220)</f>
        <v>734.06000000000006</v>
      </c>
      <c r="C217" s="102">
        <f t="shared" si="51"/>
        <v>706.98</v>
      </c>
      <c r="D217" s="102">
        <f t="shared" si="51"/>
        <v>705.74</v>
      </c>
      <c r="E217" s="103">
        <f t="shared" si="51"/>
        <v>712.91</v>
      </c>
      <c r="F217" s="103">
        <f t="shared" si="51"/>
        <v>720.1</v>
      </c>
      <c r="G217" s="103">
        <f t="shared" si="51"/>
        <v>719.93000000000006</v>
      </c>
      <c r="H217" s="103">
        <f t="shared" si="51"/>
        <v>722.77</v>
      </c>
      <c r="I217" s="103">
        <f t="shared" si="51"/>
        <v>713.37</v>
      </c>
      <c r="J217" s="103">
        <f t="shared" si="51"/>
        <v>715.73</v>
      </c>
      <c r="K217" s="104">
        <f t="shared" si="51"/>
        <v>720.27</v>
      </c>
      <c r="L217" s="103">
        <f t="shared" si="51"/>
        <v>721.79</v>
      </c>
      <c r="M217" s="105">
        <f t="shared" si="51"/>
        <v>717.47</v>
      </c>
      <c r="N217" s="104">
        <f t="shared" si="51"/>
        <v>715.66</v>
      </c>
      <c r="O217" s="103">
        <f t="shared" si="51"/>
        <v>699.78</v>
      </c>
      <c r="P217" s="105">
        <f t="shared" si="51"/>
        <v>703.56000000000006</v>
      </c>
      <c r="Q217" s="106">
        <f t="shared" si="51"/>
        <v>718.95</v>
      </c>
      <c r="R217" s="103">
        <f t="shared" si="51"/>
        <v>730.69</v>
      </c>
      <c r="S217" s="106">
        <f t="shared" si="51"/>
        <v>732.82</v>
      </c>
      <c r="T217" s="103">
        <f t="shared" si="51"/>
        <v>721.05000000000007</v>
      </c>
      <c r="U217" s="102">
        <f t="shared" si="51"/>
        <v>713.82</v>
      </c>
      <c r="V217" s="102">
        <f t="shared" si="51"/>
        <v>719.56000000000006</v>
      </c>
      <c r="W217" s="102">
        <f t="shared" si="51"/>
        <v>721.53</v>
      </c>
      <c r="X217" s="102">
        <f t="shared" si="51"/>
        <v>729.04</v>
      </c>
      <c r="Y217" s="107">
        <f t="shared" si="51"/>
        <v>725.91</v>
      </c>
    </row>
    <row r="218" spans="1:25" s="62" customFormat="1" ht="18.75" customHeight="1" outlineLevel="1" x14ac:dyDescent="0.2">
      <c r="A218" s="160" t="s">
        <v>8</v>
      </c>
      <c r="B218" s="70">
        <f>'июль (3 цк)'!B269</f>
        <v>660.08</v>
      </c>
      <c r="C218" s="70">
        <f>'июль (3 цк)'!C269</f>
        <v>633</v>
      </c>
      <c r="D218" s="70">
        <f>'июль (3 цк)'!D269</f>
        <v>631.76</v>
      </c>
      <c r="E218" s="70">
        <f>'июль (3 цк)'!E269</f>
        <v>638.92999999999995</v>
      </c>
      <c r="F218" s="70">
        <f>'июль (3 цк)'!F269</f>
        <v>646.12</v>
      </c>
      <c r="G218" s="70">
        <f>'июль (3 цк)'!G269</f>
        <v>645.95000000000005</v>
      </c>
      <c r="H218" s="70">
        <f>'июль (3 цк)'!H269</f>
        <v>648.79</v>
      </c>
      <c r="I218" s="70">
        <f>'июль (3 цк)'!I269</f>
        <v>639.39</v>
      </c>
      <c r="J218" s="70">
        <f>'июль (3 цк)'!J269</f>
        <v>641.75</v>
      </c>
      <c r="K218" s="70">
        <f>'июль (3 цк)'!K269</f>
        <v>646.29</v>
      </c>
      <c r="L218" s="70">
        <f>'июль (3 цк)'!L269</f>
        <v>647.80999999999995</v>
      </c>
      <c r="M218" s="70">
        <f>'июль (3 цк)'!M269</f>
        <v>643.49</v>
      </c>
      <c r="N218" s="70">
        <f>'июль (3 цк)'!N269</f>
        <v>641.67999999999995</v>
      </c>
      <c r="O218" s="70">
        <f>'июль (3 цк)'!O269</f>
        <v>625.79999999999995</v>
      </c>
      <c r="P218" s="70">
        <f>'июль (3 цк)'!P269</f>
        <v>629.58000000000004</v>
      </c>
      <c r="Q218" s="70">
        <f>'июль (3 цк)'!Q269</f>
        <v>644.97</v>
      </c>
      <c r="R218" s="70">
        <f>'июль (3 цк)'!R269</f>
        <v>656.71</v>
      </c>
      <c r="S218" s="70">
        <f>'июль (3 цк)'!S269</f>
        <v>658.84</v>
      </c>
      <c r="T218" s="70">
        <f>'июль (3 цк)'!T269</f>
        <v>647.07000000000005</v>
      </c>
      <c r="U218" s="70">
        <f>'июль (3 цк)'!U269</f>
        <v>639.84</v>
      </c>
      <c r="V218" s="70">
        <f>'июль (3 цк)'!V269</f>
        <v>645.58000000000004</v>
      </c>
      <c r="W218" s="70">
        <f>'июль (3 цк)'!W269</f>
        <v>647.54999999999995</v>
      </c>
      <c r="X218" s="70">
        <f>'июль (3 цк)'!X269</f>
        <v>655.05999999999995</v>
      </c>
      <c r="Y218" s="70">
        <f>'июль (3 цк)'!Y269</f>
        <v>651.92999999999995</v>
      </c>
    </row>
    <row r="219" spans="1:25" s="62" customFormat="1" ht="18.75" customHeight="1" outlineLevel="1" x14ac:dyDescent="0.2">
      <c r="A219" s="53" t="s">
        <v>9</v>
      </c>
      <c r="B219" s="76">
        <v>71.25</v>
      </c>
      <c r="C219" s="74">
        <v>71.25</v>
      </c>
      <c r="D219" s="74">
        <v>71.25</v>
      </c>
      <c r="E219" s="74">
        <v>71.25</v>
      </c>
      <c r="F219" s="74">
        <v>71.25</v>
      </c>
      <c r="G219" s="74">
        <v>71.25</v>
      </c>
      <c r="H219" s="74">
        <v>71.25</v>
      </c>
      <c r="I219" s="74">
        <v>71.25</v>
      </c>
      <c r="J219" s="74">
        <v>71.25</v>
      </c>
      <c r="K219" s="74">
        <v>71.25</v>
      </c>
      <c r="L219" s="74">
        <v>71.25</v>
      </c>
      <c r="M219" s="74">
        <v>71.25</v>
      </c>
      <c r="N219" s="74">
        <v>71.25</v>
      </c>
      <c r="O219" s="74">
        <v>71.25</v>
      </c>
      <c r="P219" s="74">
        <v>71.25</v>
      </c>
      <c r="Q219" s="74">
        <v>71.25</v>
      </c>
      <c r="R219" s="74">
        <v>71.25</v>
      </c>
      <c r="S219" s="74">
        <v>71.25</v>
      </c>
      <c r="T219" s="74">
        <v>71.25</v>
      </c>
      <c r="U219" s="74">
        <v>71.25</v>
      </c>
      <c r="V219" s="74">
        <v>71.25</v>
      </c>
      <c r="W219" s="74">
        <v>71.25</v>
      </c>
      <c r="X219" s="74">
        <v>71.25</v>
      </c>
      <c r="Y219" s="81">
        <v>71.25</v>
      </c>
    </row>
    <row r="220" spans="1:25" s="62" customFormat="1" ht="18.75" customHeight="1" outlineLevel="1" thickBot="1" x14ac:dyDescent="0.25">
      <c r="A220" s="161" t="s">
        <v>11</v>
      </c>
      <c r="B220" s="77">
        <v>2.73</v>
      </c>
      <c r="C220" s="75">
        <v>2.73</v>
      </c>
      <c r="D220" s="75">
        <v>2.73</v>
      </c>
      <c r="E220" s="75">
        <v>2.73</v>
      </c>
      <c r="F220" s="75">
        <v>2.73</v>
      </c>
      <c r="G220" s="75">
        <v>2.73</v>
      </c>
      <c r="H220" s="75">
        <v>2.73</v>
      </c>
      <c r="I220" s="75">
        <v>2.73</v>
      </c>
      <c r="J220" s="75">
        <v>2.73</v>
      </c>
      <c r="K220" s="75">
        <v>2.73</v>
      </c>
      <c r="L220" s="75">
        <v>2.73</v>
      </c>
      <c r="M220" s="75">
        <v>2.73</v>
      </c>
      <c r="N220" s="75">
        <v>2.73</v>
      </c>
      <c r="O220" s="75">
        <v>2.73</v>
      </c>
      <c r="P220" s="75">
        <v>2.73</v>
      </c>
      <c r="Q220" s="75">
        <v>2.73</v>
      </c>
      <c r="R220" s="75">
        <v>2.73</v>
      </c>
      <c r="S220" s="75">
        <v>2.73</v>
      </c>
      <c r="T220" s="75">
        <v>2.73</v>
      </c>
      <c r="U220" s="75">
        <v>2.73</v>
      </c>
      <c r="V220" s="75">
        <v>2.73</v>
      </c>
      <c r="W220" s="75">
        <v>2.73</v>
      </c>
      <c r="X220" s="75">
        <v>2.73</v>
      </c>
      <c r="Y220" s="82">
        <v>2.73</v>
      </c>
    </row>
    <row r="221" spans="1:25" s="62" customFormat="1" ht="18.75" customHeight="1" thickBot="1" x14ac:dyDescent="0.25">
      <c r="A221" s="109">
        <v>22</v>
      </c>
      <c r="B221" s="101">
        <f t="shared" ref="B221:Y221" si="52">SUM(B222:B224)</f>
        <v>747.54</v>
      </c>
      <c r="C221" s="102">
        <f t="shared" si="52"/>
        <v>709.95</v>
      </c>
      <c r="D221" s="102">
        <f t="shared" si="52"/>
        <v>699.84</v>
      </c>
      <c r="E221" s="103">
        <f t="shared" si="52"/>
        <v>781.33</v>
      </c>
      <c r="F221" s="103">
        <f t="shared" si="52"/>
        <v>777.13</v>
      </c>
      <c r="G221" s="103">
        <f t="shared" si="52"/>
        <v>788.76</v>
      </c>
      <c r="H221" s="103">
        <f t="shared" si="52"/>
        <v>795.95</v>
      </c>
      <c r="I221" s="103">
        <f t="shared" si="52"/>
        <v>768.78</v>
      </c>
      <c r="J221" s="103">
        <f t="shared" si="52"/>
        <v>771.4</v>
      </c>
      <c r="K221" s="104">
        <f t="shared" si="52"/>
        <v>778.66</v>
      </c>
      <c r="L221" s="103">
        <f t="shared" si="52"/>
        <v>784.33</v>
      </c>
      <c r="M221" s="105">
        <f t="shared" si="52"/>
        <v>766.4</v>
      </c>
      <c r="N221" s="104">
        <f t="shared" si="52"/>
        <v>764.06000000000006</v>
      </c>
      <c r="O221" s="103">
        <f t="shared" si="52"/>
        <v>729.66</v>
      </c>
      <c r="P221" s="105">
        <f t="shared" si="52"/>
        <v>735.01</v>
      </c>
      <c r="Q221" s="106">
        <f t="shared" si="52"/>
        <v>773.17000000000007</v>
      </c>
      <c r="R221" s="103">
        <f t="shared" si="52"/>
        <v>790.53</v>
      </c>
      <c r="S221" s="106">
        <f t="shared" si="52"/>
        <v>801.71</v>
      </c>
      <c r="T221" s="103">
        <f t="shared" si="52"/>
        <v>767.47</v>
      </c>
      <c r="U221" s="102">
        <f t="shared" si="52"/>
        <v>758.35</v>
      </c>
      <c r="V221" s="102">
        <f t="shared" si="52"/>
        <v>763.37</v>
      </c>
      <c r="W221" s="102">
        <f t="shared" si="52"/>
        <v>763.89</v>
      </c>
      <c r="X221" s="102">
        <f t="shared" si="52"/>
        <v>765.29</v>
      </c>
      <c r="Y221" s="107">
        <f t="shared" si="52"/>
        <v>765.89</v>
      </c>
    </row>
    <row r="222" spans="1:25" s="62" customFormat="1" ht="18.75" customHeight="1" outlineLevel="1" x14ac:dyDescent="0.2">
      <c r="A222" s="160" t="s">
        <v>8</v>
      </c>
      <c r="B222" s="70">
        <f>'июль (3 цк)'!B274</f>
        <v>673.56</v>
      </c>
      <c r="C222" s="70">
        <f>'июль (3 цк)'!C274</f>
        <v>635.97</v>
      </c>
      <c r="D222" s="70">
        <f>'июль (3 цк)'!D274</f>
        <v>625.86</v>
      </c>
      <c r="E222" s="70">
        <f>'июль (3 цк)'!E274</f>
        <v>707.35</v>
      </c>
      <c r="F222" s="70">
        <f>'июль (3 цк)'!F274</f>
        <v>703.15</v>
      </c>
      <c r="G222" s="70">
        <f>'июль (3 цк)'!G274</f>
        <v>714.78</v>
      </c>
      <c r="H222" s="70">
        <f>'июль (3 цк)'!H274</f>
        <v>721.97</v>
      </c>
      <c r="I222" s="70">
        <f>'июль (3 цк)'!I274</f>
        <v>694.8</v>
      </c>
      <c r="J222" s="70">
        <f>'июль (3 цк)'!J274</f>
        <v>697.42</v>
      </c>
      <c r="K222" s="70">
        <f>'июль (3 цк)'!K274</f>
        <v>704.68</v>
      </c>
      <c r="L222" s="70">
        <f>'июль (3 цк)'!L274</f>
        <v>710.35</v>
      </c>
      <c r="M222" s="70">
        <f>'июль (3 цк)'!M274</f>
        <v>692.42</v>
      </c>
      <c r="N222" s="70">
        <f>'июль (3 цк)'!N274</f>
        <v>690.08</v>
      </c>
      <c r="O222" s="70">
        <f>'июль (3 цк)'!O274</f>
        <v>655.68</v>
      </c>
      <c r="P222" s="70">
        <f>'июль (3 цк)'!P274</f>
        <v>661.03</v>
      </c>
      <c r="Q222" s="70">
        <f>'июль (3 цк)'!Q274</f>
        <v>699.19</v>
      </c>
      <c r="R222" s="70">
        <f>'июль (3 цк)'!R274</f>
        <v>716.55</v>
      </c>
      <c r="S222" s="70">
        <f>'июль (3 цк)'!S274</f>
        <v>727.73</v>
      </c>
      <c r="T222" s="70">
        <f>'июль (3 цк)'!T274</f>
        <v>693.49</v>
      </c>
      <c r="U222" s="70">
        <f>'июль (3 цк)'!U274</f>
        <v>684.37</v>
      </c>
      <c r="V222" s="70">
        <f>'июль (3 цк)'!V274</f>
        <v>689.39</v>
      </c>
      <c r="W222" s="70">
        <f>'июль (3 цк)'!W274</f>
        <v>689.91</v>
      </c>
      <c r="X222" s="70">
        <f>'июль (3 цк)'!X274</f>
        <v>691.31</v>
      </c>
      <c r="Y222" s="70">
        <f>'июль (3 цк)'!Y274</f>
        <v>691.91</v>
      </c>
    </row>
    <row r="223" spans="1:25" s="62" customFormat="1" ht="18.75" customHeight="1" outlineLevel="1" x14ac:dyDescent="0.2">
      <c r="A223" s="53" t="s">
        <v>9</v>
      </c>
      <c r="B223" s="76">
        <v>71.25</v>
      </c>
      <c r="C223" s="74">
        <v>71.25</v>
      </c>
      <c r="D223" s="74">
        <v>71.25</v>
      </c>
      <c r="E223" s="74">
        <v>71.25</v>
      </c>
      <c r="F223" s="74">
        <v>71.25</v>
      </c>
      <c r="G223" s="74">
        <v>71.25</v>
      </c>
      <c r="H223" s="74">
        <v>71.25</v>
      </c>
      <c r="I223" s="74">
        <v>71.25</v>
      </c>
      <c r="J223" s="74">
        <v>71.25</v>
      </c>
      <c r="K223" s="74">
        <v>71.25</v>
      </c>
      <c r="L223" s="74">
        <v>71.25</v>
      </c>
      <c r="M223" s="74">
        <v>71.25</v>
      </c>
      <c r="N223" s="74">
        <v>71.25</v>
      </c>
      <c r="O223" s="74">
        <v>71.25</v>
      </c>
      <c r="P223" s="74">
        <v>71.25</v>
      </c>
      <c r="Q223" s="74">
        <v>71.25</v>
      </c>
      <c r="R223" s="74">
        <v>71.25</v>
      </c>
      <c r="S223" s="74">
        <v>71.25</v>
      </c>
      <c r="T223" s="74">
        <v>71.25</v>
      </c>
      <c r="U223" s="74">
        <v>71.25</v>
      </c>
      <c r="V223" s="74">
        <v>71.25</v>
      </c>
      <c r="W223" s="74">
        <v>71.25</v>
      </c>
      <c r="X223" s="74">
        <v>71.25</v>
      </c>
      <c r="Y223" s="81">
        <v>71.25</v>
      </c>
    </row>
    <row r="224" spans="1:25" s="62" customFormat="1" ht="18.75" customHeight="1" outlineLevel="1" thickBot="1" x14ac:dyDescent="0.25">
      <c r="A224" s="161" t="s">
        <v>11</v>
      </c>
      <c r="B224" s="77">
        <v>2.73</v>
      </c>
      <c r="C224" s="75">
        <v>2.73</v>
      </c>
      <c r="D224" s="75">
        <v>2.73</v>
      </c>
      <c r="E224" s="75">
        <v>2.73</v>
      </c>
      <c r="F224" s="75">
        <v>2.73</v>
      </c>
      <c r="G224" s="75">
        <v>2.73</v>
      </c>
      <c r="H224" s="75">
        <v>2.73</v>
      </c>
      <c r="I224" s="75">
        <v>2.73</v>
      </c>
      <c r="J224" s="75">
        <v>2.73</v>
      </c>
      <c r="K224" s="75">
        <v>2.73</v>
      </c>
      <c r="L224" s="75">
        <v>2.73</v>
      </c>
      <c r="M224" s="75">
        <v>2.73</v>
      </c>
      <c r="N224" s="75">
        <v>2.73</v>
      </c>
      <c r="O224" s="75">
        <v>2.73</v>
      </c>
      <c r="P224" s="75">
        <v>2.73</v>
      </c>
      <c r="Q224" s="75">
        <v>2.73</v>
      </c>
      <c r="R224" s="75">
        <v>2.73</v>
      </c>
      <c r="S224" s="75">
        <v>2.73</v>
      </c>
      <c r="T224" s="75">
        <v>2.73</v>
      </c>
      <c r="U224" s="75">
        <v>2.73</v>
      </c>
      <c r="V224" s="75">
        <v>2.73</v>
      </c>
      <c r="W224" s="75">
        <v>2.73</v>
      </c>
      <c r="X224" s="75">
        <v>2.73</v>
      </c>
      <c r="Y224" s="82">
        <v>2.73</v>
      </c>
    </row>
    <row r="225" spans="1:25" s="62" customFormat="1" ht="18.75" customHeight="1" thickBot="1" x14ac:dyDescent="0.25">
      <c r="A225" s="100">
        <v>23</v>
      </c>
      <c r="B225" s="101">
        <f t="shared" ref="B225:Y225" si="53">SUM(B226:B228)</f>
        <v>751.78</v>
      </c>
      <c r="C225" s="102">
        <f t="shared" si="53"/>
        <v>725.86</v>
      </c>
      <c r="D225" s="102">
        <f t="shared" si="53"/>
        <v>710.31000000000006</v>
      </c>
      <c r="E225" s="103">
        <f t="shared" si="53"/>
        <v>735.73</v>
      </c>
      <c r="F225" s="103">
        <f t="shared" si="53"/>
        <v>742.65</v>
      </c>
      <c r="G225" s="103">
        <f t="shared" si="53"/>
        <v>745.73</v>
      </c>
      <c r="H225" s="103">
        <f t="shared" si="53"/>
        <v>750.49</v>
      </c>
      <c r="I225" s="103">
        <f t="shared" si="53"/>
        <v>726.53</v>
      </c>
      <c r="J225" s="103">
        <f t="shared" si="53"/>
        <v>738.6</v>
      </c>
      <c r="K225" s="104">
        <f t="shared" si="53"/>
        <v>749.37</v>
      </c>
      <c r="L225" s="103">
        <f t="shared" si="53"/>
        <v>751.79</v>
      </c>
      <c r="M225" s="105">
        <f t="shared" si="53"/>
        <v>752.12</v>
      </c>
      <c r="N225" s="104">
        <f t="shared" si="53"/>
        <v>738.95</v>
      </c>
      <c r="O225" s="103">
        <f t="shared" si="53"/>
        <v>723.77</v>
      </c>
      <c r="P225" s="105">
        <f t="shared" si="53"/>
        <v>720.52</v>
      </c>
      <c r="Q225" s="106">
        <f t="shared" si="53"/>
        <v>747.11</v>
      </c>
      <c r="R225" s="103">
        <f t="shared" si="53"/>
        <v>759.04</v>
      </c>
      <c r="S225" s="106">
        <f t="shared" si="53"/>
        <v>761.6</v>
      </c>
      <c r="T225" s="103">
        <f t="shared" si="53"/>
        <v>770.19</v>
      </c>
      <c r="U225" s="102">
        <f t="shared" si="53"/>
        <v>751.59</v>
      </c>
      <c r="V225" s="102">
        <f t="shared" si="53"/>
        <v>752.99</v>
      </c>
      <c r="W225" s="102">
        <f t="shared" si="53"/>
        <v>764.2</v>
      </c>
      <c r="X225" s="102">
        <f t="shared" si="53"/>
        <v>769.84</v>
      </c>
      <c r="Y225" s="107">
        <f t="shared" si="53"/>
        <v>757.99</v>
      </c>
    </row>
    <row r="226" spans="1:25" s="62" customFormat="1" ht="18.75" customHeight="1" outlineLevel="1" x14ac:dyDescent="0.2">
      <c r="A226" s="160" t="s">
        <v>8</v>
      </c>
      <c r="B226" s="70">
        <f>'июль (3 цк)'!B279</f>
        <v>677.8</v>
      </c>
      <c r="C226" s="70">
        <f>'июль (3 цк)'!C279</f>
        <v>651.88</v>
      </c>
      <c r="D226" s="70">
        <f>'июль (3 цк)'!D279</f>
        <v>636.33000000000004</v>
      </c>
      <c r="E226" s="70">
        <f>'июль (3 цк)'!E279</f>
        <v>661.75</v>
      </c>
      <c r="F226" s="70">
        <f>'июль (3 цк)'!F279</f>
        <v>668.67</v>
      </c>
      <c r="G226" s="70">
        <f>'июль (3 цк)'!G279</f>
        <v>671.75</v>
      </c>
      <c r="H226" s="70">
        <f>'июль (3 цк)'!H279</f>
        <v>676.51</v>
      </c>
      <c r="I226" s="70">
        <f>'июль (3 цк)'!I279</f>
        <v>652.54999999999995</v>
      </c>
      <c r="J226" s="70">
        <f>'июль (3 цк)'!J279</f>
        <v>664.62</v>
      </c>
      <c r="K226" s="70">
        <f>'июль (3 цк)'!K279</f>
        <v>675.39</v>
      </c>
      <c r="L226" s="70">
        <f>'июль (3 цк)'!L279</f>
        <v>677.81</v>
      </c>
      <c r="M226" s="70">
        <f>'июль (3 цк)'!M279</f>
        <v>678.14</v>
      </c>
      <c r="N226" s="70">
        <f>'июль (3 цк)'!N279</f>
        <v>664.97</v>
      </c>
      <c r="O226" s="70">
        <f>'июль (3 цк)'!O279</f>
        <v>649.79</v>
      </c>
      <c r="P226" s="70">
        <f>'июль (3 цк)'!P279</f>
        <v>646.54</v>
      </c>
      <c r="Q226" s="70">
        <f>'июль (3 цк)'!Q279</f>
        <v>673.13</v>
      </c>
      <c r="R226" s="70">
        <f>'июль (3 цк)'!R279</f>
        <v>685.06</v>
      </c>
      <c r="S226" s="70">
        <f>'июль (3 цк)'!S279</f>
        <v>687.62</v>
      </c>
      <c r="T226" s="70">
        <f>'июль (3 цк)'!T279</f>
        <v>696.21</v>
      </c>
      <c r="U226" s="70">
        <f>'июль (3 цк)'!U279</f>
        <v>677.61</v>
      </c>
      <c r="V226" s="70">
        <f>'июль (3 цк)'!V279</f>
        <v>679.01</v>
      </c>
      <c r="W226" s="70">
        <f>'июль (3 цк)'!W279</f>
        <v>690.22</v>
      </c>
      <c r="X226" s="70">
        <f>'июль (3 цк)'!X279</f>
        <v>695.86</v>
      </c>
      <c r="Y226" s="70">
        <f>'июль (3 цк)'!Y279</f>
        <v>684.01</v>
      </c>
    </row>
    <row r="227" spans="1:25" s="62" customFormat="1" ht="18.75" customHeight="1" outlineLevel="1" x14ac:dyDescent="0.2">
      <c r="A227" s="53" t="s">
        <v>9</v>
      </c>
      <c r="B227" s="76">
        <v>71.25</v>
      </c>
      <c r="C227" s="74">
        <v>71.25</v>
      </c>
      <c r="D227" s="74">
        <v>71.25</v>
      </c>
      <c r="E227" s="74">
        <v>71.25</v>
      </c>
      <c r="F227" s="74">
        <v>71.25</v>
      </c>
      <c r="G227" s="74">
        <v>71.25</v>
      </c>
      <c r="H227" s="74">
        <v>71.25</v>
      </c>
      <c r="I227" s="74">
        <v>71.25</v>
      </c>
      <c r="J227" s="74">
        <v>71.25</v>
      </c>
      <c r="K227" s="74">
        <v>71.25</v>
      </c>
      <c r="L227" s="74">
        <v>71.25</v>
      </c>
      <c r="M227" s="74">
        <v>71.25</v>
      </c>
      <c r="N227" s="74">
        <v>71.25</v>
      </c>
      <c r="O227" s="74">
        <v>71.25</v>
      </c>
      <c r="P227" s="74">
        <v>71.25</v>
      </c>
      <c r="Q227" s="74">
        <v>71.25</v>
      </c>
      <c r="R227" s="74">
        <v>71.25</v>
      </c>
      <c r="S227" s="74">
        <v>71.25</v>
      </c>
      <c r="T227" s="74">
        <v>71.25</v>
      </c>
      <c r="U227" s="74">
        <v>71.25</v>
      </c>
      <c r="V227" s="74">
        <v>71.25</v>
      </c>
      <c r="W227" s="74">
        <v>71.25</v>
      </c>
      <c r="X227" s="74">
        <v>71.25</v>
      </c>
      <c r="Y227" s="81">
        <v>71.25</v>
      </c>
    </row>
    <row r="228" spans="1:25" s="62" customFormat="1" ht="18.75" customHeight="1" outlineLevel="1" thickBot="1" x14ac:dyDescent="0.25">
      <c r="A228" s="161" t="s">
        <v>11</v>
      </c>
      <c r="B228" s="77">
        <v>2.73</v>
      </c>
      <c r="C228" s="75">
        <v>2.73</v>
      </c>
      <c r="D228" s="75">
        <v>2.73</v>
      </c>
      <c r="E228" s="75">
        <v>2.73</v>
      </c>
      <c r="F228" s="75">
        <v>2.73</v>
      </c>
      <c r="G228" s="75">
        <v>2.73</v>
      </c>
      <c r="H228" s="75">
        <v>2.73</v>
      </c>
      <c r="I228" s="75">
        <v>2.73</v>
      </c>
      <c r="J228" s="75">
        <v>2.73</v>
      </c>
      <c r="K228" s="75">
        <v>2.73</v>
      </c>
      <c r="L228" s="75">
        <v>2.73</v>
      </c>
      <c r="M228" s="75">
        <v>2.73</v>
      </c>
      <c r="N228" s="75">
        <v>2.73</v>
      </c>
      <c r="O228" s="75">
        <v>2.73</v>
      </c>
      <c r="P228" s="75">
        <v>2.73</v>
      </c>
      <c r="Q228" s="75">
        <v>2.73</v>
      </c>
      <c r="R228" s="75">
        <v>2.73</v>
      </c>
      <c r="S228" s="75">
        <v>2.73</v>
      </c>
      <c r="T228" s="75">
        <v>2.73</v>
      </c>
      <c r="U228" s="75">
        <v>2.73</v>
      </c>
      <c r="V228" s="75">
        <v>2.73</v>
      </c>
      <c r="W228" s="75">
        <v>2.73</v>
      </c>
      <c r="X228" s="75">
        <v>2.73</v>
      </c>
      <c r="Y228" s="82">
        <v>2.73</v>
      </c>
    </row>
    <row r="229" spans="1:25" s="62" customFormat="1" ht="18.75" customHeight="1" thickBot="1" x14ac:dyDescent="0.25">
      <c r="A229" s="111">
        <v>24</v>
      </c>
      <c r="B229" s="101">
        <f t="shared" ref="B229:Y229" si="54">SUM(B230:B232)</f>
        <v>719.03</v>
      </c>
      <c r="C229" s="102">
        <f t="shared" si="54"/>
        <v>696.63</v>
      </c>
      <c r="D229" s="102">
        <f t="shared" si="54"/>
        <v>696.63</v>
      </c>
      <c r="E229" s="103">
        <f t="shared" si="54"/>
        <v>708.83</v>
      </c>
      <c r="F229" s="103">
        <f t="shared" si="54"/>
        <v>699.34</v>
      </c>
      <c r="G229" s="103">
        <f t="shared" si="54"/>
        <v>715.99</v>
      </c>
      <c r="H229" s="103">
        <f t="shared" si="54"/>
        <v>715.27</v>
      </c>
      <c r="I229" s="103">
        <f t="shared" si="54"/>
        <v>704.91</v>
      </c>
      <c r="J229" s="103">
        <f t="shared" si="54"/>
        <v>711.21</v>
      </c>
      <c r="K229" s="104">
        <f t="shared" si="54"/>
        <v>712.33</v>
      </c>
      <c r="L229" s="103">
        <f t="shared" si="54"/>
        <v>712.48</v>
      </c>
      <c r="M229" s="105">
        <f t="shared" si="54"/>
        <v>713.23</v>
      </c>
      <c r="N229" s="104">
        <f t="shared" si="54"/>
        <v>712.26</v>
      </c>
      <c r="O229" s="103">
        <f t="shared" si="54"/>
        <v>684.24</v>
      </c>
      <c r="P229" s="105">
        <f t="shared" si="54"/>
        <v>688.95</v>
      </c>
      <c r="Q229" s="106">
        <f t="shared" si="54"/>
        <v>716.57</v>
      </c>
      <c r="R229" s="103">
        <f t="shared" si="54"/>
        <v>725.87</v>
      </c>
      <c r="S229" s="106">
        <f t="shared" si="54"/>
        <v>723.43000000000006</v>
      </c>
      <c r="T229" s="103">
        <f t="shared" si="54"/>
        <v>732.26</v>
      </c>
      <c r="U229" s="102">
        <f t="shared" si="54"/>
        <v>712.5</v>
      </c>
      <c r="V229" s="102">
        <f t="shared" si="54"/>
        <v>723.65</v>
      </c>
      <c r="W229" s="102">
        <f t="shared" si="54"/>
        <v>727</v>
      </c>
      <c r="X229" s="102">
        <f t="shared" si="54"/>
        <v>731.30000000000007</v>
      </c>
      <c r="Y229" s="107">
        <f t="shared" si="54"/>
        <v>719.18000000000006</v>
      </c>
    </row>
    <row r="230" spans="1:25" s="62" customFormat="1" ht="18.75" customHeight="1" outlineLevel="1" x14ac:dyDescent="0.2">
      <c r="A230" s="160" t="s">
        <v>8</v>
      </c>
      <c r="B230" s="70">
        <f>'июль (3 цк)'!B284</f>
        <v>645.04999999999995</v>
      </c>
      <c r="C230" s="70">
        <f>'июль (3 цк)'!C284</f>
        <v>622.65</v>
      </c>
      <c r="D230" s="70">
        <f>'июль (3 цк)'!D284</f>
        <v>622.65</v>
      </c>
      <c r="E230" s="70">
        <f>'июль (3 цк)'!E284</f>
        <v>634.85</v>
      </c>
      <c r="F230" s="70">
        <f>'июль (3 цк)'!F284</f>
        <v>625.36</v>
      </c>
      <c r="G230" s="70">
        <f>'июль (3 цк)'!G284</f>
        <v>642.01</v>
      </c>
      <c r="H230" s="70">
        <f>'июль (3 цк)'!H284</f>
        <v>641.29</v>
      </c>
      <c r="I230" s="70">
        <f>'июль (3 цк)'!I284</f>
        <v>630.92999999999995</v>
      </c>
      <c r="J230" s="70">
        <f>'июль (3 цк)'!J284</f>
        <v>637.23</v>
      </c>
      <c r="K230" s="70">
        <f>'июль (3 цк)'!K284</f>
        <v>638.35</v>
      </c>
      <c r="L230" s="70">
        <f>'июль (3 цк)'!L284</f>
        <v>638.5</v>
      </c>
      <c r="M230" s="70">
        <f>'июль (3 цк)'!M284</f>
        <v>639.25</v>
      </c>
      <c r="N230" s="70">
        <f>'июль (3 цк)'!N284</f>
        <v>638.28</v>
      </c>
      <c r="O230" s="70">
        <f>'июль (3 цк)'!O284</f>
        <v>610.26</v>
      </c>
      <c r="P230" s="70">
        <f>'июль (3 цк)'!P284</f>
        <v>614.97</v>
      </c>
      <c r="Q230" s="70">
        <f>'июль (3 цк)'!Q284</f>
        <v>642.59</v>
      </c>
      <c r="R230" s="70">
        <f>'июль (3 цк)'!R284</f>
        <v>651.89</v>
      </c>
      <c r="S230" s="70">
        <f>'июль (3 цк)'!S284</f>
        <v>649.45000000000005</v>
      </c>
      <c r="T230" s="70">
        <f>'июль (3 цк)'!T284</f>
        <v>658.28</v>
      </c>
      <c r="U230" s="70">
        <f>'июль (3 цк)'!U284</f>
        <v>638.52</v>
      </c>
      <c r="V230" s="70">
        <f>'июль (3 цк)'!V284</f>
        <v>649.66999999999996</v>
      </c>
      <c r="W230" s="70">
        <f>'июль (3 цк)'!W284</f>
        <v>653.02</v>
      </c>
      <c r="X230" s="70">
        <f>'июль (3 цк)'!X284</f>
        <v>657.32</v>
      </c>
      <c r="Y230" s="70">
        <f>'июль (3 цк)'!Y284</f>
        <v>645.20000000000005</v>
      </c>
    </row>
    <row r="231" spans="1:25" s="62" customFormat="1" ht="18.75" customHeight="1" outlineLevel="1" x14ac:dyDescent="0.2">
      <c r="A231" s="53" t="s">
        <v>9</v>
      </c>
      <c r="B231" s="76">
        <v>71.25</v>
      </c>
      <c r="C231" s="74">
        <v>71.25</v>
      </c>
      <c r="D231" s="74">
        <v>71.25</v>
      </c>
      <c r="E231" s="74">
        <v>71.25</v>
      </c>
      <c r="F231" s="74">
        <v>71.25</v>
      </c>
      <c r="G231" s="74">
        <v>71.25</v>
      </c>
      <c r="H231" s="74">
        <v>71.25</v>
      </c>
      <c r="I231" s="74">
        <v>71.25</v>
      </c>
      <c r="J231" s="74">
        <v>71.25</v>
      </c>
      <c r="K231" s="74">
        <v>71.25</v>
      </c>
      <c r="L231" s="74">
        <v>71.25</v>
      </c>
      <c r="M231" s="74">
        <v>71.25</v>
      </c>
      <c r="N231" s="74">
        <v>71.25</v>
      </c>
      <c r="O231" s="74">
        <v>71.25</v>
      </c>
      <c r="P231" s="74">
        <v>71.25</v>
      </c>
      <c r="Q231" s="74">
        <v>71.25</v>
      </c>
      <c r="R231" s="74">
        <v>71.25</v>
      </c>
      <c r="S231" s="74">
        <v>71.25</v>
      </c>
      <c r="T231" s="74">
        <v>71.25</v>
      </c>
      <c r="U231" s="74">
        <v>71.25</v>
      </c>
      <c r="V231" s="74">
        <v>71.25</v>
      </c>
      <c r="W231" s="74">
        <v>71.25</v>
      </c>
      <c r="X231" s="74">
        <v>71.25</v>
      </c>
      <c r="Y231" s="81">
        <v>71.25</v>
      </c>
    </row>
    <row r="232" spans="1:25" s="62" customFormat="1" ht="18.75" customHeight="1" outlineLevel="1" thickBot="1" x14ac:dyDescent="0.25">
      <c r="A232" s="161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thickBot="1" x14ac:dyDescent="0.25">
      <c r="A233" s="109">
        <v>25</v>
      </c>
      <c r="B233" s="101">
        <f t="shared" ref="B233:Y233" si="55">SUM(B234:B236)</f>
        <v>720.06000000000006</v>
      </c>
      <c r="C233" s="102">
        <f t="shared" si="55"/>
        <v>697.24</v>
      </c>
      <c r="D233" s="102">
        <f t="shared" si="55"/>
        <v>696.81000000000006</v>
      </c>
      <c r="E233" s="103">
        <f t="shared" si="55"/>
        <v>697.12</v>
      </c>
      <c r="F233" s="103">
        <f t="shared" si="55"/>
        <v>713.05000000000007</v>
      </c>
      <c r="G233" s="103">
        <f t="shared" si="55"/>
        <v>715.78</v>
      </c>
      <c r="H233" s="103">
        <f t="shared" si="55"/>
        <v>715.97</v>
      </c>
      <c r="I233" s="103">
        <f t="shared" si="55"/>
        <v>704.24</v>
      </c>
      <c r="J233" s="103">
        <f t="shared" si="55"/>
        <v>707.05000000000007</v>
      </c>
      <c r="K233" s="104">
        <f t="shared" si="55"/>
        <v>714.88</v>
      </c>
      <c r="L233" s="103">
        <f t="shared" si="55"/>
        <v>712.38</v>
      </c>
      <c r="M233" s="105">
        <f t="shared" si="55"/>
        <v>710.27</v>
      </c>
      <c r="N233" s="104">
        <f t="shared" si="55"/>
        <v>704.21</v>
      </c>
      <c r="O233" s="103">
        <f t="shared" si="55"/>
        <v>689.01</v>
      </c>
      <c r="P233" s="105">
        <f t="shared" si="55"/>
        <v>694.06000000000006</v>
      </c>
      <c r="Q233" s="106">
        <f t="shared" si="55"/>
        <v>714.30000000000007</v>
      </c>
      <c r="R233" s="103">
        <f t="shared" si="55"/>
        <v>726.07</v>
      </c>
      <c r="S233" s="106">
        <f t="shared" si="55"/>
        <v>727.48</v>
      </c>
      <c r="T233" s="103">
        <f t="shared" si="55"/>
        <v>729.29</v>
      </c>
      <c r="U233" s="102">
        <f t="shared" si="55"/>
        <v>714.92000000000007</v>
      </c>
      <c r="V233" s="102">
        <f t="shared" si="55"/>
        <v>724.16</v>
      </c>
      <c r="W233" s="102">
        <f t="shared" si="55"/>
        <v>730.79</v>
      </c>
      <c r="X233" s="102">
        <f t="shared" si="55"/>
        <v>736.98</v>
      </c>
      <c r="Y233" s="107">
        <f t="shared" si="55"/>
        <v>733.02</v>
      </c>
    </row>
    <row r="234" spans="1:25" s="62" customFormat="1" ht="18.75" customHeight="1" outlineLevel="1" x14ac:dyDescent="0.2">
      <c r="A234" s="160" t="s">
        <v>8</v>
      </c>
      <c r="B234" s="70">
        <f>'июль (3 цк)'!B289</f>
        <v>646.08000000000004</v>
      </c>
      <c r="C234" s="70">
        <f>'июль (3 цк)'!C289</f>
        <v>623.26</v>
      </c>
      <c r="D234" s="70">
        <f>'июль (3 цк)'!D289</f>
        <v>622.83000000000004</v>
      </c>
      <c r="E234" s="70">
        <f>'июль (3 цк)'!E289</f>
        <v>623.14</v>
      </c>
      <c r="F234" s="70">
        <f>'июль (3 цк)'!F289</f>
        <v>639.07000000000005</v>
      </c>
      <c r="G234" s="70">
        <f>'июль (3 цк)'!G289</f>
        <v>641.79999999999995</v>
      </c>
      <c r="H234" s="70">
        <f>'июль (3 цк)'!H289</f>
        <v>641.99</v>
      </c>
      <c r="I234" s="70">
        <f>'июль (3 цк)'!I289</f>
        <v>630.26</v>
      </c>
      <c r="J234" s="70">
        <f>'июль (3 цк)'!J289</f>
        <v>633.07000000000005</v>
      </c>
      <c r="K234" s="70">
        <f>'июль (3 цк)'!K289</f>
        <v>640.9</v>
      </c>
      <c r="L234" s="70">
        <f>'июль (3 цк)'!L289</f>
        <v>638.4</v>
      </c>
      <c r="M234" s="70">
        <f>'июль (3 цк)'!M289</f>
        <v>636.29</v>
      </c>
      <c r="N234" s="70">
        <f>'июль (3 цк)'!N289</f>
        <v>630.23</v>
      </c>
      <c r="O234" s="70">
        <f>'июль (3 цк)'!O289</f>
        <v>615.03</v>
      </c>
      <c r="P234" s="70">
        <f>'июль (3 цк)'!P289</f>
        <v>620.08000000000004</v>
      </c>
      <c r="Q234" s="70">
        <f>'июль (3 цк)'!Q289</f>
        <v>640.32000000000005</v>
      </c>
      <c r="R234" s="70">
        <f>'июль (3 цк)'!R289</f>
        <v>652.09</v>
      </c>
      <c r="S234" s="70">
        <f>'июль (3 цк)'!S289</f>
        <v>653.5</v>
      </c>
      <c r="T234" s="70">
        <f>'июль (3 цк)'!T289</f>
        <v>655.30999999999995</v>
      </c>
      <c r="U234" s="70">
        <f>'июль (3 цк)'!U289</f>
        <v>640.94000000000005</v>
      </c>
      <c r="V234" s="70">
        <f>'июль (3 цк)'!V289</f>
        <v>650.17999999999995</v>
      </c>
      <c r="W234" s="70">
        <f>'июль (3 цк)'!W289</f>
        <v>656.81</v>
      </c>
      <c r="X234" s="70">
        <f>'июль (3 цк)'!X289</f>
        <v>663</v>
      </c>
      <c r="Y234" s="70">
        <f>'июль (3 цк)'!Y289</f>
        <v>659.04</v>
      </c>
    </row>
    <row r="235" spans="1:25" s="62" customFormat="1" ht="18.75" customHeight="1" outlineLevel="1" x14ac:dyDescent="0.2">
      <c r="A235" s="53" t="s">
        <v>9</v>
      </c>
      <c r="B235" s="76">
        <v>71.25</v>
      </c>
      <c r="C235" s="74">
        <v>71.25</v>
      </c>
      <c r="D235" s="74">
        <v>71.25</v>
      </c>
      <c r="E235" s="74">
        <v>71.25</v>
      </c>
      <c r="F235" s="74">
        <v>71.25</v>
      </c>
      <c r="G235" s="74">
        <v>71.25</v>
      </c>
      <c r="H235" s="74">
        <v>71.25</v>
      </c>
      <c r="I235" s="74">
        <v>71.25</v>
      </c>
      <c r="J235" s="74">
        <v>71.25</v>
      </c>
      <c r="K235" s="74">
        <v>71.25</v>
      </c>
      <c r="L235" s="74">
        <v>71.25</v>
      </c>
      <c r="M235" s="74">
        <v>71.25</v>
      </c>
      <c r="N235" s="74">
        <v>71.25</v>
      </c>
      <c r="O235" s="74">
        <v>71.25</v>
      </c>
      <c r="P235" s="74">
        <v>71.25</v>
      </c>
      <c r="Q235" s="74">
        <v>71.25</v>
      </c>
      <c r="R235" s="74">
        <v>71.25</v>
      </c>
      <c r="S235" s="74">
        <v>71.25</v>
      </c>
      <c r="T235" s="74">
        <v>71.25</v>
      </c>
      <c r="U235" s="74">
        <v>71.25</v>
      </c>
      <c r="V235" s="74">
        <v>71.25</v>
      </c>
      <c r="W235" s="74">
        <v>71.25</v>
      </c>
      <c r="X235" s="74">
        <v>71.25</v>
      </c>
      <c r="Y235" s="81">
        <v>71.25</v>
      </c>
    </row>
    <row r="236" spans="1:25" s="62" customFormat="1" ht="18.75" customHeight="1" outlineLevel="1" thickBot="1" x14ac:dyDescent="0.25">
      <c r="A236" s="161" t="s">
        <v>11</v>
      </c>
      <c r="B236" s="77">
        <v>2.73</v>
      </c>
      <c r="C236" s="75">
        <v>2.73</v>
      </c>
      <c r="D236" s="75">
        <v>2.73</v>
      </c>
      <c r="E236" s="75">
        <v>2.73</v>
      </c>
      <c r="F236" s="75">
        <v>2.73</v>
      </c>
      <c r="G236" s="75">
        <v>2.73</v>
      </c>
      <c r="H236" s="75">
        <v>2.73</v>
      </c>
      <c r="I236" s="75">
        <v>2.73</v>
      </c>
      <c r="J236" s="75">
        <v>2.73</v>
      </c>
      <c r="K236" s="75">
        <v>2.73</v>
      </c>
      <c r="L236" s="75">
        <v>2.73</v>
      </c>
      <c r="M236" s="75">
        <v>2.73</v>
      </c>
      <c r="N236" s="75">
        <v>2.73</v>
      </c>
      <c r="O236" s="75">
        <v>2.73</v>
      </c>
      <c r="P236" s="75">
        <v>2.73</v>
      </c>
      <c r="Q236" s="75">
        <v>2.73</v>
      </c>
      <c r="R236" s="75">
        <v>2.73</v>
      </c>
      <c r="S236" s="75">
        <v>2.73</v>
      </c>
      <c r="T236" s="75">
        <v>2.73</v>
      </c>
      <c r="U236" s="75">
        <v>2.73</v>
      </c>
      <c r="V236" s="75">
        <v>2.73</v>
      </c>
      <c r="W236" s="75">
        <v>2.73</v>
      </c>
      <c r="X236" s="75">
        <v>2.73</v>
      </c>
      <c r="Y236" s="82">
        <v>2.73</v>
      </c>
    </row>
    <row r="237" spans="1:25" s="62" customFormat="1" ht="18.75" customHeight="1" thickBot="1" x14ac:dyDescent="0.25">
      <c r="A237" s="110">
        <v>26</v>
      </c>
      <c r="B237" s="101">
        <f t="shared" ref="B237:Y237" si="56">SUM(B238:B240)</f>
        <v>615.78</v>
      </c>
      <c r="C237" s="102">
        <f t="shared" si="56"/>
        <v>619.12</v>
      </c>
      <c r="D237" s="102">
        <f t="shared" si="56"/>
        <v>621.41</v>
      </c>
      <c r="E237" s="103">
        <f t="shared" si="56"/>
        <v>641.94000000000005</v>
      </c>
      <c r="F237" s="103">
        <f t="shared" si="56"/>
        <v>650.52</v>
      </c>
      <c r="G237" s="103">
        <f t="shared" si="56"/>
        <v>530.6</v>
      </c>
      <c r="H237" s="103">
        <f t="shared" si="56"/>
        <v>541.33000000000004</v>
      </c>
      <c r="I237" s="103">
        <f t="shared" si="56"/>
        <v>531.53</v>
      </c>
      <c r="J237" s="103">
        <f t="shared" si="56"/>
        <v>641.09</v>
      </c>
      <c r="K237" s="104">
        <f t="shared" si="56"/>
        <v>647.08000000000004</v>
      </c>
      <c r="L237" s="103">
        <f t="shared" si="56"/>
        <v>645.18000000000006</v>
      </c>
      <c r="M237" s="105">
        <f t="shared" si="56"/>
        <v>645</v>
      </c>
      <c r="N237" s="104">
        <f t="shared" si="56"/>
        <v>641.35</v>
      </c>
      <c r="O237" s="103">
        <f t="shared" si="56"/>
        <v>611.14</v>
      </c>
      <c r="P237" s="105">
        <f t="shared" si="56"/>
        <v>603.21</v>
      </c>
      <c r="Q237" s="106">
        <f t="shared" si="56"/>
        <v>614.98</v>
      </c>
      <c r="R237" s="103">
        <f t="shared" si="56"/>
        <v>629.72</v>
      </c>
      <c r="S237" s="106">
        <f t="shared" si="56"/>
        <v>627.29</v>
      </c>
      <c r="T237" s="103">
        <f t="shared" si="56"/>
        <v>630.22</v>
      </c>
      <c r="U237" s="102">
        <f t="shared" si="56"/>
        <v>621.28</v>
      </c>
      <c r="V237" s="102">
        <f t="shared" si="56"/>
        <v>621.11</v>
      </c>
      <c r="W237" s="102">
        <f t="shared" si="56"/>
        <v>593.44000000000005</v>
      </c>
      <c r="X237" s="102">
        <f t="shared" si="56"/>
        <v>600.53</v>
      </c>
      <c r="Y237" s="107">
        <f t="shared" si="56"/>
        <v>600.82000000000005</v>
      </c>
    </row>
    <row r="238" spans="1:25" s="62" customFormat="1" ht="18.75" customHeight="1" outlineLevel="1" x14ac:dyDescent="0.2">
      <c r="A238" s="56" t="s">
        <v>8</v>
      </c>
      <c r="B238" s="70">
        <f>'июль (3 цк)'!B294</f>
        <v>541.79999999999995</v>
      </c>
      <c r="C238" s="70">
        <f>'июль (3 цк)'!C294</f>
        <v>545.14</v>
      </c>
      <c r="D238" s="70">
        <f>'июль (3 цк)'!D294</f>
        <v>547.42999999999995</v>
      </c>
      <c r="E238" s="70">
        <f>'июль (3 цк)'!E294</f>
        <v>567.96</v>
      </c>
      <c r="F238" s="70">
        <f>'июль (3 цк)'!F294</f>
        <v>576.54</v>
      </c>
      <c r="G238" s="70">
        <f>'июль (3 цк)'!G294</f>
        <v>456.62</v>
      </c>
      <c r="H238" s="70">
        <f>'июль (3 цк)'!H294</f>
        <v>467.35</v>
      </c>
      <c r="I238" s="70">
        <f>'июль (3 цк)'!I294</f>
        <v>457.55</v>
      </c>
      <c r="J238" s="70">
        <f>'июль (3 цк)'!J294</f>
        <v>567.11</v>
      </c>
      <c r="K238" s="70">
        <f>'июль (3 цк)'!K294</f>
        <v>573.1</v>
      </c>
      <c r="L238" s="70">
        <f>'июль (3 цк)'!L294</f>
        <v>571.20000000000005</v>
      </c>
      <c r="M238" s="70">
        <f>'июль (3 цк)'!M294</f>
        <v>571.02</v>
      </c>
      <c r="N238" s="70">
        <f>'июль (3 цк)'!N294</f>
        <v>567.37</v>
      </c>
      <c r="O238" s="70">
        <f>'июль (3 цк)'!O294</f>
        <v>537.16</v>
      </c>
      <c r="P238" s="70">
        <f>'июль (3 цк)'!P294</f>
        <v>529.23</v>
      </c>
      <c r="Q238" s="70">
        <f>'июль (3 цк)'!Q294</f>
        <v>541</v>
      </c>
      <c r="R238" s="70">
        <f>'июль (3 цк)'!R294</f>
        <v>555.74</v>
      </c>
      <c r="S238" s="70">
        <f>'июль (3 цк)'!S294</f>
        <v>553.30999999999995</v>
      </c>
      <c r="T238" s="70">
        <f>'июль (3 цк)'!T294</f>
        <v>556.24</v>
      </c>
      <c r="U238" s="70">
        <f>'июль (3 цк)'!U294</f>
        <v>547.29999999999995</v>
      </c>
      <c r="V238" s="70">
        <f>'июль (3 цк)'!V294</f>
        <v>547.13</v>
      </c>
      <c r="W238" s="70">
        <f>'июль (3 цк)'!W294</f>
        <v>519.46</v>
      </c>
      <c r="X238" s="70">
        <f>'июль (3 цк)'!X294</f>
        <v>526.54999999999995</v>
      </c>
      <c r="Y238" s="70">
        <f>'июль (3 цк)'!Y294</f>
        <v>526.84</v>
      </c>
    </row>
    <row r="239" spans="1:25" s="62" customFormat="1" ht="18.75" customHeight="1" outlineLevel="1" x14ac:dyDescent="0.2">
      <c r="A239" s="57" t="s">
        <v>9</v>
      </c>
      <c r="B239" s="76">
        <v>71.25</v>
      </c>
      <c r="C239" s="74">
        <v>71.25</v>
      </c>
      <c r="D239" s="74">
        <v>71.25</v>
      </c>
      <c r="E239" s="74">
        <v>71.25</v>
      </c>
      <c r="F239" s="74">
        <v>71.25</v>
      </c>
      <c r="G239" s="74">
        <v>71.25</v>
      </c>
      <c r="H239" s="74">
        <v>71.25</v>
      </c>
      <c r="I239" s="74">
        <v>71.25</v>
      </c>
      <c r="J239" s="74">
        <v>71.25</v>
      </c>
      <c r="K239" s="74">
        <v>71.25</v>
      </c>
      <c r="L239" s="74">
        <v>71.25</v>
      </c>
      <c r="M239" s="74">
        <v>71.25</v>
      </c>
      <c r="N239" s="74">
        <v>71.25</v>
      </c>
      <c r="O239" s="74">
        <v>71.25</v>
      </c>
      <c r="P239" s="74">
        <v>71.25</v>
      </c>
      <c r="Q239" s="74">
        <v>71.25</v>
      </c>
      <c r="R239" s="74">
        <v>71.25</v>
      </c>
      <c r="S239" s="74">
        <v>71.25</v>
      </c>
      <c r="T239" s="74">
        <v>71.25</v>
      </c>
      <c r="U239" s="74">
        <v>71.25</v>
      </c>
      <c r="V239" s="74">
        <v>71.25</v>
      </c>
      <c r="W239" s="74">
        <v>71.25</v>
      </c>
      <c r="X239" s="74">
        <v>71.25</v>
      </c>
      <c r="Y239" s="81">
        <v>71.25</v>
      </c>
    </row>
    <row r="240" spans="1:25" s="62" customFormat="1" ht="18.75" customHeight="1" outlineLevel="1" thickBot="1" x14ac:dyDescent="0.25">
      <c r="A240" s="147" t="s">
        <v>11</v>
      </c>
      <c r="B240" s="77">
        <v>2.73</v>
      </c>
      <c r="C240" s="75">
        <v>2.73</v>
      </c>
      <c r="D240" s="75">
        <v>2.73</v>
      </c>
      <c r="E240" s="75">
        <v>2.73</v>
      </c>
      <c r="F240" s="75">
        <v>2.73</v>
      </c>
      <c r="G240" s="75">
        <v>2.73</v>
      </c>
      <c r="H240" s="75">
        <v>2.73</v>
      </c>
      <c r="I240" s="75">
        <v>2.73</v>
      </c>
      <c r="J240" s="75">
        <v>2.73</v>
      </c>
      <c r="K240" s="75">
        <v>2.73</v>
      </c>
      <c r="L240" s="75">
        <v>2.73</v>
      </c>
      <c r="M240" s="75">
        <v>2.73</v>
      </c>
      <c r="N240" s="75">
        <v>2.73</v>
      </c>
      <c r="O240" s="75">
        <v>2.73</v>
      </c>
      <c r="P240" s="75">
        <v>2.73</v>
      </c>
      <c r="Q240" s="75">
        <v>2.73</v>
      </c>
      <c r="R240" s="75">
        <v>2.73</v>
      </c>
      <c r="S240" s="75">
        <v>2.73</v>
      </c>
      <c r="T240" s="75">
        <v>2.73</v>
      </c>
      <c r="U240" s="75">
        <v>2.73</v>
      </c>
      <c r="V240" s="75">
        <v>2.73</v>
      </c>
      <c r="W240" s="75">
        <v>2.73</v>
      </c>
      <c r="X240" s="75">
        <v>2.73</v>
      </c>
      <c r="Y240" s="82">
        <v>2.73</v>
      </c>
    </row>
    <row r="241" spans="1:25" s="62" customFormat="1" ht="18.75" customHeight="1" thickBot="1" x14ac:dyDescent="0.25">
      <c r="A241" s="112">
        <v>27</v>
      </c>
      <c r="B241" s="101">
        <f t="shared" ref="B241:Y241" si="57">SUM(B242:B244)</f>
        <v>586.54</v>
      </c>
      <c r="C241" s="102">
        <f t="shared" si="57"/>
        <v>569.98</v>
      </c>
      <c r="D241" s="102">
        <f t="shared" si="57"/>
        <v>567.47</v>
      </c>
      <c r="E241" s="103">
        <f t="shared" si="57"/>
        <v>573.3900000000001</v>
      </c>
      <c r="F241" s="103">
        <f t="shared" si="57"/>
        <v>575.73</v>
      </c>
      <c r="G241" s="103">
        <f t="shared" si="57"/>
        <v>579.26</v>
      </c>
      <c r="H241" s="103">
        <f t="shared" si="57"/>
        <v>576.56999999999994</v>
      </c>
      <c r="I241" s="103">
        <f t="shared" si="57"/>
        <v>569.41000000000008</v>
      </c>
      <c r="J241" s="103">
        <f t="shared" si="57"/>
        <v>570.95000000000005</v>
      </c>
      <c r="K241" s="104">
        <f t="shared" si="57"/>
        <v>575.24</v>
      </c>
      <c r="L241" s="103">
        <f t="shared" si="57"/>
        <v>578.01</v>
      </c>
      <c r="M241" s="105">
        <f t="shared" si="57"/>
        <v>580.79999999999995</v>
      </c>
      <c r="N241" s="104">
        <f t="shared" si="57"/>
        <v>582.3900000000001</v>
      </c>
      <c r="O241" s="103">
        <f t="shared" si="57"/>
        <v>567.48</v>
      </c>
      <c r="P241" s="105">
        <f t="shared" si="57"/>
        <v>571.05999999999995</v>
      </c>
      <c r="Q241" s="106">
        <f t="shared" si="57"/>
        <v>585.86</v>
      </c>
      <c r="R241" s="103">
        <f t="shared" si="57"/>
        <v>584.94000000000005</v>
      </c>
      <c r="S241" s="106">
        <f t="shared" si="57"/>
        <v>584.99</v>
      </c>
      <c r="T241" s="103">
        <f t="shared" si="57"/>
        <v>581.74</v>
      </c>
      <c r="U241" s="102">
        <f t="shared" si="57"/>
        <v>574.5</v>
      </c>
      <c r="V241" s="102">
        <f t="shared" si="57"/>
        <v>576.18000000000006</v>
      </c>
      <c r="W241" s="102">
        <f t="shared" si="57"/>
        <v>585.48</v>
      </c>
      <c r="X241" s="102">
        <f t="shared" si="57"/>
        <v>591.22</v>
      </c>
      <c r="Y241" s="107">
        <f t="shared" si="57"/>
        <v>590.96</v>
      </c>
    </row>
    <row r="242" spans="1:25" s="62" customFormat="1" ht="18.75" customHeight="1" outlineLevel="1" x14ac:dyDescent="0.2">
      <c r="A242" s="56" t="s">
        <v>8</v>
      </c>
      <c r="B242" s="70">
        <f>'июль (3 цк)'!B299</f>
        <v>512.55999999999995</v>
      </c>
      <c r="C242" s="70">
        <f>'июль (3 цк)'!C299</f>
        <v>496</v>
      </c>
      <c r="D242" s="70">
        <f>'июль (3 цк)'!D299</f>
        <v>493.49</v>
      </c>
      <c r="E242" s="70">
        <f>'июль (3 цк)'!E299</f>
        <v>499.41</v>
      </c>
      <c r="F242" s="70">
        <f>'июль (3 цк)'!F299</f>
        <v>501.75</v>
      </c>
      <c r="G242" s="70">
        <f>'июль (3 цк)'!G299</f>
        <v>505.28</v>
      </c>
      <c r="H242" s="70">
        <f>'июль (3 цк)'!H299</f>
        <v>502.59</v>
      </c>
      <c r="I242" s="70">
        <f>'июль (3 цк)'!I299</f>
        <v>495.43</v>
      </c>
      <c r="J242" s="70">
        <f>'июль (3 цк)'!J299</f>
        <v>496.97</v>
      </c>
      <c r="K242" s="70">
        <f>'июль (3 цк)'!K299</f>
        <v>501.26</v>
      </c>
      <c r="L242" s="70">
        <f>'июль (3 цк)'!L299</f>
        <v>504.03</v>
      </c>
      <c r="M242" s="70">
        <f>'июль (3 цк)'!M299</f>
        <v>506.82</v>
      </c>
      <c r="N242" s="70">
        <f>'июль (3 цк)'!N299</f>
        <v>508.41</v>
      </c>
      <c r="O242" s="70">
        <f>'июль (3 цк)'!O299</f>
        <v>493.5</v>
      </c>
      <c r="P242" s="70">
        <f>'июль (3 цк)'!P299</f>
        <v>497.08</v>
      </c>
      <c r="Q242" s="70">
        <f>'июль (3 цк)'!Q299</f>
        <v>511.88</v>
      </c>
      <c r="R242" s="70">
        <f>'июль (3 цк)'!R299</f>
        <v>510.96</v>
      </c>
      <c r="S242" s="70">
        <f>'июль (3 цк)'!S299</f>
        <v>511.01</v>
      </c>
      <c r="T242" s="70">
        <f>'июль (3 цк)'!T299</f>
        <v>507.76</v>
      </c>
      <c r="U242" s="70">
        <f>'июль (3 цк)'!U299</f>
        <v>500.52</v>
      </c>
      <c r="V242" s="70">
        <f>'июль (3 цк)'!V299</f>
        <v>502.2</v>
      </c>
      <c r="W242" s="70">
        <f>'июль (3 цк)'!W299</f>
        <v>511.5</v>
      </c>
      <c r="X242" s="70">
        <f>'июль (3 цк)'!X299</f>
        <v>517.24</v>
      </c>
      <c r="Y242" s="70">
        <f>'июль (3 цк)'!Y299</f>
        <v>516.98</v>
      </c>
    </row>
    <row r="243" spans="1:25" s="62" customFormat="1" ht="18.75" customHeight="1" outlineLevel="1" x14ac:dyDescent="0.2">
      <c r="A243" s="57" t="s">
        <v>9</v>
      </c>
      <c r="B243" s="76">
        <v>71.25</v>
      </c>
      <c r="C243" s="74">
        <v>71.25</v>
      </c>
      <c r="D243" s="74">
        <v>71.25</v>
      </c>
      <c r="E243" s="74">
        <v>71.25</v>
      </c>
      <c r="F243" s="74">
        <v>71.25</v>
      </c>
      <c r="G243" s="74">
        <v>71.25</v>
      </c>
      <c r="H243" s="74">
        <v>71.25</v>
      </c>
      <c r="I243" s="74">
        <v>71.25</v>
      </c>
      <c r="J243" s="74">
        <v>71.25</v>
      </c>
      <c r="K243" s="74">
        <v>71.25</v>
      </c>
      <c r="L243" s="74">
        <v>71.25</v>
      </c>
      <c r="M243" s="74">
        <v>71.25</v>
      </c>
      <c r="N243" s="74">
        <v>71.25</v>
      </c>
      <c r="O243" s="74">
        <v>71.25</v>
      </c>
      <c r="P243" s="74">
        <v>71.25</v>
      </c>
      <c r="Q243" s="74">
        <v>71.25</v>
      </c>
      <c r="R243" s="74">
        <v>71.25</v>
      </c>
      <c r="S243" s="74">
        <v>71.25</v>
      </c>
      <c r="T243" s="74">
        <v>71.25</v>
      </c>
      <c r="U243" s="74">
        <v>71.25</v>
      </c>
      <c r="V243" s="74">
        <v>71.25</v>
      </c>
      <c r="W243" s="74">
        <v>71.25</v>
      </c>
      <c r="X243" s="74">
        <v>71.25</v>
      </c>
      <c r="Y243" s="81">
        <v>71.25</v>
      </c>
    </row>
    <row r="244" spans="1:25" s="62" customFormat="1" ht="18.75" customHeight="1" outlineLevel="1" thickBot="1" x14ac:dyDescent="0.25">
      <c r="A244" s="147" t="s">
        <v>11</v>
      </c>
      <c r="B244" s="77">
        <v>2.73</v>
      </c>
      <c r="C244" s="75">
        <v>2.73</v>
      </c>
      <c r="D244" s="75">
        <v>2.73</v>
      </c>
      <c r="E244" s="75">
        <v>2.73</v>
      </c>
      <c r="F244" s="75">
        <v>2.73</v>
      </c>
      <c r="G244" s="75">
        <v>2.73</v>
      </c>
      <c r="H244" s="75">
        <v>2.73</v>
      </c>
      <c r="I244" s="75">
        <v>2.73</v>
      </c>
      <c r="J244" s="75">
        <v>2.73</v>
      </c>
      <c r="K244" s="75">
        <v>2.73</v>
      </c>
      <c r="L244" s="75">
        <v>2.73</v>
      </c>
      <c r="M244" s="75">
        <v>2.73</v>
      </c>
      <c r="N244" s="75">
        <v>2.73</v>
      </c>
      <c r="O244" s="75">
        <v>2.73</v>
      </c>
      <c r="P244" s="75">
        <v>2.73</v>
      </c>
      <c r="Q244" s="75">
        <v>2.73</v>
      </c>
      <c r="R244" s="75">
        <v>2.73</v>
      </c>
      <c r="S244" s="75">
        <v>2.73</v>
      </c>
      <c r="T244" s="75">
        <v>2.73</v>
      </c>
      <c r="U244" s="75">
        <v>2.73</v>
      </c>
      <c r="V244" s="75">
        <v>2.73</v>
      </c>
      <c r="W244" s="75">
        <v>2.73</v>
      </c>
      <c r="X244" s="75">
        <v>2.73</v>
      </c>
      <c r="Y244" s="82">
        <v>2.73</v>
      </c>
    </row>
    <row r="245" spans="1:25" s="62" customFormat="1" ht="18.75" customHeight="1" thickBot="1" x14ac:dyDescent="0.25">
      <c r="A245" s="111">
        <v>28</v>
      </c>
      <c r="B245" s="101">
        <f t="shared" ref="B245:Y245" si="58">SUM(B246:B248)</f>
        <v>641.64</v>
      </c>
      <c r="C245" s="102">
        <f t="shared" si="58"/>
        <v>614.24</v>
      </c>
      <c r="D245" s="102">
        <f t="shared" si="58"/>
        <v>615.5</v>
      </c>
      <c r="E245" s="103">
        <f t="shared" si="58"/>
        <v>622.5</v>
      </c>
      <c r="F245" s="103">
        <f t="shared" si="58"/>
        <v>612.96</v>
      </c>
      <c r="G245" s="103">
        <f t="shared" si="58"/>
        <v>614.37</v>
      </c>
      <c r="H245" s="103">
        <f t="shared" si="58"/>
        <v>624.44000000000005</v>
      </c>
      <c r="I245" s="103">
        <f t="shared" si="58"/>
        <v>617.16</v>
      </c>
      <c r="J245" s="103">
        <f t="shared" si="58"/>
        <v>617.41</v>
      </c>
      <c r="K245" s="104">
        <f t="shared" si="58"/>
        <v>625.33000000000004</v>
      </c>
      <c r="L245" s="103">
        <f t="shared" si="58"/>
        <v>627.56000000000006</v>
      </c>
      <c r="M245" s="105">
        <f t="shared" si="58"/>
        <v>630.18000000000006</v>
      </c>
      <c r="N245" s="104">
        <f t="shared" si="58"/>
        <v>641.93000000000006</v>
      </c>
      <c r="O245" s="103">
        <f t="shared" si="58"/>
        <v>628.29</v>
      </c>
      <c r="P245" s="105">
        <f t="shared" si="58"/>
        <v>626.29</v>
      </c>
      <c r="Q245" s="106">
        <f t="shared" si="58"/>
        <v>644.02</v>
      </c>
      <c r="R245" s="103">
        <f t="shared" si="58"/>
        <v>645.77</v>
      </c>
      <c r="S245" s="106">
        <f t="shared" si="58"/>
        <v>653.78</v>
      </c>
      <c r="T245" s="103">
        <f t="shared" si="58"/>
        <v>653.58000000000004</v>
      </c>
      <c r="U245" s="102">
        <f t="shared" si="58"/>
        <v>641.5</v>
      </c>
      <c r="V245" s="102">
        <f t="shared" si="58"/>
        <v>648.41</v>
      </c>
      <c r="W245" s="102">
        <f t="shared" si="58"/>
        <v>644.91</v>
      </c>
      <c r="X245" s="102">
        <f t="shared" si="58"/>
        <v>648.42000000000007</v>
      </c>
      <c r="Y245" s="107">
        <f t="shared" si="58"/>
        <v>615.09</v>
      </c>
    </row>
    <row r="246" spans="1:25" s="62" customFormat="1" ht="18.75" customHeight="1" outlineLevel="1" x14ac:dyDescent="0.2">
      <c r="A246" s="160" t="s">
        <v>8</v>
      </c>
      <c r="B246" s="70">
        <f>'июль (3 цк)'!B304</f>
        <v>567.66</v>
      </c>
      <c r="C246" s="70">
        <f>'июль (3 цк)'!C304</f>
        <v>540.26</v>
      </c>
      <c r="D246" s="70">
        <f>'июль (3 цк)'!D304</f>
        <v>541.52</v>
      </c>
      <c r="E246" s="70">
        <f>'июль (3 цк)'!E304</f>
        <v>548.52</v>
      </c>
      <c r="F246" s="70">
        <f>'июль (3 цк)'!F304</f>
        <v>538.98</v>
      </c>
      <c r="G246" s="70">
        <f>'июль (3 цк)'!G304</f>
        <v>540.39</v>
      </c>
      <c r="H246" s="70">
        <f>'июль (3 цк)'!H304</f>
        <v>550.46</v>
      </c>
      <c r="I246" s="70">
        <f>'июль (3 цк)'!I304</f>
        <v>543.17999999999995</v>
      </c>
      <c r="J246" s="70">
        <f>'июль (3 цк)'!J304</f>
        <v>543.42999999999995</v>
      </c>
      <c r="K246" s="70">
        <f>'июль (3 цк)'!K304</f>
        <v>551.35</v>
      </c>
      <c r="L246" s="70">
        <f>'июль (3 цк)'!L304</f>
        <v>553.58000000000004</v>
      </c>
      <c r="M246" s="70">
        <f>'июль (3 цк)'!M304</f>
        <v>556.20000000000005</v>
      </c>
      <c r="N246" s="70">
        <f>'июль (3 цк)'!N304</f>
        <v>567.95000000000005</v>
      </c>
      <c r="O246" s="70">
        <f>'июль (3 цк)'!O304</f>
        <v>554.30999999999995</v>
      </c>
      <c r="P246" s="70">
        <f>'июль (3 цк)'!P304</f>
        <v>552.30999999999995</v>
      </c>
      <c r="Q246" s="70">
        <f>'июль (3 цк)'!Q304</f>
        <v>570.04</v>
      </c>
      <c r="R246" s="70">
        <f>'июль (3 цк)'!R304</f>
        <v>571.79</v>
      </c>
      <c r="S246" s="70">
        <f>'июль (3 цк)'!S304</f>
        <v>579.79999999999995</v>
      </c>
      <c r="T246" s="70">
        <f>'июль (3 цк)'!T304</f>
        <v>579.6</v>
      </c>
      <c r="U246" s="70">
        <f>'июль (3 цк)'!U304</f>
        <v>567.52</v>
      </c>
      <c r="V246" s="70">
        <f>'июль (3 цк)'!V304</f>
        <v>574.42999999999995</v>
      </c>
      <c r="W246" s="70">
        <f>'июль (3 цк)'!W304</f>
        <v>570.92999999999995</v>
      </c>
      <c r="X246" s="70">
        <f>'июль (3 цк)'!X304</f>
        <v>574.44000000000005</v>
      </c>
      <c r="Y246" s="70">
        <f>'июль (3 цк)'!Y304</f>
        <v>541.11</v>
      </c>
    </row>
    <row r="247" spans="1:25" s="62" customFormat="1" ht="18.75" customHeight="1" outlineLevel="1" x14ac:dyDescent="0.2">
      <c r="A247" s="53" t="s">
        <v>9</v>
      </c>
      <c r="B247" s="76">
        <v>71.25</v>
      </c>
      <c r="C247" s="74">
        <v>71.25</v>
      </c>
      <c r="D247" s="74">
        <v>71.25</v>
      </c>
      <c r="E247" s="74">
        <v>71.25</v>
      </c>
      <c r="F247" s="74">
        <v>71.25</v>
      </c>
      <c r="G247" s="74">
        <v>71.25</v>
      </c>
      <c r="H247" s="74">
        <v>71.25</v>
      </c>
      <c r="I247" s="74">
        <v>71.25</v>
      </c>
      <c r="J247" s="74">
        <v>71.25</v>
      </c>
      <c r="K247" s="74">
        <v>71.25</v>
      </c>
      <c r="L247" s="74">
        <v>71.25</v>
      </c>
      <c r="M247" s="74">
        <v>71.25</v>
      </c>
      <c r="N247" s="74">
        <v>71.25</v>
      </c>
      <c r="O247" s="74">
        <v>71.25</v>
      </c>
      <c r="P247" s="74">
        <v>71.25</v>
      </c>
      <c r="Q247" s="74">
        <v>71.25</v>
      </c>
      <c r="R247" s="74">
        <v>71.25</v>
      </c>
      <c r="S247" s="74">
        <v>71.25</v>
      </c>
      <c r="T247" s="74">
        <v>71.25</v>
      </c>
      <c r="U247" s="74">
        <v>71.25</v>
      </c>
      <c r="V247" s="74">
        <v>71.25</v>
      </c>
      <c r="W247" s="74">
        <v>71.25</v>
      </c>
      <c r="X247" s="74">
        <v>71.25</v>
      </c>
      <c r="Y247" s="81">
        <v>71.25</v>
      </c>
    </row>
    <row r="248" spans="1:25" s="62" customFormat="1" ht="18.75" customHeight="1" outlineLevel="1" thickBot="1" x14ac:dyDescent="0.25">
      <c r="A248" s="161" t="s">
        <v>11</v>
      </c>
      <c r="B248" s="77">
        <v>2.73</v>
      </c>
      <c r="C248" s="75">
        <v>2.73</v>
      </c>
      <c r="D248" s="75">
        <v>2.73</v>
      </c>
      <c r="E248" s="75">
        <v>2.73</v>
      </c>
      <c r="F248" s="75">
        <v>2.73</v>
      </c>
      <c r="G248" s="75">
        <v>2.73</v>
      </c>
      <c r="H248" s="75">
        <v>2.73</v>
      </c>
      <c r="I248" s="75">
        <v>2.73</v>
      </c>
      <c r="J248" s="75">
        <v>2.73</v>
      </c>
      <c r="K248" s="75">
        <v>2.73</v>
      </c>
      <c r="L248" s="75">
        <v>2.73</v>
      </c>
      <c r="M248" s="75">
        <v>2.73</v>
      </c>
      <c r="N248" s="75">
        <v>2.73</v>
      </c>
      <c r="O248" s="75">
        <v>2.73</v>
      </c>
      <c r="P248" s="75">
        <v>2.73</v>
      </c>
      <c r="Q248" s="75">
        <v>2.73</v>
      </c>
      <c r="R248" s="75">
        <v>2.73</v>
      </c>
      <c r="S248" s="75">
        <v>2.73</v>
      </c>
      <c r="T248" s="75">
        <v>2.73</v>
      </c>
      <c r="U248" s="75">
        <v>2.73</v>
      </c>
      <c r="V248" s="75">
        <v>2.73</v>
      </c>
      <c r="W248" s="75">
        <v>2.73</v>
      </c>
      <c r="X248" s="75">
        <v>2.73</v>
      </c>
      <c r="Y248" s="82">
        <v>2.73</v>
      </c>
    </row>
    <row r="249" spans="1:25" s="62" customFormat="1" ht="18.75" customHeight="1" thickBot="1" x14ac:dyDescent="0.25">
      <c r="A249" s="109">
        <v>29</v>
      </c>
      <c r="B249" s="101">
        <f t="shared" ref="B249:Y249" si="59">SUM(B250:B252)</f>
        <v>663.66</v>
      </c>
      <c r="C249" s="102">
        <f t="shared" si="59"/>
        <v>650.70000000000005</v>
      </c>
      <c r="D249" s="102">
        <f t="shared" si="59"/>
        <v>647.34</v>
      </c>
      <c r="E249" s="103">
        <f t="shared" si="59"/>
        <v>652.78</v>
      </c>
      <c r="F249" s="103">
        <f t="shared" si="59"/>
        <v>667.27</v>
      </c>
      <c r="G249" s="103">
        <f t="shared" si="59"/>
        <v>673.30000000000007</v>
      </c>
      <c r="H249" s="103">
        <f t="shared" si="59"/>
        <v>667.33</v>
      </c>
      <c r="I249" s="103">
        <f t="shared" si="59"/>
        <v>661.53</v>
      </c>
      <c r="J249" s="103">
        <f t="shared" si="59"/>
        <v>668.07</v>
      </c>
      <c r="K249" s="104">
        <f t="shared" si="59"/>
        <v>677.43000000000006</v>
      </c>
      <c r="L249" s="103">
        <f t="shared" si="59"/>
        <v>680.35</v>
      </c>
      <c r="M249" s="105">
        <f t="shared" si="59"/>
        <v>673.54</v>
      </c>
      <c r="N249" s="104">
        <f t="shared" si="59"/>
        <v>674.15</v>
      </c>
      <c r="O249" s="103">
        <f t="shared" si="59"/>
        <v>651.74</v>
      </c>
      <c r="P249" s="105">
        <f t="shared" si="59"/>
        <v>654.22</v>
      </c>
      <c r="Q249" s="106">
        <f t="shared" si="59"/>
        <v>673.31000000000006</v>
      </c>
      <c r="R249" s="103">
        <f t="shared" si="59"/>
        <v>690.35</v>
      </c>
      <c r="S249" s="106">
        <f t="shared" si="59"/>
        <v>693.68000000000006</v>
      </c>
      <c r="T249" s="103">
        <f t="shared" si="59"/>
        <v>687.32</v>
      </c>
      <c r="U249" s="102">
        <f t="shared" si="59"/>
        <v>667.36</v>
      </c>
      <c r="V249" s="102">
        <f t="shared" si="59"/>
        <v>670.6</v>
      </c>
      <c r="W249" s="102">
        <f t="shared" si="59"/>
        <v>677.44</v>
      </c>
      <c r="X249" s="102">
        <f t="shared" si="59"/>
        <v>683.14</v>
      </c>
      <c r="Y249" s="107">
        <f t="shared" si="59"/>
        <v>681.55000000000007</v>
      </c>
    </row>
    <row r="250" spans="1:25" s="62" customFormat="1" ht="18.75" customHeight="1" outlineLevel="1" x14ac:dyDescent="0.2">
      <c r="A250" s="160" t="s">
        <v>8</v>
      </c>
      <c r="B250" s="70">
        <f>'июль (3 цк)'!B309</f>
        <v>589.67999999999995</v>
      </c>
      <c r="C250" s="70">
        <f>'июль (3 цк)'!C309</f>
        <v>576.72</v>
      </c>
      <c r="D250" s="70">
        <f>'июль (3 цк)'!D309</f>
        <v>573.36</v>
      </c>
      <c r="E250" s="70">
        <f>'июль (3 цк)'!E309</f>
        <v>578.79999999999995</v>
      </c>
      <c r="F250" s="70">
        <f>'июль (3 цк)'!F309</f>
        <v>593.29</v>
      </c>
      <c r="G250" s="70">
        <f>'июль (3 цк)'!G309</f>
        <v>599.32000000000005</v>
      </c>
      <c r="H250" s="70">
        <f>'июль (3 цк)'!H309</f>
        <v>593.35</v>
      </c>
      <c r="I250" s="70">
        <f>'июль (3 цк)'!I309</f>
        <v>587.54999999999995</v>
      </c>
      <c r="J250" s="70">
        <f>'июль (3 цк)'!J309</f>
        <v>594.09</v>
      </c>
      <c r="K250" s="70">
        <f>'июль (3 цк)'!K309</f>
        <v>603.45000000000005</v>
      </c>
      <c r="L250" s="70">
        <f>'июль (3 цк)'!L309</f>
        <v>606.37</v>
      </c>
      <c r="M250" s="70">
        <f>'июль (3 цк)'!M309</f>
        <v>599.55999999999995</v>
      </c>
      <c r="N250" s="70">
        <f>'июль (3 цк)'!N309</f>
        <v>600.16999999999996</v>
      </c>
      <c r="O250" s="70">
        <f>'июль (3 цк)'!O309</f>
        <v>577.76</v>
      </c>
      <c r="P250" s="70">
        <f>'июль (3 цк)'!P309</f>
        <v>580.24</v>
      </c>
      <c r="Q250" s="70">
        <f>'июль (3 цк)'!Q309</f>
        <v>599.33000000000004</v>
      </c>
      <c r="R250" s="70">
        <f>'июль (3 цк)'!R309</f>
        <v>616.37</v>
      </c>
      <c r="S250" s="70">
        <f>'июль (3 цк)'!S309</f>
        <v>619.70000000000005</v>
      </c>
      <c r="T250" s="70">
        <f>'июль (3 цк)'!T309</f>
        <v>613.34</v>
      </c>
      <c r="U250" s="70">
        <f>'июль (3 цк)'!U309</f>
        <v>593.38</v>
      </c>
      <c r="V250" s="70">
        <f>'июль (3 цк)'!V309</f>
        <v>596.62</v>
      </c>
      <c r="W250" s="70">
        <f>'июль (3 цк)'!W309</f>
        <v>603.46</v>
      </c>
      <c r="X250" s="70">
        <f>'июль (3 цк)'!X309</f>
        <v>609.16</v>
      </c>
      <c r="Y250" s="70">
        <f>'июль (3 цк)'!Y309</f>
        <v>607.57000000000005</v>
      </c>
    </row>
    <row r="251" spans="1:25" s="62" customFormat="1" ht="18.75" customHeight="1" outlineLevel="1" x14ac:dyDescent="0.2">
      <c r="A251" s="53" t="s">
        <v>9</v>
      </c>
      <c r="B251" s="76">
        <v>71.25</v>
      </c>
      <c r="C251" s="74">
        <v>71.25</v>
      </c>
      <c r="D251" s="74">
        <v>71.25</v>
      </c>
      <c r="E251" s="74">
        <v>71.25</v>
      </c>
      <c r="F251" s="74">
        <v>71.25</v>
      </c>
      <c r="G251" s="74">
        <v>71.25</v>
      </c>
      <c r="H251" s="74">
        <v>71.25</v>
      </c>
      <c r="I251" s="74">
        <v>71.25</v>
      </c>
      <c r="J251" s="74">
        <v>71.25</v>
      </c>
      <c r="K251" s="74">
        <v>71.25</v>
      </c>
      <c r="L251" s="74">
        <v>71.25</v>
      </c>
      <c r="M251" s="74">
        <v>71.25</v>
      </c>
      <c r="N251" s="74">
        <v>71.25</v>
      </c>
      <c r="O251" s="74">
        <v>71.25</v>
      </c>
      <c r="P251" s="74">
        <v>71.25</v>
      </c>
      <c r="Q251" s="74">
        <v>71.25</v>
      </c>
      <c r="R251" s="74">
        <v>71.25</v>
      </c>
      <c r="S251" s="74">
        <v>71.25</v>
      </c>
      <c r="T251" s="74">
        <v>71.25</v>
      </c>
      <c r="U251" s="74">
        <v>71.25</v>
      </c>
      <c r="V251" s="74">
        <v>71.25</v>
      </c>
      <c r="W251" s="74">
        <v>71.25</v>
      </c>
      <c r="X251" s="74">
        <v>71.25</v>
      </c>
      <c r="Y251" s="81">
        <v>71.25</v>
      </c>
    </row>
    <row r="252" spans="1:25" s="62" customFormat="1" ht="18.75" customHeight="1" outlineLevel="1" thickBot="1" x14ac:dyDescent="0.25">
      <c r="A252" s="161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thickBot="1" x14ac:dyDescent="0.25">
      <c r="A253" s="110">
        <v>30</v>
      </c>
      <c r="B253" s="101">
        <f t="shared" ref="B253:Y253" si="60">SUM(B254:B256)</f>
        <v>535.22</v>
      </c>
      <c r="C253" s="102">
        <f t="shared" si="60"/>
        <v>508.02000000000004</v>
      </c>
      <c r="D253" s="102">
        <f t="shared" si="60"/>
        <v>507.19</v>
      </c>
      <c r="E253" s="103">
        <f t="shared" si="60"/>
        <v>513.67999999999995</v>
      </c>
      <c r="F253" s="103">
        <f t="shared" si="60"/>
        <v>521.36</v>
      </c>
      <c r="G253" s="103">
        <f t="shared" si="60"/>
        <v>528.74</v>
      </c>
      <c r="H253" s="103">
        <f t="shared" si="60"/>
        <v>527.43000000000006</v>
      </c>
      <c r="I253" s="103">
        <f t="shared" si="60"/>
        <v>515.29</v>
      </c>
      <c r="J253" s="103">
        <f t="shared" si="60"/>
        <v>515.8900000000001</v>
      </c>
      <c r="K253" s="104">
        <f t="shared" si="60"/>
        <v>520.91000000000008</v>
      </c>
      <c r="L253" s="103">
        <f t="shared" si="60"/>
        <v>520.8900000000001</v>
      </c>
      <c r="M253" s="105">
        <f t="shared" si="60"/>
        <v>524.38</v>
      </c>
      <c r="N253" s="104">
        <f t="shared" si="60"/>
        <v>525.48</v>
      </c>
      <c r="O253" s="103">
        <f t="shared" si="60"/>
        <v>511.05</v>
      </c>
      <c r="P253" s="105">
        <f t="shared" si="60"/>
        <v>510.35</v>
      </c>
      <c r="Q253" s="106">
        <f t="shared" si="60"/>
        <v>530.78</v>
      </c>
      <c r="R253" s="103">
        <f t="shared" si="60"/>
        <v>538.72</v>
      </c>
      <c r="S253" s="106">
        <f t="shared" si="60"/>
        <v>540.96</v>
      </c>
      <c r="T253" s="103">
        <f t="shared" si="60"/>
        <v>540.25</v>
      </c>
      <c r="U253" s="102">
        <f t="shared" si="60"/>
        <v>527.18000000000006</v>
      </c>
      <c r="V253" s="102">
        <f t="shared" si="60"/>
        <v>535.04999999999995</v>
      </c>
      <c r="W253" s="102">
        <f t="shared" si="60"/>
        <v>538.74</v>
      </c>
      <c r="X253" s="102">
        <f t="shared" si="60"/>
        <v>540.26</v>
      </c>
      <c r="Y253" s="107">
        <f t="shared" si="60"/>
        <v>538.71</v>
      </c>
    </row>
    <row r="254" spans="1:25" s="62" customFormat="1" ht="18.75" customHeight="1" outlineLevel="1" x14ac:dyDescent="0.2">
      <c r="A254" s="56" t="s">
        <v>8</v>
      </c>
      <c r="B254" s="70">
        <f>'июль (3 цк)'!B314</f>
        <v>461.24</v>
      </c>
      <c r="C254" s="70">
        <f>'июль (3 цк)'!C314</f>
        <v>434.04</v>
      </c>
      <c r="D254" s="70">
        <f>'июль (3 цк)'!D314</f>
        <v>433.21</v>
      </c>
      <c r="E254" s="70">
        <f>'июль (3 цк)'!E314</f>
        <v>439.7</v>
      </c>
      <c r="F254" s="70">
        <f>'июль (3 цк)'!F314</f>
        <v>447.38</v>
      </c>
      <c r="G254" s="70">
        <f>'июль (3 цк)'!G314</f>
        <v>454.76</v>
      </c>
      <c r="H254" s="70">
        <f>'июль (3 цк)'!H314</f>
        <v>453.45</v>
      </c>
      <c r="I254" s="70">
        <f>'июль (3 цк)'!I314</f>
        <v>441.31</v>
      </c>
      <c r="J254" s="70">
        <f>'июль (3 цк)'!J314</f>
        <v>441.91</v>
      </c>
      <c r="K254" s="70">
        <f>'июль (3 цк)'!K314</f>
        <v>446.93</v>
      </c>
      <c r="L254" s="70">
        <f>'июль (3 цк)'!L314</f>
        <v>446.91</v>
      </c>
      <c r="M254" s="70">
        <f>'июль (3 цк)'!M314</f>
        <v>450.4</v>
      </c>
      <c r="N254" s="70">
        <f>'июль (3 цк)'!N314</f>
        <v>451.5</v>
      </c>
      <c r="O254" s="70">
        <f>'июль (3 цк)'!O314</f>
        <v>437.07</v>
      </c>
      <c r="P254" s="70">
        <f>'июль (3 цк)'!P314</f>
        <v>436.37</v>
      </c>
      <c r="Q254" s="70">
        <f>'июль (3 цк)'!Q314</f>
        <v>456.8</v>
      </c>
      <c r="R254" s="70">
        <f>'июль (3 цк)'!R314</f>
        <v>464.74</v>
      </c>
      <c r="S254" s="70">
        <f>'июль (3 цк)'!S314</f>
        <v>466.98</v>
      </c>
      <c r="T254" s="70">
        <f>'июль (3 цк)'!T314</f>
        <v>466.27</v>
      </c>
      <c r="U254" s="70">
        <f>'июль (3 цк)'!U314</f>
        <v>453.2</v>
      </c>
      <c r="V254" s="70">
        <f>'июль (3 цк)'!V314</f>
        <v>461.07</v>
      </c>
      <c r="W254" s="70">
        <f>'июль (3 цк)'!W314</f>
        <v>464.76</v>
      </c>
      <c r="X254" s="70">
        <f>'июль (3 цк)'!X314</f>
        <v>466.28</v>
      </c>
      <c r="Y254" s="70">
        <f>'июль (3 цк)'!Y314</f>
        <v>464.73</v>
      </c>
    </row>
    <row r="255" spans="1:25" s="62" customFormat="1" ht="18.75" customHeight="1" outlineLevel="1" x14ac:dyDescent="0.2">
      <c r="A255" s="57" t="s">
        <v>9</v>
      </c>
      <c r="B255" s="76">
        <v>71.25</v>
      </c>
      <c r="C255" s="74">
        <v>71.25</v>
      </c>
      <c r="D255" s="74">
        <v>71.25</v>
      </c>
      <c r="E255" s="74">
        <v>71.25</v>
      </c>
      <c r="F255" s="74">
        <v>71.25</v>
      </c>
      <c r="G255" s="74">
        <v>71.25</v>
      </c>
      <c r="H255" s="74">
        <v>71.25</v>
      </c>
      <c r="I255" s="74">
        <v>71.25</v>
      </c>
      <c r="J255" s="74">
        <v>71.25</v>
      </c>
      <c r="K255" s="74">
        <v>71.25</v>
      </c>
      <c r="L255" s="74">
        <v>71.25</v>
      </c>
      <c r="M255" s="74">
        <v>71.25</v>
      </c>
      <c r="N255" s="74">
        <v>71.25</v>
      </c>
      <c r="O255" s="74">
        <v>71.25</v>
      </c>
      <c r="P255" s="74">
        <v>71.25</v>
      </c>
      <c r="Q255" s="74">
        <v>71.25</v>
      </c>
      <c r="R255" s="74">
        <v>71.25</v>
      </c>
      <c r="S255" s="74">
        <v>71.25</v>
      </c>
      <c r="T255" s="74">
        <v>71.25</v>
      </c>
      <c r="U255" s="74">
        <v>71.25</v>
      </c>
      <c r="V255" s="74">
        <v>71.25</v>
      </c>
      <c r="W255" s="74">
        <v>71.25</v>
      </c>
      <c r="X255" s="74">
        <v>71.25</v>
      </c>
      <c r="Y255" s="81">
        <v>71.25</v>
      </c>
    </row>
    <row r="256" spans="1:25" s="62" customFormat="1" ht="18.75" customHeight="1" outlineLevel="1" thickBot="1" x14ac:dyDescent="0.25">
      <c r="A256" s="147" t="s">
        <v>11</v>
      </c>
      <c r="B256" s="77">
        <v>2.73</v>
      </c>
      <c r="C256" s="75">
        <v>2.73</v>
      </c>
      <c r="D256" s="75">
        <v>2.73</v>
      </c>
      <c r="E256" s="75">
        <v>2.73</v>
      </c>
      <c r="F256" s="75">
        <v>2.73</v>
      </c>
      <c r="G256" s="75">
        <v>2.73</v>
      </c>
      <c r="H256" s="75">
        <v>2.73</v>
      </c>
      <c r="I256" s="75">
        <v>2.73</v>
      </c>
      <c r="J256" s="75">
        <v>2.73</v>
      </c>
      <c r="K256" s="75">
        <v>2.73</v>
      </c>
      <c r="L256" s="75">
        <v>2.73</v>
      </c>
      <c r="M256" s="75">
        <v>2.73</v>
      </c>
      <c r="N256" s="75">
        <v>2.73</v>
      </c>
      <c r="O256" s="75">
        <v>2.73</v>
      </c>
      <c r="P256" s="75">
        <v>2.73</v>
      </c>
      <c r="Q256" s="75">
        <v>2.73</v>
      </c>
      <c r="R256" s="75">
        <v>2.73</v>
      </c>
      <c r="S256" s="75">
        <v>2.73</v>
      </c>
      <c r="T256" s="75">
        <v>2.73</v>
      </c>
      <c r="U256" s="75">
        <v>2.73</v>
      </c>
      <c r="V256" s="75">
        <v>2.73</v>
      </c>
      <c r="W256" s="75">
        <v>2.73</v>
      </c>
      <c r="X256" s="75">
        <v>2.73</v>
      </c>
      <c r="Y256" s="82">
        <v>2.73</v>
      </c>
    </row>
    <row r="257" spans="1:25" s="62" customFormat="1" ht="18.75" customHeight="1" thickBot="1" x14ac:dyDescent="0.25">
      <c r="A257" s="112">
        <v>31</v>
      </c>
      <c r="B257" s="101">
        <f t="shared" ref="B257:Y257" si="61">SUM(B258:B260)</f>
        <v>501.31</v>
      </c>
      <c r="C257" s="102">
        <f t="shared" si="61"/>
        <v>484.82</v>
      </c>
      <c r="D257" s="102">
        <f t="shared" si="61"/>
        <v>486.81</v>
      </c>
      <c r="E257" s="103">
        <f t="shared" si="61"/>
        <v>488.69</v>
      </c>
      <c r="F257" s="103">
        <f t="shared" si="61"/>
        <v>497</v>
      </c>
      <c r="G257" s="103">
        <f t="shared" si="61"/>
        <v>497.27000000000004</v>
      </c>
      <c r="H257" s="103">
        <f t="shared" si="61"/>
        <v>499.93</v>
      </c>
      <c r="I257" s="103">
        <f t="shared" si="61"/>
        <v>490.34000000000003</v>
      </c>
      <c r="J257" s="103">
        <f t="shared" si="61"/>
        <v>492.02000000000004</v>
      </c>
      <c r="K257" s="104">
        <f t="shared" si="61"/>
        <v>495.85</v>
      </c>
      <c r="L257" s="103">
        <f t="shared" si="61"/>
        <v>500.13</v>
      </c>
      <c r="M257" s="105">
        <f t="shared" si="61"/>
        <v>494.90000000000003</v>
      </c>
      <c r="N257" s="104">
        <f t="shared" si="61"/>
        <v>497.43</v>
      </c>
      <c r="O257" s="103">
        <f t="shared" si="61"/>
        <v>483.23</v>
      </c>
      <c r="P257" s="105">
        <f t="shared" si="61"/>
        <v>476.03000000000003</v>
      </c>
      <c r="Q257" s="106">
        <f t="shared" si="61"/>
        <v>484.32</v>
      </c>
      <c r="R257" s="103">
        <f t="shared" si="61"/>
        <v>490.43</v>
      </c>
      <c r="S257" s="106">
        <f t="shared" si="61"/>
        <v>492.43</v>
      </c>
      <c r="T257" s="103">
        <f t="shared" si="61"/>
        <v>493.03000000000003</v>
      </c>
      <c r="U257" s="102">
        <f t="shared" si="61"/>
        <v>487.79</v>
      </c>
      <c r="V257" s="102">
        <f t="shared" si="61"/>
        <v>489.26</v>
      </c>
      <c r="W257" s="102">
        <f t="shared" si="61"/>
        <v>491.61</v>
      </c>
      <c r="X257" s="102">
        <f t="shared" si="61"/>
        <v>494.07</v>
      </c>
      <c r="Y257" s="107">
        <f t="shared" si="61"/>
        <v>491.47</v>
      </c>
    </row>
    <row r="258" spans="1:25" s="62" customFormat="1" ht="18.75" customHeight="1" outlineLevel="1" x14ac:dyDescent="0.2">
      <c r="A258" s="160" t="s">
        <v>8</v>
      </c>
      <c r="B258" s="70">
        <f>'июль (3 цк)'!B319</f>
        <v>427.33</v>
      </c>
      <c r="C258" s="70">
        <f>'июль (3 цк)'!C319</f>
        <v>410.84</v>
      </c>
      <c r="D258" s="70">
        <f>'июль (3 цк)'!D319</f>
        <v>412.83</v>
      </c>
      <c r="E258" s="70">
        <f>'июль (3 цк)'!E319</f>
        <v>414.71</v>
      </c>
      <c r="F258" s="70">
        <f>'июль (3 цк)'!F319</f>
        <v>423.02</v>
      </c>
      <c r="G258" s="70">
        <f>'июль (3 цк)'!G319</f>
        <v>423.29</v>
      </c>
      <c r="H258" s="70">
        <f>'июль (3 цк)'!H319</f>
        <v>425.95</v>
      </c>
      <c r="I258" s="70">
        <f>'июль (3 цк)'!I319</f>
        <v>416.36</v>
      </c>
      <c r="J258" s="70">
        <f>'июль (3 цк)'!J319</f>
        <v>418.04</v>
      </c>
      <c r="K258" s="70">
        <f>'июль (3 цк)'!K319</f>
        <v>421.87</v>
      </c>
      <c r="L258" s="70">
        <f>'июль (3 цк)'!L319</f>
        <v>426.15</v>
      </c>
      <c r="M258" s="70">
        <f>'июль (3 цк)'!M319</f>
        <v>420.92</v>
      </c>
      <c r="N258" s="70">
        <f>'июль (3 цк)'!N319</f>
        <v>423.45</v>
      </c>
      <c r="O258" s="70">
        <f>'июль (3 цк)'!O319</f>
        <v>409.25</v>
      </c>
      <c r="P258" s="70">
        <f>'июль (3 цк)'!P319</f>
        <v>402.05</v>
      </c>
      <c r="Q258" s="70">
        <f>'июль (3 цк)'!Q319</f>
        <v>410.34</v>
      </c>
      <c r="R258" s="70">
        <f>'июль (3 цк)'!R319</f>
        <v>416.45</v>
      </c>
      <c r="S258" s="70">
        <f>'июль (3 цк)'!S319</f>
        <v>418.45</v>
      </c>
      <c r="T258" s="70">
        <f>'июль (3 цк)'!T319</f>
        <v>419.05</v>
      </c>
      <c r="U258" s="70">
        <f>'июль (3 цк)'!U319</f>
        <v>413.81</v>
      </c>
      <c r="V258" s="70">
        <f>'июль (3 цк)'!V319</f>
        <v>415.28</v>
      </c>
      <c r="W258" s="70">
        <f>'июль (3 цк)'!W319</f>
        <v>417.63</v>
      </c>
      <c r="X258" s="70">
        <f>'июль (3 цк)'!X319</f>
        <v>420.09</v>
      </c>
      <c r="Y258" s="70">
        <f>'июль (3 цк)'!Y319</f>
        <v>417.49</v>
      </c>
    </row>
    <row r="259" spans="1:25" s="62" customFormat="1" ht="18.75" customHeight="1" outlineLevel="1" x14ac:dyDescent="0.2">
      <c r="A259" s="53" t="s">
        <v>9</v>
      </c>
      <c r="B259" s="76">
        <v>71.25</v>
      </c>
      <c r="C259" s="74">
        <v>71.25</v>
      </c>
      <c r="D259" s="74">
        <v>71.25</v>
      </c>
      <c r="E259" s="74">
        <v>71.25</v>
      </c>
      <c r="F259" s="74">
        <v>71.25</v>
      </c>
      <c r="G259" s="74">
        <v>71.25</v>
      </c>
      <c r="H259" s="74">
        <v>71.25</v>
      </c>
      <c r="I259" s="74">
        <v>71.25</v>
      </c>
      <c r="J259" s="74">
        <v>71.25</v>
      </c>
      <c r="K259" s="74">
        <v>71.25</v>
      </c>
      <c r="L259" s="74">
        <v>71.25</v>
      </c>
      <c r="M259" s="74">
        <v>71.25</v>
      </c>
      <c r="N259" s="74">
        <v>71.25</v>
      </c>
      <c r="O259" s="74">
        <v>71.25</v>
      </c>
      <c r="P259" s="74">
        <v>71.25</v>
      </c>
      <c r="Q259" s="74">
        <v>71.25</v>
      </c>
      <c r="R259" s="74">
        <v>71.25</v>
      </c>
      <c r="S259" s="74">
        <v>71.25</v>
      </c>
      <c r="T259" s="74">
        <v>71.25</v>
      </c>
      <c r="U259" s="74">
        <v>71.25</v>
      </c>
      <c r="V259" s="74">
        <v>71.25</v>
      </c>
      <c r="W259" s="74">
        <v>71.25</v>
      </c>
      <c r="X259" s="74">
        <v>71.25</v>
      </c>
      <c r="Y259" s="81">
        <v>71.25</v>
      </c>
    </row>
    <row r="260" spans="1:25" s="62" customFormat="1" ht="18.75" customHeight="1" outlineLevel="1" thickBot="1" x14ac:dyDescent="0.25">
      <c r="A260" s="161" t="s">
        <v>11</v>
      </c>
      <c r="B260" s="77">
        <v>2.73</v>
      </c>
      <c r="C260" s="75">
        <v>2.73</v>
      </c>
      <c r="D260" s="75">
        <v>2.73</v>
      </c>
      <c r="E260" s="75">
        <v>2.73</v>
      </c>
      <c r="F260" s="75">
        <v>2.73</v>
      </c>
      <c r="G260" s="75">
        <v>2.73</v>
      </c>
      <c r="H260" s="75">
        <v>2.73</v>
      </c>
      <c r="I260" s="75">
        <v>2.73</v>
      </c>
      <c r="J260" s="75">
        <v>2.73</v>
      </c>
      <c r="K260" s="75">
        <v>2.73</v>
      </c>
      <c r="L260" s="75">
        <v>2.73</v>
      </c>
      <c r="M260" s="75">
        <v>2.73</v>
      </c>
      <c r="N260" s="75">
        <v>2.73</v>
      </c>
      <c r="O260" s="75">
        <v>2.73</v>
      </c>
      <c r="P260" s="75">
        <v>2.73</v>
      </c>
      <c r="Q260" s="75">
        <v>2.73</v>
      </c>
      <c r="R260" s="75">
        <v>2.73</v>
      </c>
      <c r="S260" s="75">
        <v>2.73</v>
      </c>
      <c r="T260" s="75">
        <v>2.73</v>
      </c>
      <c r="U260" s="75">
        <v>2.73</v>
      </c>
      <c r="V260" s="75">
        <v>2.73</v>
      </c>
      <c r="W260" s="75">
        <v>2.73</v>
      </c>
      <c r="X260" s="75">
        <v>2.73</v>
      </c>
      <c r="Y260" s="82">
        <v>2.73</v>
      </c>
    </row>
    <row r="261" spans="1:25" ht="15" thickBot="1" x14ac:dyDescent="0.25">
      <c r="A261" s="85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85"/>
    </row>
    <row r="262" spans="1:25" s="62" customFormat="1" ht="30.75" customHeight="1" thickBot="1" x14ac:dyDescent="0.25">
      <c r="A262" s="404" t="s">
        <v>47</v>
      </c>
      <c r="B262" s="406" t="s">
        <v>89</v>
      </c>
      <c r="C262" s="407"/>
      <c r="D262" s="407"/>
      <c r="E262" s="407"/>
      <c r="F262" s="407"/>
      <c r="G262" s="407"/>
      <c r="H262" s="407"/>
      <c r="I262" s="407"/>
      <c r="J262" s="407"/>
      <c r="K262" s="407"/>
      <c r="L262" s="407"/>
      <c r="M262" s="407"/>
      <c r="N262" s="407"/>
      <c r="O262" s="407"/>
      <c r="P262" s="407"/>
      <c r="Q262" s="407"/>
      <c r="R262" s="407"/>
      <c r="S262" s="407"/>
      <c r="T262" s="407"/>
      <c r="U262" s="407"/>
      <c r="V262" s="407"/>
      <c r="W262" s="407"/>
      <c r="X262" s="407"/>
      <c r="Y262" s="408"/>
    </row>
    <row r="263" spans="1:25" s="62" customFormat="1" ht="39" customHeight="1" thickBot="1" x14ac:dyDescent="0.25">
      <c r="A263" s="405"/>
      <c r="B263" s="164" t="s">
        <v>46</v>
      </c>
      <c r="C263" s="165" t="s">
        <v>45</v>
      </c>
      <c r="D263" s="166" t="s">
        <v>44</v>
      </c>
      <c r="E263" s="165" t="s">
        <v>43</v>
      </c>
      <c r="F263" s="165" t="s">
        <v>42</v>
      </c>
      <c r="G263" s="165" t="s">
        <v>41</v>
      </c>
      <c r="H263" s="165" t="s">
        <v>40</v>
      </c>
      <c r="I263" s="165" t="s">
        <v>39</v>
      </c>
      <c r="J263" s="165" t="s">
        <v>38</v>
      </c>
      <c r="K263" s="167" t="s">
        <v>37</v>
      </c>
      <c r="L263" s="165" t="s">
        <v>36</v>
      </c>
      <c r="M263" s="168" t="s">
        <v>35</v>
      </c>
      <c r="N263" s="167" t="s">
        <v>34</v>
      </c>
      <c r="O263" s="165" t="s">
        <v>33</v>
      </c>
      <c r="P263" s="168" t="s">
        <v>32</v>
      </c>
      <c r="Q263" s="166" t="s">
        <v>31</v>
      </c>
      <c r="R263" s="165" t="s">
        <v>30</v>
      </c>
      <c r="S263" s="166" t="s">
        <v>29</v>
      </c>
      <c r="T263" s="165" t="s">
        <v>28</v>
      </c>
      <c r="U263" s="166" t="s">
        <v>27</v>
      </c>
      <c r="V263" s="165" t="s">
        <v>26</v>
      </c>
      <c r="W263" s="166" t="s">
        <v>25</v>
      </c>
      <c r="X263" s="165" t="s">
        <v>24</v>
      </c>
      <c r="Y263" s="169" t="s">
        <v>23</v>
      </c>
    </row>
    <row r="264" spans="1:25" s="108" customFormat="1" ht="18.75" customHeight="1" thickBot="1" x14ac:dyDescent="0.25">
      <c r="A264" s="113">
        <v>1</v>
      </c>
      <c r="B264" s="101">
        <f t="shared" ref="B264:Y264" si="62">SUM(B265:B267)</f>
        <v>806.81999999999994</v>
      </c>
      <c r="C264" s="102">
        <f t="shared" si="62"/>
        <v>789.09</v>
      </c>
      <c r="D264" s="102">
        <f t="shared" si="62"/>
        <v>787.47</v>
      </c>
      <c r="E264" s="103">
        <f t="shared" si="62"/>
        <v>807.45</v>
      </c>
      <c r="F264" s="103">
        <f t="shared" si="62"/>
        <v>797.63</v>
      </c>
      <c r="G264" s="103">
        <f t="shared" si="62"/>
        <v>792.67</v>
      </c>
      <c r="H264" s="103">
        <f t="shared" si="62"/>
        <v>795.12</v>
      </c>
      <c r="I264" s="103">
        <f t="shared" si="62"/>
        <v>784.6</v>
      </c>
      <c r="J264" s="103">
        <f t="shared" si="62"/>
        <v>788.29</v>
      </c>
      <c r="K264" s="104">
        <f t="shared" si="62"/>
        <v>800.89</v>
      </c>
      <c r="L264" s="103">
        <f t="shared" si="62"/>
        <v>791.97</v>
      </c>
      <c r="M264" s="105">
        <f t="shared" si="62"/>
        <v>794.15</v>
      </c>
      <c r="N264" s="104">
        <f t="shared" si="62"/>
        <v>791.85</v>
      </c>
      <c r="O264" s="103">
        <f t="shared" si="62"/>
        <v>769.65</v>
      </c>
      <c r="P264" s="105">
        <f t="shared" si="62"/>
        <v>775.15</v>
      </c>
      <c r="Q264" s="106">
        <f t="shared" si="62"/>
        <v>795.6</v>
      </c>
      <c r="R264" s="103">
        <f t="shared" si="62"/>
        <v>805.88</v>
      </c>
      <c r="S264" s="106">
        <f t="shared" si="62"/>
        <v>812.85</v>
      </c>
      <c r="T264" s="103">
        <f t="shared" si="62"/>
        <v>821.08</v>
      </c>
      <c r="U264" s="102">
        <f t="shared" si="62"/>
        <v>808.81999999999994</v>
      </c>
      <c r="V264" s="102">
        <f t="shared" si="62"/>
        <v>823.96</v>
      </c>
      <c r="W264" s="102">
        <f t="shared" si="62"/>
        <v>829.26</v>
      </c>
      <c r="X264" s="102">
        <f t="shared" si="62"/>
        <v>827.97</v>
      </c>
      <c r="Y264" s="107">
        <f t="shared" si="62"/>
        <v>818.03</v>
      </c>
    </row>
    <row r="265" spans="1:25" s="67" customFormat="1" ht="18.75" customHeight="1" outlineLevel="1" x14ac:dyDescent="0.2">
      <c r="A265" s="56" t="s">
        <v>8</v>
      </c>
      <c r="B265" s="70">
        <f>'июль (3 цк)'!B327</f>
        <v>704.31</v>
      </c>
      <c r="C265" s="70">
        <f>'июль (3 цк)'!C327</f>
        <v>686.58</v>
      </c>
      <c r="D265" s="70">
        <f>'июль (3 цк)'!D327</f>
        <v>684.96</v>
      </c>
      <c r="E265" s="70">
        <f>'июль (3 цк)'!E327</f>
        <v>704.94</v>
      </c>
      <c r="F265" s="70">
        <f>'июль (3 цк)'!F327</f>
        <v>695.12</v>
      </c>
      <c r="G265" s="70">
        <f>'июль (3 цк)'!G327</f>
        <v>690.16</v>
      </c>
      <c r="H265" s="70">
        <f>'июль (3 цк)'!H327</f>
        <v>692.61</v>
      </c>
      <c r="I265" s="70">
        <f>'июль (3 цк)'!I327</f>
        <v>682.09</v>
      </c>
      <c r="J265" s="70">
        <f>'июль (3 цк)'!J327</f>
        <v>685.78</v>
      </c>
      <c r="K265" s="70">
        <f>'июль (3 цк)'!K327</f>
        <v>698.38</v>
      </c>
      <c r="L265" s="70">
        <f>'июль (3 цк)'!L327</f>
        <v>689.46</v>
      </c>
      <c r="M265" s="70">
        <f>'июль (3 цк)'!M327</f>
        <v>691.64</v>
      </c>
      <c r="N265" s="70">
        <f>'июль (3 цк)'!N327</f>
        <v>689.34</v>
      </c>
      <c r="O265" s="70">
        <f>'июль (3 цк)'!O327</f>
        <v>667.14</v>
      </c>
      <c r="P265" s="70">
        <f>'июль (3 цк)'!P327</f>
        <v>672.64</v>
      </c>
      <c r="Q265" s="70">
        <f>'июль (3 цк)'!Q327</f>
        <v>693.09</v>
      </c>
      <c r="R265" s="70">
        <f>'июль (3 цк)'!R327</f>
        <v>703.37</v>
      </c>
      <c r="S265" s="70">
        <f>'июль (3 цк)'!S327</f>
        <v>710.34</v>
      </c>
      <c r="T265" s="70">
        <f>'июль (3 цк)'!T327</f>
        <v>718.57</v>
      </c>
      <c r="U265" s="70">
        <f>'июль (3 цк)'!U327</f>
        <v>706.31</v>
      </c>
      <c r="V265" s="70">
        <f>'июль (3 цк)'!V327</f>
        <v>721.45</v>
      </c>
      <c r="W265" s="70">
        <f>'июль (3 цк)'!W327</f>
        <v>726.75</v>
      </c>
      <c r="X265" s="70">
        <f>'июль (3 цк)'!X327</f>
        <v>725.46</v>
      </c>
      <c r="Y265" s="70">
        <f>'июль (3 цк)'!Y327</f>
        <v>715.52</v>
      </c>
    </row>
    <row r="266" spans="1:25" s="67" customFormat="1" ht="18.75" customHeight="1" outlineLevel="1" x14ac:dyDescent="0.2">
      <c r="A266" s="57" t="s">
        <v>9</v>
      </c>
      <c r="B266" s="76">
        <v>99.78</v>
      </c>
      <c r="C266" s="74">
        <v>99.78</v>
      </c>
      <c r="D266" s="74">
        <v>99.78</v>
      </c>
      <c r="E266" s="74">
        <v>99.78</v>
      </c>
      <c r="F266" s="74">
        <v>99.78</v>
      </c>
      <c r="G266" s="74">
        <v>99.78</v>
      </c>
      <c r="H266" s="74">
        <v>99.78</v>
      </c>
      <c r="I266" s="74">
        <v>99.78</v>
      </c>
      <c r="J266" s="74">
        <v>99.78</v>
      </c>
      <c r="K266" s="74">
        <v>99.78</v>
      </c>
      <c r="L266" s="74">
        <v>99.78</v>
      </c>
      <c r="M266" s="74">
        <v>99.78</v>
      </c>
      <c r="N266" s="74">
        <v>99.78</v>
      </c>
      <c r="O266" s="74">
        <v>99.78</v>
      </c>
      <c r="P266" s="74">
        <v>99.78</v>
      </c>
      <c r="Q266" s="74">
        <v>99.78</v>
      </c>
      <c r="R266" s="74">
        <v>99.78</v>
      </c>
      <c r="S266" s="74">
        <v>99.78</v>
      </c>
      <c r="T266" s="74">
        <v>99.78</v>
      </c>
      <c r="U266" s="74">
        <v>99.78</v>
      </c>
      <c r="V266" s="74">
        <v>99.78</v>
      </c>
      <c r="W266" s="74">
        <v>99.78</v>
      </c>
      <c r="X266" s="74">
        <v>99.78</v>
      </c>
      <c r="Y266" s="81">
        <v>99.78</v>
      </c>
    </row>
    <row r="267" spans="1:25" s="67" customFormat="1" ht="18.75" customHeight="1" outlineLevel="1" thickBot="1" x14ac:dyDescent="0.25">
      <c r="A267" s="147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thickBot="1" x14ac:dyDescent="0.25">
      <c r="A268" s="112">
        <v>2</v>
      </c>
      <c r="B268" s="101">
        <f t="shared" ref="B268:Y268" si="63">SUM(B269:B271)</f>
        <v>888.93</v>
      </c>
      <c r="C268" s="102">
        <f t="shared" si="63"/>
        <v>869.04</v>
      </c>
      <c r="D268" s="102">
        <f t="shared" si="63"/>
        <v>871.26</v>
      </c>
      <c r="E268" s="103">
        <f t="shared" si="63"/>
        <v>883.95</v>
      </c>
      <c r="F268" s="103">
        <f t="shared" si="63"/>
        <v>919.45</v>
      </c>
      <c r="G268" s="103">
        <f t="shared" si="63"/>
        <v>911.49</v>
      </c>
      <c r="H268" s="103">
        <f t="shared" si="63"/>
        <v>904.74</v>
      </c>
      <c r="I268" s="103">
        <f t="shared" si="63"/>
        <v>892.96</v>
      </c>
      <c r="J268" s="103">
        <f t="shared" si="63"/>
        <v>902.02</v>
      </c>
      <c r="K268" s="104">
        <f t="shared" si="63"/>
        <v>903.1</v>
      </c>
      <c r="L268" s="103">
        <f t="shared" si="63"/>
        <v>922.85</v>
      </c>
      <c r="M268" s="105">
        <f t="shared" si="63"/>
        <v>908.34</v>
      </c>
      <c r="N268" s="104">
        <f t="shared" si="63"/>
        <v>921.48</v>
      </c>
      <c r="O268" s="103">
        <f t="shared" si="63"/>
        <v>896.34</v>
      </c>
      <c r="P268" s="105">
        <f t="shared" si="63"/>
        <v>891.68</v>
      </c>
      <c r="Q268" s="106">
        <f t="shared" si="63"/>
        <v>912.16</v>
      </c>
      <c r="R268" s="103">
        <f t="shared" si="63"/>
        <v>930.74</v>
      </c>
      <c r="S268" s="106">
        <f t="shared" si="63"/>
        <v>937.95</v>
      </c>
      <c r="T268" s="103">
        <f t="shared" si="63"/>
        <v>954.56</v>
      </c>
      <c r="U268" s="102">
        <f t="shared" si="63"/>
        <v>926.49</v>
      </c>
      <c r="V268" s="102">
        <f t="shared" si="63"/>
        <v>943.5</v>
      </c>
      <c r="W268" s="102">
        <f t="shared" si="63"/>
        <v>946.06999999999994</v>
      </c>
      <c r="X268" s="102">
        <f t="shared" si="63"/>
        <v>944.93</v>
      </c>
      <c r="Y268" s="107">
        <f t="shared" si="63"/>
        <v>930.56</v>
      </c>
    </row>
    <row r="269" spans="1:25" s="62" customFormat="1" ht="18.75" customHeight="1" outlineLevel="1" x14ac:dyDescent="0.2">
      <c r="A269" s="56" t="s">
        <v>8</v>
      </c>
      <c r="B269" s="70">
        <f>'июль (3 цк)'!B332</f>
        <v>786.42</v>
      </c>
      <c r="C269" s="70">
        <f>'июль (3 цк)'!C332</f>
        <v>766.53</v>
      </c>
      <c r="D269" s="70">
        <f>'июль (3 цк)'!D332</f>
        <v>768.75</v>
      </c>
      <c r="E269" s="70">
        <f>'июль (3 цк)'!E332</f>
        <v>781.44</v>
      </c>
      <c r="F269" s="70">
        <f>'июль (3 цк)'!F332</f>
        <v>816.94</v>
      </c>
      <c r="G269" s="70">
        <f>'июль (3 цк)'!G332</f>
        <v>808.98</v>
      </c>
      <c r="H269" s="70">
        <f>'июль (3 цк)'!H332</f>
        <v>802.23</v>
      </c>
      <c r="I269" s="70">
        <f>'июль (3 цк)'!I332</f>
        <v>790.45</v>
      </c>
      <c r="J269" s="70">
        <f>'июль (3 цк)'!J332</f>
        <v>799.51</v>
      </c>
      <c r="K269" s="70">
        <f>'июль (3 цк)'!K332</f>
        <v>800.59</v>
      </c>
      <c r="L269" s="70">
        <f>'июль (3 цк)'!L332</f>
        <v>820.34</v>
      </c>
      <c r="M269" s="70">
        <f>'июль (3 цк)'!M332</f>
        <v>805.83</v>
      </c>
      <c r="N269" s="70">
        <f>'июль (3 цк)'!N332</f>
        <v>818.97</v>
      </c>
      <c r="O269" s="70">
        <f>'июль (3 цк)'!O332</f>
        <v>793.83</v>
      </c>
      <c r="P269" s="70">
        <f>'июль (3 цк)'!P332</f>
        <v>789.17</v>
      </c>
      <c r="Q269" s="70">
        <f>'июль (3 цк)'!Q332</f>
        <v>809.65</v>
      </c>
      <c r="R269" s="70">
        <f>'июль (3 цк)'!R332</f>
        <v>828.23</v>
      </c>
      <c r="S269" s="70">
        <f>'июль (3 цк)'!S332</f>
        <v>835.44</v>
      </c>
      <c r="T269" s="70">
        <f>'июль (3 цк)'!T332</f>
        <v>852.05</v>
      </c>
      <c r="U269" s="70">
        <f>'июль (3 цк)'!U332</f>
        <v>823.98</v>
      </c>
      <c r="V269" s="70">
        <f>'июль (3 цк)'!V332</f>
        <v>840.99</v>
      </c>
      <c r="W269" s="70">
        <f>'июль (3 цк)'!W332</f>
        <v>843.56</v>
      </c>
      <c r="X269" s="70">
        <f>'июль (3 цк)'!X332</f>
        <v>842.42</v>
      </c>
      <c r="Y269" s="70">
        <f>'июль (3 цк)'!Y332</f>
        <v>828.05</v>
      </c>
    </row>
    <row r="270" spans="1:25" s="62" customFormat="1" ht="18.75" customHeight="1" outlineLevel="1" x14ac:dyDescent="0.2">
      <c r="A270" s="57" t="s">
        <v>9</v>
      </c>
      <c r="B270" s="76">
        <v>99.78</v>
      </c>
      <c r="C270" s="74">
        <v>99.78</v>
      </c>
      <c r="D270" s="74">
        <v>99.78</v>
      </c>
      <c r="E270" s="74">
        <v>99.78</v>
      </c>
      <c r="F270" s="74">
        <v>99.78</v>
      </c>
      <c r="G270" s="74">
        <v>99.78</v>
      </c>
      <c r="H270" s="74">
        <v>99.78</v>
      </c>
      <c r="I270" s="74">
        <v>99.78</v>
      </c>
      <c r="J270" s="74">
        <v>99.78</v>
      </c>
      <c r="K270" s="74">
        <v>99.78</v>
      </c>
      <c r="L270" s="74">
        <v>99.78</v>
      </c>
      <c r="M270" s="74">
        <v>99.78</v>
      </c>
      <c r="N270" s="74">
        <v>99.78</v>
      </c>
      <c r="O270" s="74">
        <v>99.78</v>
      </c>
      <c r="P270" s="74">
        <v>99.78</v>
      </c>
      <c r="Q270" s="74">
        <v>99.78</v>
      </c>
      <c r="R270" s="74">
        <v>99.78</v>
      </c>
      <c r="S270" s="74">
        <v>99.78</v>
      </c>
      <c r="T270" s="74">
        <v>99.78</v>
      </c>
      <c r="U270" s="74">
        <v>99.78</v>
      </c>
      <c r="V270" s="74">
        <v>99.78</v>
      </c>
      <c r="W270" s="74">
        <v>99.78</v>
      </c>
      <c r="X270" s="74">
        <v>99.78</v>
      </c>
      <c r="Y270" s="81">
        <v>99.78</v>
      </c>
    </row>
    <row r="271" spans="1:25" s="62" customFormat="1" ht="18.75" customHeight="1" outlineLevel="1" thickBot="1" x14ac:dyDescent="0.25">
      <c r="A271" s="147" t="s">
        <v>11</v>
      </c>
      <c r="B271" s="77">
        <v>2.73</v>
      </c>
      <c r="C271" s="75">
        <v>2.73</v>
      </c>
      <c r="D271" s="75">
        <v>2.73</v>
      </c>
      <c r="E271" s="75">
        <v>2.73</v>
      </c>
      <c r="F271" s="75">
        <v>2.73</v>
      </c>
      <c r="G271" s="75">
        <v>2.73</v>
      </c>
      <c r="H271" s="75">
        <v>2.73</v>
      </c>
      <c r="I271" s="75">
        <v>2.73</v>
      </c>
      <c r="J271" s="75">
        <v>2.73</v>
      </c>
      <c r="K271" s="75">
        <v>2.73</v>
      </c>
      <c r="L271" s="75">
        <v>2.73</v>
      </c>
      <c r="M271" s="75">
        <v>2.73</v>
      </c>
      <c r="N271" s="75">
        <v>2.73</v>
      </c>
      <c r="O271" s="75">
        <v>2.73</v>
      </c>
      <c r="P271" s="75">
        <v>2.73</v>
      </c>
      <c r="Q271" s="75">
        <v>2.73</v>
      </c>
      <c r="R271" s="75">
        <v>2.73</v>
      </c>
      <c r="S271" s="75">
        <v>2.73</v>
      </c>
      <c r="T271" s="75">
        <v>2.73</v>
      </c>
      <c r="U271" s="75">
        <v>2.73</v>
      </c>
      <c r="V271" s="75">
        <v>2.73</v>
      </c>
      <c r="W271" s="75">
        <v>2.73</v>
      </c>
      <c r="X271" s="75">
        <v>2.73</v>
      </c>
      <c r="Y271" s="82">
        <v>2.73</v>
      </c>
    </row>
    <row r="272" spans="1:25" s="62" customFormat="1" ht="18.75" customHeight="1" thickBot="1" x14ac:dyDescent="0.25">
      <c r="A272" s="109">
        <v>3</v>
      </c>
      <c r="B272" s="101">
        <f t="shared" ref="B272:Y272" si="64">SUM(B273:B275)</f>
        <v>896.45</v>
      </c>
      <c r="C272" s="102">
        <f t="shared" si="64"/>
        <v>833.43</v>
      </c>
      <c r="D272" s="102">
        <f t="shared" si="64"/>
        <v>850.93999999999994</v>
      </c>
      <c r="E272" s="103">
        <f t="shared" si="64"/>
        <v>865.97</v>
      </c>
      <c r="F272" s="103">
        <f t="shared" si="64"/>
        <v>864.13</v>
      </c>
      <c r="G272" s="103">
        <f t="shared" si="64"/>
        <v>855.81</v>
      </c>
      <c r="H272" s="103">
        <f t="shared" si="64"/>
        <v>861.18999999999994</v>
      </c>
      <c r="I272" s="103">
        <f t="shared" si="64"/>
        <v>847.9</v>
      </c>
      <c r="J272" s="103">
        <f t="shared" si="64"/>
        <v>860.62</v>
      </c>
      <c r="K272" s="104">
        <f t="shared" si="64"/>
        <v>859.65</v>
      </c>
      <c r="L272" s="103">
        <f t="shared" si="64"/>
        <v>866.62</v>
      </c>
      <c r="M272" s="105">
        <f t="shared" si="64"/>
        <v>862.05</v>
      </c>
      <c r="N272" s="104">
        <f t="shared" si="64"/>
        <v>869.41</v>
      </c>
      <c r="O272" s="103">
        <f t="shared" si="64"/>
        <v>841.28</v>
      </c>
      <c r="P272" s="105">
        <f t="shared" si="64"/>
        <v>838.61</v>
      </c>
      <c r="Q272" s="106">
        <f t="shared" si="64"/>
        <v>863.86</v>
      </c>
      <c r="R272" s="103">
        <f t="shared" si="64"/>
        <v>878.64</v>
      </c>
      <c r="S272" s="106">
        <f t="shared" si="64"/>
        <v>868.53</v>
      </c>
      <c r="T272" s="103">
        <f t="shared" si="64"/>
        <v>870.78</v>
      </c>
      <c r="U272" s="102">
        <f t="shared" si="64"/>
        <v>865.6</v>
      </c>
      <c r="V272" s="102">
        <f t="shared" si="64"/>
        <v>879.01</v>
      </c>
      <c r="W272" s="102">
        <f t="shared" si="64"/>
        <v>891.81999999999994</v>
      </c>
      <c r="X272" s="102">
        <f t="shared" si="64"/>
        <v>902.7</v>
      </c>
      <c r="Y272" s="107">
        <f t="shared" si="64"/>
        <v>903.21</v>
      </c>
    </row>
    <row r="273" spans="1:25" s="62" customFormat="1" ht="18.75" customHeight="1" outlineLevel="1" x14ac:dyDescent="0.2">
      <c r="A273" s="56" t="s">
        <v>8</v>
      </c>
      <c r="B273" s="70">
        <f>'июль (3 цк)'!B337</f>
        <v>793.94</v>
      </c>
      <c r="C273" s="70">
        <f>'июль (3 цк)'!C337</f>
        <v>730.92</v>
      </c>
      <c r="D273" s="70">
        <f>'июль (3 цк)'!D337</f>
        <v>748.43</v>
      </c>
      <c r="E273" s="70">
        <f>'июль (3 цк)'!E337</f>
        <v>763.46</v>
      </c>
      <c r="F273" s="70">
        <f>'июль (3 цк)'!F337</f>
        <v>761.62</v>
      </c>
      <c r="G273" s="70">
        <f>'июль (3 цк)'!G337</f>
        <v>753.3</v>
      </c>
      <c r="H273" s="70">
        <f>'июль (3 цк)'!H337</f>
        <v>758.68</v>
      </c>
      <c r="I273" s="70">
        <f>'июль (3 цк)'!I337</f>
        <v>745.39</v>
      </c>
      <c r="J273" s="70">
        <f>'июль (3 цк)'!J337</f>
        <v>758.11</v>
      </c>
      <c r="K273" s="70">
        <f>'июль (3 цк)'!K337</f>
        <v>757.14</v>
      </c>
      <c r="L273" s="70">
        <f>'июль (3 цк)'!L337</f>
        <v>764.11</v>
      </c>
      <c r="M273" s="70">
        <f>'июль (3 цк)'!M337</f>
        <v>759.54</v>
      </c>
      <c r="N273" s="70">
        <f>'июль (3 цк)'!N337</f>
        <v>766.9</v>
      </c>
      <c r="O273" s="70">
        <f>'июль (3 цк)'!O337</f>
        <v>738.77</v>
      </c>
      <c r="P273" s="70">
        <f>'июль (3 цк)'!P337</f>
        <v>736.1</v>
      </c>
      <c r="Q273" s="70">
        <f>'июль (3 цк)'!Q337</f>
        <v>761.35</v>
      </c>
      <c r="R273" s="70">
        <f>'июль (3 цк)'!R337</f>
        <v>776.13</v>
      </c>
      <c r="S273" s="70">
        <f>'июль (3 цк)'!S337</f>
        <v>766.02</v>
      </c>
      <c r="T273" s="70">
        <f>'июль (3 цк)'!T337</f>
        <v>768.27</v>
      </c>
      <c r="U273" s="70">
        <f>'июль (3 цк)'!U337</f>
        <v>763.09</v>
      </c>
      <c r="V273" s="70">
        <f>'июль (3 цк)'!V337</f>
        <v>776.5</v>
      </c>
      <c r="W273" s="70">
        <f>'июль (3 цк)'!W337</f>
        <v>789.31</v>
      </c>
      <c r="X273" s="70">
        <f>'июль (3 цк)'!X337</f>
        <v>800.19</v>
      </c>
      <c r="Y273" s="70">
        <f>'июль (3 цк)'!Y337</f>
        <v>800.7</v>
      </c>
    </row>
    <row r="274" spans="1:25" s="62" customFormat="1" ht="18.75" customHeight="1" outlineLevel="1" x14ac:dyDescent="0.2">
      <c r="A274" s="57" t="s">
        <v>9</v>
      </c>
      <c r="B274" s="76">
        <v>99.78</v>
      </c>
      <c r="C274" s="74">
        <v>99.78</v>
      </c>
      <c r="D274" s="74">
        <v>99.78</v>
      </c>
      <c r="E274" s="74">
        <v>99.78</v>
      </c>
      <c r="F274" s="74">
        <v>99.78</v>
      </c>
      <c r="G274" s="74">
        <v>99.78</v>
      </c>
      <c r="H274" s="74">
        <v>99.78</v>
      </c>
      <c r="I274" s="74">
        <v>99.78</v>
      </c>
      <c r="J274" s="74">
        <v>99.78</v>
      </c>
      <c r="K274" s="74">
        <v>99.78</v>
      </c>
      <c r="L274" s="74">
        <v>99.78</v>
      </c>
      <c r="M274" s="74">
        <v>99.78</v>
      </c>
      <c r="N274" s="74">
        <v>99.78</v>
      </c>
      <c r="O274" s="74">
        <v>99.78</v>
      </c>
      <c r="P274" s="74">
        <v>99.78</v>
      </c>
      <c r="Q274" s="74">
        <v>99.78</v>
      </c>
      <c r="R274" s="74">
        <v>99.78</v>
      </c>
      <c r="S274" s="74">
        <v>99.78</v>
      </c>
      <c r="T274" s="74">
        <v>99.78</v>
      </c>
      <c r="U274" s="74">
        <v>99.78</v>
      </c>
      <c r="V274" s="74">
        <v>99.78</v>
      </c>
      <c r="W274" s="74">
        <v>99.78</v>
      </c>
      <c r="X274" s="74">
        <v>99.78</v>
      </c>
      <c r="Y274" s="81">
        <v>99.78</v>
      </c>
    </row>
    <row r="275" spans="1:25" s="62" customFormat="1" ht="18.75" customHeight="1" outlineLevel="1" thickBot="1" x14ac:dyDescent="0.25">
      <c r="A275" s="147" t="s">
        <v>11</v>
      </c>
      <c r="B275" s="77">
        <v>2.73</v>
      </c>
      <c r="C275" s="75">
        <v>2.73</v>
      </c>
      <c r="D275" s="75">
        <v>2.73</v>
      </c>
      <c r="E275" s="75">
        <v>2.73</v>
      </c>
      <c r="F275" s="75">
        <v>2.73</v>
      </c>
      <c r="G275" s="75">
        <v>2.73</v>
      </c>
      <c r="H275" s="75">
        <v>2.73</v>
      </c>
      <c r="I275" s="75">
        <v>2.73</v>
      </c>
      <c r="J275" s="75">
        <v>2.73</v>
      </c>
      <c r="K275" s="75">
        <v>2.73</v>
      </c>
      <c r="L275" s="75">
        <v>2.73</v>
      </c>
      <c r="M275" s="75">
        <v>2.73</v>
      </c>
      <c r="N275" s="75">
        <v>2.73</v>
      </c>
      <c r="O275" s="75">
        <v>2.73</v>
      </c>
      <c r="P275" s="75">
        <v>2.73</v>
      </c>
      <c r="Q275" s="75">
        <v>2.73</v>
      </c>
      <c r="R275" s="75">
        <v>2.73</v>
      </c>
      <c r="S275" s="75">
        <v>2.73</v>
      </c>
      <c r="T275" s="75">
        <v>2.73</v>
      </c>
      <c r="U275" s="75">
        <v>2.73</v>
      </c>
      <c r="V275" s="75">
        <v>2.73</v>
      </c>
      <c r="W275" s="75">
        <v>2.73</v>
      </c>
      <c r="X275" s="75">
        <v>2.73</v>
      </c>
      <c r="Y275" s="82">
        <v>2.73</v>
      </c>
    </row>
    <row r="276" spans="1:25" s="62" customFormat="1" ht="18.75" customHeight="1" thickBot="1" x14ac:dyDescent="0.25">
      <c r="A276" s="130">
        <v>4</v>
      </c>
      <c r="B276" s="101">
        <f t="shared" ref="B276:Y276" si="65">SUM(B277:B279)</f>
        <v>944.31999999999994</v>
      </c>
      <c r="C276" s="102">
        <f t="shared" si="65"/>
        <v>907.65</v>
      </c>
      <c r="D276" s="102">
        <f t="shared" si="65"/>
        <v>923.63</v>
      </c>
      <c r="E276" s="103">
        <f t="shared" si="65"/>
        <v>933.01</v>
      </c>
      <c r="F276" s="103">
        <f t="shared" si="65"/>
        <v>952.85</v>
      </c>
      <c r="G276" s="103">
        <f t="shared" si="65"/>
        <v>959.13</v>
      </c>
      <c r="H276" s="103">
        <f t="shared" si="65"/>
        <v>966.39</v>
      </c>
      <c r="I276" s="103">
        <f t="shared" si="65"/>
        <v>946.64</v>
      </c>
      <c r="J276" s="103">
        <f t="shared" si="65"/>
        <v>961.62</v>
      </c>
      <c r="K276" s="104">
        <f t="shared" si="65"/>
        <v>967.68999999999994</v>
      </c>
      <c r="L276" s="103">
        <f t="shared" si="65"/>
        <v>967.16</v>
      </c>
      <c r="M276" s="105">
        <f t="shared" si="65"/>
        <v>966.53</v>
      </c>
      <c r="N276" s="104">
        <f t="shared" si="65"/>
        <v>897.27</v>
      </c>
      <c r="O276" s="103">
        <f t="shared" si="65"/>
        <v>868.43</v>
      </c>
      <c r="P276" s="105">
        <f t="shared" si="65"/>
        <v>872.61</v>
      </c>
      <c r="Q276" s="106">
        <f t="shared" si="65"/>
        <v>899.68999999999994</v>
      </c>
      <c r="R276" s="103">
        <f t="shared" si="65"/>
        <v>917.64</v>
      </c>
      <c r="S276" s="106">
        <f t="shared" si="65"/>
        <v>925.78</v>
      </c>
      <c r="T276" s="103">
        <f t="shared" si="65"/>
        <v>927.93999999999994</v>
      </c>
      <c r="U276" s="102">
        <f t="shared" si="65"/>
        <v>907.65</v>
      </c>
      <c r="V276" s="102">
        <f t="shared" si="65"/>
        <v>923.93999999999994</v>
      </c>
      <c r="W276" s="102">
        <f t="shared" si="65"/>
        <v>932.68999999999994</v>
      </c>
      <c r="X276" s="102">
        <f t="shared" si="65"/>
        <v>935.96</v>
      </c>
      <c r="Y276" s="107">
        <f t="shared" si="65"/>
        <v>925.63</v>
      </c>
    </row>
    <row r="277" spans="1:25" s="62" customFormat="1" ht="18.75" customHeight="1" outlineLevel="1" x14ac:dyDescent="0.2">
      <c r="A277" s="58" t="s">
        <v>8</v>
      </c>
      <c r="B277" s="70">
        <f>'июль (3 цк)'!B342</f>
        <v>841.81</v>
      </c>
      <c r="C277" s="70">
        <f>'июль (3 цк)'!C342</f>
        <v>805.14</v>
      </c>
      <c r="D277" s="70">
        <f>'июль (3 цк)'!D342</f>
        <v>821.12</v>
      </c>
      <c r="E277" s="70">
        <f>'июль (3 цк)'!E342</f>
        <v>830.5</v>
      </c>
      <c r="F277" s="70">
        <f>'июль (3 цк)'!F342</f>
        <v>850.34</v>
      </c>
      <c r="G277" s="70">
        <f>'июль (3 цк)'!G342</f>
        <v>856.62</v>
      </c>
      <c r="H277" s="70">
        <f>'июль (3 цк)'!H342</f>
        <v>863.88</v>
      </c>
      <c r="I277" s="70">
        <f>'июль (3 цк)'!I342</f>
        <v>844.13</v>
      </c>
      <c r="J277" s="70">
        <f>'июль (3 цк)'!J342</f>
        <v>859.11</v>
      </c>
      <c r="K277" s="70">
        <f>'июль (3 цк)'!K342</f>
        <v>865.18</v>
      </c>
      <c r="L277" s="70">
        <f>'июль (3 цк)'!L342</f>
        <v>864.65</v>
      </c>
      <c r="M277" s="70">
        <f>'июль (3 цк)'!M342</f>
        <v>864.02</v>
      </c>
      <c r="N277" s="70">
        <f>'июль (3 цк)'!N342</f>
        <v>794.76</v>
      </c>
      <c r="O277" s="70">
        <f>'июль (3 цк)'!O342</f>
        <v>765.92</v>
      </c>
      <c r="P277" s="70">
        <f>'июль (3 цк)'!P342</f>
        <v>770.1</v>
      </c>
      <c r="Q277" s="70">
        <f>'июль (3 цк)'!Q342</f>
        <v>797.18</v>
      </c>
      <c r="R277" s="70">
        <f>'июль (3 цк)'!R342</f>
        <v>815.13</v>
      </c>
      <c r="S277" s="70">
        <f>'июль (3 цк)'!S342</f>
        <v>823.27</v>
      </c>
      <c r="T277" s="70">
        <f>'июль (3 цк)'!T342</f>
        <v>825.43</v>
      </c>
      <c r="U277" s="70">
        <f>'июль (3 цк)'!U342</f>
        <v>805.14</v>
      </c>
      <c r="V277" s="70">
        <f>'июль (3 цк)'!V342</f>
        <v>821.43</v>
      </c>
      <c r="W277" s="70">
        <f>'июль (3 цк)'!W342</f>
        <v>830.18</v>
      </c>
      <c r="X277" s="70">
        <f>'июль (3 цк)'!X342</f>
        <v>833.45</v>
      </c>
      <c r="Y277" s="70">
        <f>'июль (3 цк)'!Y342</f>
        <v>823.12</v>
      </c>
    </row>
    <row r="278" spans="1:25" s="62" customFormat="1" ht="18.75" customHeight="1" outlineLevel="1" x14ac:dyDescent="0.2">
      <c r="A278" s="57" t="s">
        <v>9</v>
      </c>
      <c r="B278" s="76">
        <v>99.78</v>
      </c>
      <c r="C278" s="74">
        <v>99.78</v>
      </c>
      <c r="D278" s="74">
        <v>99.78</v>
      </c>
      <c r="E278" s="74">
        <v>99.78</v>
      </c>
      <c r="F278" s="74">
        <v>99.78</v>
      </c>
      <c r="G278" s="74">
        <v>99.78</v>
      </c>
      <c r="H278" s="74">
        <v>99.78</v>
      </c>
      <c r="I278" s="74">
        <v>99.78</v>
      </c>
      <c r="J278" s="74">
        <v>99.78</v>
      </c>
      <c r="K278" s="74">
        <v>99.78</v>
      </c>
      <c r="L278" s="74">
        <v>99.78</v>
      </c>
      <c r="M278" s="74">
        <v>99.78</v>
      </c>
      <c r="N278" s="74">
        <v>99.78</v>
      </c>
      <c r="O278" s="74">
        <v>99.78</v>
      </c>
      <c r="P278" s="74">
        <v>99.78</v>
      </c>
      <c r="Q278" s="74">
        <v>99.78</v>
      </c>
      <c r="R278" s="74">
        <v>99.78</v>
      </c>
      <c r="S278" s="74">
        <v>99.78</v>
      </c>
      <c r="T278" s="74">
        <v>99.78</v>
      </c>
      <c r="U278" s="74">
        <v>99.78</v>
      </c>
      <c r="V278" s="74">
        <v>99.78</v>
      </c>
      <c r="W278" s="74">
        <v>99.78</v>
      </c>
      <c r="X278" s="74">
        <v>99.78</v>
      </c>
      <c r="Y278" s="81">
        <v>99.78</v>
      </c>
    </row>
    <row r="279" spans="1:25" s="62" customFormat="1" ht="18.75" customHeight="1" outlineLevel="1" thickBot="1" x14ac:dyDescent="0.25">
      <c r="A279" s="147" t="s">
        <v>11</v>
      </c>
      <c r="B279" s="77">
        <v>2.73</v>
      </c>
      <c r="C279" s="75">
        <v>2.73</v>
      </c>
      <c r="D279" s="75">
        <v>2.73</v>
      </c>
      <c r="E279" s="75">
        <v>2.73</v>
      </c>
      <c r="F279" s="75">
        <v>2.73</v>
      </c>
      <c r="G279" s="75">
        <v>2.73</v>
      </c>
      <c r="H279" s="75">
        <v>2.73</v>
      </c>
      <c r="I279" s="75">
        <v>2.73</v>
      </c>
      <c r="J279" s="75">
        <v>2.73</v>
      </c>
      <c r="K279" s="75">
        <v>2.73</v>
      </c>
      <c r="L279" s="75">
        <v>2.73</v>
      </c>
      <c r="M279" s="75">
        <v>2.73</v>
      </c>
      <c r="N279" s="75">
        <v>2.73</v>
      </c>
      <c r="O279" s="75">
        <v>2.73</v>
      </c>
      <c r="P279" s="75">
        <v>2.73</v>
      </c>
      <c r="Q279" s="75">
        <v>2.73</v>
      </c>
      <c r="R279" s="75">
        <v>2.73</v>
      </c>
      <c r="S279" s="75">
        <v>2.73</v>
      </c>
      <c r="T279" s="75">
        <v>2.73</v>
      </c>
      <c r="U279" s="75">
        <v>2.73</v>
      </c>
      <c r="V279" s="75">
        <v>2.73</v>
      </c>
      <c r="W279" s="75">
        <v>2.73</v>
      </c>
      <c r="X279" s="75">
        <v>2.73</v>
      </c>
      <c r="Y279" s="82">
        <v>2.73</v>
      </c>
    </row>
    <row r="280" spans="1:25" s="62" customFormat="1" ht="18.75" customHeight="1" thickBot="1" x14ac:dyDescent="0.25">
      <c r="A280" s="109">
        <v>5</v>
      </c>
      <c r="B280" s="101">
        <f t="shared" ref="B280:Y280" si="66">SUM(B281:B283)</f>
        <v>914.05</v>
      </c>
      <c r="C280" s="102">
        <f t="shared" si="66"/>
        <v>877.25</v>
      </c>
      <c r="D280" s="102">
        <f t="shared" si="66"/>
        <v>898.52</v>
      </c>
      <c r="E280" s="103">
        <f t="shared" si="66"/>
        <v>915.79</v>
      </c>
      <c r="F280" s="103">
        <f t="shared" si="66"/>
        <v>932.9</v>
      </c>
      <c r="G280" s="103">
        <f t="shared" si="66"/>
        <v>914.47</v>
      </c>
      <c r="H280" s="103">
        <f t="shared" si="66"/>
        <v>915.03</v>
      </c>
      <c r="I280" s="103">
        <f t="shared" si="66"/>
        <v>890.72</v>
      </c>
      <c r="J280" s="103">
        <f t="shared" si="66"/>
        <v>914.75</v>
      </c>
      <c r="K280" s="104">
        <f t="shared" si="66"/>
        <v>925.01</v>
      </c>
      <c r="L280" s="103">
        <f t="shared" si="66"/>
        <v>905.76</v>
      </c>
      <c r="M280" s="105">
        <f t="shared" si="66"/>
        <v>913.05</v>
      </c>
      <c r="N280" s="104">
        <f t="shared" si="66"/>
        <v>897.65</v>
      </c>
      <c r="O280" s="103">
        <f t="shared" si="66"/>
        <v>870.33</v>
      </c>
      <c r="P280" s="105">
        <f t="shared" si="66"/>
        <v>865.51</v>
      </c>
      <c r="Q280" s="106">
        <f t="shared" si="66"/>
        <v>887.97</v>
      </c>
      <c r="R280" s="103">
        <f t="shared" si="66"/>
        <v>901.05</v>
      </c>
      <c r="S280" s="106">
        <f t="shared" si="66"/>
        <v>897.12</v>
      </c>
      <c r="T280" s="103">
        <f t="shared" si="66"/>
        <v>906.18999999999994</v>
      </c>
      <c r="U280" s="102">
        <f t="shared" si="66"/>
        <v>878.65</v>
      </c>
      <c r="V280" s="102">
        <f t="shared" si="66"/>
        <v>895.91</v>
      </c>
      <c r="W280" s="102">
        <f t="shared" si="66"/>
        <v>913.79</v>
      </c>
      <c r="X280" s="102">
        <f t="shared" si="66"/>
        <v>913.41</v>
      </c>
      <c r="Y280" s="107">
        <f t="shared" si="66"/>
        <v>910.7</v>
      </c>
    </row>
    <row r="281" spans="1:25" s="62" customFormat="1" ht="18.75" customHeight="1" outlineLevel="1" x14ac:dyDescent="0.2">
      <c r="A281" s="56" t="s">
        <v>8</v>
      </c>
      <c r="B281" s="70">
        <f>'июль (3 цк)'!B347</f>
        <v>811.54</v>
      </c>
      <c r="C281" s="70">
        <f>'июль (3 цк)'!C347</f>
        <v>774.74</v>
      </c>
      <c r="D281" s="70">
        <f>'июль (3 цк)'!D347</f>
        <v>796.01</v>
      </c>
      <c r="E281" s="70">
        <f>'июль (3 цк)'!E347</f>
        <v>813.28</v>
      </c>
      <c r="F281" s="70">
        <f>'июль (3 цк)'!F347</f>
        <v>830.39</v>
      </c>
      <c r="G281" s="70">
        <f>'июль (3 цк)'!G347</f>
        <v>811.96</v>
      </c>
      <c r="H281" s="70">
        <f>'июль (3 цк)'!H347</f>
        <v>812.52</v>
      </c>
      <c r="I281" s="70">
        <f>'июль (3 цк)'!I347</f>
        <v>788.21</v>
      </c>
      <c r="J281" s="70">
        <f>'июль (3 цк)'!J347</f>
        <v>812.24</v>
      </c>
      <c r="K281" s="70">
        <f>'июль (3 цк)'!K347</f>
        <v>822.5</v>
      </c>
      <c r="L281" s="70">
        <f>'июль (3 цк)'!L347</f>
        <v>803.25</v>
      </c>
      <c r="M281" s="70">
        <f>'июль (3 цк)'!M347</f>
        <v>810.54</v>
      </c>
      <c r="N281" s="70">
        <f>'июль (3 цк)'!N347</f>
        <v>795.14</v>
      </c>
      <c r="O281" s="70">
        <f>'июль (3 цк)'!O347</f>
        <v>767.82</v>
      </c>
      <c r="P281" s="70">
        <f>'июль (3 цк)'!P347</f>
        <v>763</v>
      </c>
      <c r="Q281" s="70">
        <f>'июль (3 цк)'!Q347</f>
        <v>785.46</v>
      </c>
      <c r="R281" s="70">
        <f>'июль (3 цк)'!R347</f>
        <v>798.54</v>
      </c>
      <c r="S281" s="70">
        <f>'июль (3 цк)'!S347</f>
        <v>794.61</v>
      </c>
      <c r="T281" s="70">
        <f>'июль (3 цк)'!T347</f>
        <v>803.68</v>
      </c>
      <c r="U281" s="70">
        <f>'июль (3 цк)'!U347</f>
        <v>776.14</v>
      </c>
      <c r="V281" s="70">
        <f>'июль (3 цк)'!V347</f>
        <v>793.4</v>
      </c>
      <c r="W281" s="70">
        <f>'июль (3 цк)'!W347</f>
        <v>811.28</v>
      </c>
      <c r="X281" s="70">
        <f>'июль (3 цк)'!X347</f>
        <v>810.9</v>
      </c>
      <c r="Y281" s="70">
        <f>'июль (3 цк)'!Y347</f>
        <v>808.19</v>
      </c>
    </row>
    <row r="282" spans="1:25" s="62" customFormat="1" ht="18.75" customHeight="1" outlineLevel="1" x14ac:dyDescent="0.2">
      <c r="A282" s="57" t="s">
        <v>9</v>
      </c>
      <c r="B282" s="76">
        <v>99.78</v>
      </c>
      <c r="C282" s="74">
        <v>99.78</v>
      </c>
      <c r="D282" s="74">
        <v>99.78</v>
      </c>
      <c r="E282" s="74">
        <v>99.78</v>
      </c>
      <c r="F282" s="74">
        <v>99.78</v>
      </c>
      <c r="G282" s="74">
        <v>99.78</v>
      </c>
      <c r="H282" s="74">
        <v>99.78</v>
      </c>
      <c r="I282" s="74">
        <v>99.78</v>
      </c>
      <c r="J282" s="74">
        <v>99.78</v>
      </c>
      <c r="K282" s="74">
        <v>99.78</v>
      </c>
      <c r="L282" s="74">
        <v>99.78</v>
      </c>
      <c r="M282" s="74">
        <v>99.78</v>
      </c>
      <c r="N282" s="74">
        <v>99.78</v>
      </c>
      <c r="O282" s="74">
        <v>99.78</v>
      </c>
      <c r="P282" s="74">
        <v>99.78</v>
      </c>
      <c r="Q282" s="74">
        <v>99.78</v>
      </c>
      <c r="R282" s="74">
        <v>99.78</v>
      </c>
      <c r="S282" s="74">
        <v>99.78</v>
      </c>
      <c r="T282" s="74">
        <v>99.78</v>
      </c>
      <c r="U282" s="74">
        <v>99.78</v>
      </c>
      <c r="V282" s="74">
        <v>99.78</v>
      </c>
      <c r="W282" s="74">
        <v>99.78</v>
      </c>
      <c r="X282" s="74">
        <v>99.78</v>
      </c>
      <c r="Y282" s="81">
        <v>99.78</v>
      </c>
    </row>
    <row r="283" spans="1:25" s="62" customFormat="1" ht="18.75" customHeight="1" outlineLevel="1" thickBot="1" x14ac:dyDescent="0.25">
      <c r="A283" s="147" t="s">
        <v>11</v>
      </c>
      <c r="B283" s="77">
        <v>2.73</v>
      </c>
      <c r="C283" s="75">
        <v>2.73</v>
      </c>
      <c r="D283" s="75">
        <v>2.73</v>
      </c>
      <c r="E283" s="75">
        <v>2.73</v>
      </c>
      <c r="F283" s="75">
        <v>2.73</v>
      </c>
      <c r="G283" s="75">
        <v>2.73</v>
      </c>
      <c r="H283" s="75">
        <v>2.73</v>
      </c>
      <c r="I283" s="75">
        <v>2.73</v>
      </c>
      <c r="J283" s="75">
        <v>2.73</v>
      </c>
      <c r="K283" s="75">
        <v>2.73</v>
      </c>
      <c r="L283" s="75">
        <v>2.73</v>
      </c>
      <c r="M283" s="75">
        <v>2.73</v>
      </c>
      <c r="N283" s="75">
        <v>2.73</v>
      </c>
      <c r="O283" s="75">
        <v>2.73</v>
      </c>
      <c r="P283" s="75">
        <v>2.73</v>
      </c>
      <c r="Q283" s="75">
        <v>2.73</v>
      </c>
      <c r="R283" s="75">
        <v>2.73</v>
      </c>
      <c r="S283" s="75">
        <v>2.73</v>
      </c>
      <c r="T283" s="75">
        <v>2.73</v>
      </c>
      <c r="U283" s="75">
        <v>2.73</v>
      </c>
      <c r="V283" s="75">
        <v>2.73</v>
      </c>
      <c r="W283" s="75">
        <v>2.73</v>
      </c>
      <c r="X283" s="75">
        <v>2.73</v>
      </c>
      <c r="Y283" s="82">
        <v>2.73</v>
      </c>
    </row>
    <row r="284" spans="1:25" s="62" customFormat="1" ht="18.75" customHeight="1" thickBot="1" x14ac:dyDescent="0.25">
      <c r="A284" s="112">
        <v>6</v>
      </c>
      <c r="B284" s="101">
        <f t="shared" ref="B284:Y284" si="67">SUM(B285:B287)</f>
        <v>840.92</v>
      </c>
      <c r="C284" s="102">
        <f t="shared" si="67"/>
        <v>817.15</v>
      </c>
      <c r="D284" s="102">
        <f t="shared" si="67"/>
        <v>823.42</v>
      </c>
      <c r="E284" s="103">
        <f t="shared" si="67"/>
        <v>832.96</v>
      </c>
      <c r="F284" s="103">
        <f t="shared" si="67"/>
        <v>838.21</v>
      </c>
      <c r="G284" s="103">
        <f t="shared" si="67"/>
        <v>830.1</v>
      </c>
      <c r="H284" s="103">
        <f t="shared" si="67"/>
        <v>816.22</v>
      </c>
      <c r="I284" s="103">
        <f t="shared" si="67"/>
        <v>815.46</v>
      </c>
      <c r="J284" s="103">
        <f t="shared" si="67"/>
        <v>821.68999999999994</v>
      </c>
      <c r="K284" s="104">
        <f t="shared" si="67"/>
        <v>830.56</v>
      </c>
      <c r="L284" s="103">
        <f t="shared" si="67"/>
        <v>844.92</v>
      </c>
      <c r="M284" s="105">
        <f t="shared" si="67"/>
        <v>843.27</v>
      </c>
      <c r="N284" s="104">
        <f t="shared" si="67"/>
        <v>843.31</v>
      </c>
      <c r="O284" s="103">
        <f t="shared" si="67"/>
        <v>817.53</v>
      </c>
      <c r="P284" s="105">
        <f t="shared" si="67"/>
        <v>818.25</v>
      </c>
      <c r="Q284" s="106">
        <f t="shared" si="67"/>
        <v>842.89</v>
      </c>
      <c r="R284" s="103">
        <f t="shared" si="67"/>
        <v>850.24</v>
      </c>
      <c r="S284" s="106">
        <f t="shared" si="67"/>
        <v>841.63</v>
      </c>
      <c r="T284" s="103">
        <f t="shared" si="67"/>
        <v>846.86</v>
      </c>
      <c r="U284" s="102">
        <f t="shared" si="67"/>
        <v>830.16</v>
      </c>
      <c r="V284" s="102">
        <f t="shared" si="67"/>
        <v>845.43</v>
      </c>
      <c r="W284" s="102">
        <f t="shared" si="67"/>
        <v>857.27</v>
      </c>
      <c r="X284" s="102">
        <f t="shared" si="67"/>
        <v>858.28</v>
      </c>
      <c r="Y284" s="107">
        <f t="shared" si="67"/>
        <v>849.83</v>
      </c>
    </row>
    <row r="285" spans="1:25" s="62" customFormat="1" ht="18.75" customHeight="1" outlineLevel="1" x14ac:dyDescent="0.2">
      <c r="A285" s="56" t="s">
        <v>8</v>
      </c>
      <c r="B285" s="70">
        <f>'июль (3 цк)'!B352</f>
        <v>738.41</v>
      </c>
      <c r="C285" s="70">
        <f>'июль (3 цк)'!C352</f>
        <v>714.64</v>
      </c>
      <c r="D285" s="70">
        <f>'июль (3 цк)'!D352</f>
        <v>720.91</v>
      </c>
      <c r="E285" s="70">
        <f>'июль (3 цк)'!E352</f>
        <v>730.45</v>
      </c>
      <c r="F285" s="70">
        <f>'июль (3 цк)'!F352</f>
        <v>735.7</v>
      </c>
      <c r="G285" s="70">
        <f>'июль (3 цк)'!G352</f>
        <v>727.59</v>
      </c>
      <c r="H285" s="70">
        <f>'июль (3 цк)'!H352</f>
        <v>713.71</v>
      </c>
      <c r="I285" s="70">
        <f>'июль (3 цк)'!I352</f>
        <v>712.95</v>
      </c>
      <c r="J285" s="70">
        <f>'июль (3 цк)'!J352</f>
        <v>719.18</v>
      </c>
      <c r="K285" s="70">
        <f>'июль (3 цк)'!K352</f>
        <v>728.05</v>
      </c>
      <c r="L285" s="70">
        <f>'июль (3 цк)'!L352</f>
        <v>742.41</v>
      </c>
      <c r="M285" s="70">
        <f>'июль (3 цк)'!M352</f>
        <v>740.76</v>
      </c>
      <c r="N285" s="70">
        <f>'июль (3 цк)'!N352</f>
        <v>740.8</v>
      </c>
      <c r="O285" s="70">
        <f>'июль (3 цк)'!O352</f>
        <v>715.02</v>
      </c>
      <c r="P285" s="70">
        <f>'июль (3 цк)'!P352</f>
        <v>715.74</v>
      </c>
      <c r="Q285" s="70">
        <f>'июль (3 цк)'!Q352</f>
        <v>740.38</v>
      </c>
      <c r="R285" s="70">
        <f>'июль (3 цк)'!R352</f>
        <v>747.73</v>
      </c>
      <c r="S285" s="70">
        <f>'июль (3 цк)'!S352</f>
        <v>739.12</v>
      </c>
      <c r="T285" s="70">
        <f>'июль (3 цк)'!T352</f>
        <v>744.35</v>
      </c>
      <c r="U285" s="70">
        <f>'июль (3 цк)'!U352</f>
        <v>727.65</v>
      </c>
      <c r="V285" s="70">
        <f>'июль (3 цк)'!V352</f>
        <v>742.92</v>
      </c>
      <c r="W285" s="70">
        <f>'июль (3 цк)'!W352</f>
        <v>754.76</v>
      </c>
      <c r="X285" s="70">
        <f>'июль (3 цк)'!X352</f>
        <v>755.77</v>
      </c>
      <c r="Y285" s="70">
        <f>'июль (3 цк)'!Y352</f>
        <v>747.32</v>
      </c>
    </row>
    <row r="286" spans="1:25" s="62" customFormat="1" ht="18.75" customHeight="1" outlineLevel="1" x14ac:dyDescent="0.2">
      <c r="A286" s="57" t="s">
        <v>9</v>
      </c>
      <c r="B286" s="76">
        <v>99.78</v>
      </c>
      <c r="C286" s="74">
        <v>99.78</v>
      </c>
      <c r="D286" s="74">
        <v>99.78</v>
      </c>
      <c r="E286" s="74">
        <v>99.78</v>
      </c>
      <c r="F286" s="74">
        <v>99.78</v>
      </c>
      <c r="G286" s="74">
        <v>99.78</v>
      </c>
      <c r="H286" s="74">
        <v>99.78</v>
      </c>
      <c r="I286" s="74">
        <v>99.78</v>
      </c>
      <c r="J286" s="74">
        <v>99.78</v>
      </c>
      <c r="K286" s="74">
        <v>99.78</v>
      </c>
      <c r="L286" s="74">
        <v>99.78</v>
      </c>
      <c r="M286" s="74">
        <v>99.78</v>
      </c>
      <c r="N286" s="74">
        <v>99.78</v>
      </c>
      <c r="O286" s="74">
        <v>99.78</v>
      </c>
      <c r="P286" s="74">
        <v>99.78</v>
      </c>
      <c r="Q286" s="74">
        <v>99.78</v>
      </c>
      <c r="R286" s="74">
        <v>99.78</v>
      </c>
      <c r="S286" s="74">
        <v>99.78</v>
      </c>
      <c r="T286" s="74">
        <v>99.78</v>
      </c>
      <c r="U286" s="74">
        <v>99.78</v>
      </c>
      <c r="V286" s="74">
        <v>99.78</v>
      </c>
      <c r="W286" s="74">
        <v>99.78</v>
      </c>
      <c r="X286" s="74">
        <v>99.78</v>
      </c>
      <c r="Y286" s="81">
        <v>99.78</v>
      </c>
    </row>
    <row r="287" spans="1:25" s="62" customFormat="1" ht="18.75" customHeight="1" outlineLevel="1" thickBot="1" x14ac:dyDescent="0.25">
      <c r="A287" s="147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thickBot="1" x14ac:dyDescent="0.25">
      <c r="A288" s="109">
        <v>7</v>
      </c>
      <c r="B288" s="101">
        <f t="shared" ref="B288:Y288" si="68">SUM(B289:B291)</f>
        <v>902.58</v>
      </c>
      <c r="C288" s="102">
        <f t="shared" si="68"/>
        <v>860.45</v>
      </c>
      <c r="D288" s="102">
        <f t="shared" si="68"/>
        <v>890</v>
      </c>
      <c r="E288" s="103">
        <f t="shared" si="68"/>
        <v>903.27</v>
      </c>
      <c r="F288" s="103">
        <f t="shared" si="68"/>
        <v>912.04</v>
      </c>
      <c r="G288" s="103">
        <f t="shared" si="68"/>
        <v>914.29</v>
      </c>
      <c r="H288" s="103">
        <f t="shared" si="68"/>
        <v>908.76</v>
      </c>
      <c r="I288" s="103">
        <f t="shared" si="68"/>
        <v>889.1</v>
      </c>
      <c r="J288" s="103">
        <f t="shared" si="68"/>
        <v>906.04</v>
      </c>
      <c r="K288" s="104">
        <f t="shared" si="68"/>
        <v>923.21</v>
      </c>
      <c r="L288" s="103">
        <f t="shared" si="68"/>
        <v>915.26</v>
      </c>
      <c r="M288" s="105">
        <f t="shared" si="68"/>
        <v>918.47</v>
      </c>
      <c r="N288" s="104">
        <f t="shared" si="68"/>
        <v>915.68</v>
      </c>
      <c r="O288" s="103">
        <f t="shared" si="68"/>
        <v>890.25</v>
      </c>
      <c r="P288" s="105">
        <f t="shared" si="68"/>
        <v>895.39</v>
      </c>
      <c r="Q288" s="106">
        <f t="shared" si="68"/>
        <v>915.28</v>
      </c>
      <c r="R288" s="103">
        <f t="shared" si="68"/>
        <v>921.51</v>
      </c>
      <c r="S288" s="106">
        <f t="shared" si="68"/>
        <v>918.85</v>
      </c>
      <c r="T288" s="103">
        <f t="shared" si="68"/>
        <v>924.45</v>
      </c>
      <c r="U288" s="102">
        <f t="shared" si="68"/>
        <v>909.96</v>
      </c>
      <c r="V288" s="102">
        <f t="shared" si="68"/>
        <v>925.59</v>
      </c>
      <c r="W288" s="102">
        <f t="shared" si="68"/>
        <v>922.11</v>
      </c>
      <c r="X288" s="102">
        <f t="shared" si="68"/>
        <v>933.38</v>
      </c>
      <c r="Y288" s="107">
        <f t="shared" si="68"/>
        <v>936.7</v>
      </c>
    </row>
    <row r="289" spans="1:25" s="62" customFormat="1" ht="18.75" customHeight="1" outlineLevel="1" x14ac:dyDescent="0.2">
      <c r="A289" s="56" t="s">
        <v>8</v>
      </c>
      <c r="B289" s="70">
        <f>'июль (3 цк)'!B357</f>
        <v>800.07</v>
      </c>
      <c r="C289" s="70">
        <f>'июль (3 цк)'!C357</f>
        <v>757.94</v>
      </c>
      <c r="D289" s="70">
        <f>'июль (3 цк)'!D357</f>
        <v>787.49</v>
      </c>
      <c r="E289" s="70">
        <f>'июль (3 цк)'!E357</f>
        <v>800.76</v>
      </c>
      <c r="F289" s="70">
        <f>'июль (3 цк)'!F357</f>
        <v>809.53</v>
      </c>
      <c r="G289" s="70">
        <f>'июль (3 цк)'!G357</f>
        <v>811.78</v>
      </c>
      <c r="H289" s="70">
        <f>'июль (3 цк)'!H357</f>
        <v>806.25</v>
      </c>
      <c r="I289" s="70">
        <f>'июль (3 цк)'!I357</f>
        <v>786.59</v>
      </c>
      <c r="J289" s="70">
        <f>'июль (3 цк)'!J357</f>
        <v>803.53</v>
      </c>
      <c r="K289" s="70">
        <f>'июль (3 цк)'!K357</f>
        <v>820.7</v>
      </c>
      <c r="L289" s="70">
        <f>'июль (3 цк)'!L357</f>
        <v>812.75</v>
      </c>
      <c r="M289" s="70">
        <f>'июль (3 цк)'!M357</f>
        <v>815.96</v>
      </c>
      <c r="N289" s="70">
        <f>'июль (3 цк)'!N357</f>
        <v>813.17</v>
      </c>
      <c r="O289" s="70">
        <f>'июль (3 цк)'!O357</f>
        <v>787.74</v>
      </c>
      <c r="P289" s="70">
        <f>'июль (3 цк)'!P357</f>
        <v>792.88</v>
      </c>
      <c r="Q289" s="70">
        <f>'июль (3 цк)'!Q357</f>
        <v>812.77</v>
      </c>
      <c r="R289" s="70">
        <f>'июль (3 цк)'!R357</f>
        <v>819</v>
      </c>
      <c r="S289" s="70">
        <f>'июль (3 цк)'!S357</f>
        <v>816.34</v>
      </c>
      <c r="T289" s="70">
        <f>'июль (3 цк)'!T357</f>
        <v>821.94</v>
      </c>
      <c r="U289" s="70">
        <f>'июль (3 цк)'!U357</f>
        <v>807.45</v>
      </c>
      <c r="V289" s="70">
        <f>'июль (3 цк)'!V357</f>
        <v>823.08</v>
      </c>
      <c r="W289" s="70">
        <f>'июль (3 цк)'!W357</f>
        <v>819.6</v>
      </c>
      <c r="X289" s="70">
        <f>'июль (3 цк)'!X357</f>
        <v>830.87</v>
      </c>
      <c r="Y289" s="70">
        <f>'июль (3 цк)'!Y357</f>
        <v>834.19</v>
      </c>
    </row>
    <row r="290" spans="1:25" s="62" customFormat="1" ht="18.75" customHeight="1" outlineLevel="1" x14ac:dyDescent="0.2">
      <c r="A290" s="57" t="s">
        <v>9</v>
      </c>
      <c r="B290" s="76">
        <v>99.78</v>
      </c>
      <c r="C290" s="74">
        <v>99.78</v>
      </c>
      <c r="D290" s="74">
        <v>99.78</v>
      </c>
      <c r="E290" s="74">
        <v>99.78</v>
      </c>
      <c r="F290" s="74">
        <v>99.78</v>
      </c>
      <c r="G290" s="74">
        <v>99.78</v>
      </c>
      <c r="H290" s="74">
        <v>99.78</v>
      </c>
      <c r="I290" s="74">
        <v>99.78</v>
      </c>
      <c r="J290" s="74">
        <v>99.78</v>
      </c>
      <c r="K290" s="74">
        <v>99.78</v>
      </c>
      <c r="L290" s="74">
        <v>99.78</v>
      </c>
      <c r="M290" s="74">
        <v>99.78</v>
      </c>
      <c r="N290" s="74">
        <v>99.78</v>
      </c>
      <c r="O290" s="74">
        <v>99.78</v>
      </c>
      <c r="P290" s="74">
        <v>99.78</v>
      </c>
      <c r="Q290" s="74">
        <v>99.78</v>
      </c>
      <c r="R290" s="74">
        <v>99.78</v>
      </c>
      <c r="S290" s="74">
        <v>99.78</v>
      </c>
      <c r="T290" s="74">
        <v>99.78</v>
      </c>
      <c r="U290" s="74">
        <v>99.78</v>
      </c>
      <c r="V290" s="74">
        <v>99.78</v>
      </c>
      <c r="W290" s="74">
        <v>99.78</v>
      </c>
      <c r="X290" s="74">
        <v>99.78</v>
      </c>
      <c r="Y290" s="81">
        <v>99.78</v>
      </c>
    </row>
    <row r="291" spans="1:25" s="62" customFormat="1" ht="18.75" customHeight="1" outlineLevel="1" thickBot="1" x14ac:dyDescent="0.25">
      <c r="A291" s="147" t="s">
        <v>11</v>
      </c>
      <c r="B291" s="77">
        <v>2.73</v>
      </c>
      <c r="C291" s="75">
        <v>2.73</v>
      </c>
      <c r="D291" s="75">
        <v>2.73</v>
      </c>
      <c r="E291" s="75">
        <v>2.73</v>
      </c>
      <c r="F291" s="75">
        <v>2.73</v>
      </c>
      <c r="G291" s="75">
        <v>2.73</v>
      </c>
      <c r="H291" s="75">
        <v>2.73</v>
      </c>
      <c r="I291" s="75">
        <v>2.73</v>
      </c>
      <c r="J291" s="75">
        <v>2.73</v>
      </c>
      <c r="K291" s="75">
        <v>2.73</v>
      </c>
      <c r="L291" s="75">
        <v>2.73</v>
      </c>
      <c r="M291" s="75">
        <v>2.73</v>
      </c>
      <c r="N291" s="75">
        <v>2.73</v>
      </c>
      <c r="O291" s="75">
        <v>2.73</v>
      </c>
      <c r="P291" s="75">
        <v>2.73</v>
      </c>
      <c r="Q291" s="75">
        <v>2.73</v>
      </c>
      <c r="R291" s="75">
        <v>2.73</v>
      </c>
      <c r="S291" s="75">
        <v>2.73</v>
      </c>
      <c r="T291" s="75">
        <v>2.73</v>
      </c>
      <c r="U291" s="75">
        <v>2.73</v>
      </c>
      <c r="V291" s="75">
        <v>2.73</v>
      </c>
      <c r="W291" s="75">
        <v>2.73</v>
      </c>
      <c r="X291" s="75">
        <v>2.73</v>
      </c>
      <c r="Y291" s="82">
        <v>2.73</v>
      </c>
    </row>
    <row r="292" spans="1:25" s="62" customFormat="1" ht="18.75" customHeight="1" thickBot="1" x14ac:dyDescent="0.25">
      <c r="A292" s="112">
        <v>8</v>
      </c>
      <c r="B292" s="101">
        <f t="shared" ref="B292:Y292" si="69">SUM(B293:B295)</f>
        <v>935.43999999999994</v>
      </c>
      <c r="C292" s="102">
        <f t="shared" si="69"/>
        <v>896.21</v>
      </c>
      <c r="D292" s="102">
        <f t="shared" si="69"/>
        <v>867.96</v>
      </c>
      <c r="E292" s="103">
        <f t="shared" si="69"/>
        <v>925.26</v>
      </c>
      <c r="F292" s="103">
        <f t="shared" si="69"/>
        <v>926.1</v>
      </c>
      <c r="G292" s="103">
        <f t="shared" si="69"/>
        <v>943.95</v>
      </c>
      <c r="H292" s="103">
        <f t="shared" si="69"/>
        <v>948.96</v>
      </c>
      <c r="I292" s="103">
        <f t="shared" si="69"/>
        <v>922.89</v>
      </c>
      <c r="J292" s="103">
        <f t="shared" si="69"/>
        <v>926.68</v>
      </c>
      <c r="K292" s="104">
        <f t="shared" si="69"/>
        <v>960.21</v>
      </c>
      <c r="L292" s="103">
        <f t="shared" si="69"/>
        <v>952.68</v>
      </c>
      <c r="M292" s="105">
        <f t="shared" si="69"/>
        <v>959.51</v>
      </c>
      <c r="N292" s="104">
        <f t="shared" si="69"/>
        <v>965.35</v>
      </c>
      <c r="O292" s="103">
        <f t="shared" si="69"/>
        <v>935.09</v>
      </c>
      <c r="P292" s="105">
        <f t="shared" si="69"/>
        <v>929.38</v>
      </c>
      <c r="Q292" s="106">
        <f t="shared" si="69"/>
        <v>965.75</v>
      </c>
      <c r="R292" s="103">
        <f t="shared" si="69"/>
        <v>983.9</v>
      </c>
      <c r="S292" s="106">
        <f t="shared" si="69"/>
        <v>973.59</v>
      </c>
      <c r="T292" s="103">
        <f t="shared" si="69"/>
        <v>974.85</v>
      </c>
      <c r="U292" s="102">
        <f t="shared" si="69"/>
        <v>966.42</v>
      </c>
      <c r="V292" s="102">
        <f t="shared" si="69"/>
        <v>972.28</v>
      </c>
      <c r="W292" s="102">
        <f t="shared" si="69"/>
        <v>970.68999999999994</v>
      </c>
      <c r="X292" s="102">
        <f t="shared" si="69"/>
        <v>975.28</v>
      </c>
      <c r="Y292" s="107">
        <f t="shared" si="69"/>
        <v>968.59</v>
      </c>
    </row>
    <row r="293" spans="1:25" s="62" customFormat="1" ht="18.75" customHeight="1" outlineLevel="1" x14ac:dyDescent="0.2">
      <c r="A293" s="56" t="s">
        <v>8</v>
      </c>
      <c r="B293" s="70">
        <f>'июль (3 цк)'!B362</f>
        <v>832.93</v>
      </c>
      <c r="C293" s="70">
        <f>'июль (3 цк)'!C362</f>
        <v>793.7</v>
      </c>
      <c r="D293" s="70">
        <f>'июль (3 цк)'!D362</f>
        <v>765.45</v>
      </c>
      <c r="E293" s="70">
        <f>'июль (3 цк)'!E362</f>
        <v>822.75</v>
      </c>
      <c r="F293" s="70">
        <f>'июль (3 цк)'!F362</f>
        <v>823.59</v>
      </c>
      <c r="G293" s="70">
        <f>'июль (3 цк)'!G362</f>
        <v>841.44</v>
      </c>
      <c r="H293" s="70">
        <f>'июль (3 цк)'!H362</f>
        <v>846.45</v>
      </c>
      <c r="I293" s="70">
        <f>'июль (3 цк)'!I362</f>
        <v>820.38</v>
      </c>
      <c r="J293" s="70">
        <f>'июль (3 цк)'!J362</f>
        <v>824.17</v>
      </c>
      <c r="K293" s="70">
        <f>'июль (3 цк)'!K362</f>
        <v>857.7</v>
      </c>
      <c r="L293" s="70">
        <f>'июль (3 цк)'!L362</f>
        <v>850.17</v>
      </c>
      <c r="M293" s="70">
        <f>'июль (3 цк)'!M362</f>
        <v>857</v>
      </c>
      <c r="N293" s="70">
        <f>'июль (3 цк)'!N362</f>
        <v>862.84</v>
      </c>
      <c r="O293" s="70">
        <f>'июль (3 цк)'!O362</f>
        <v>832.58</v>
      </c>
      <c r="P293" s="70">
        <f>'июль (3 цк)'!P362</f>
        <v>826.87</v>
      </c>
      <c r="Q293" s="70">
        <f>'июль (3 цк)'!Q362</f>
        <v>863.24</v>
      </c>
      <c r="R293" s="70">
        <f>'июль (3 цк)'!R362</f>
        <v>881.39</v>
      </c>
      <c r="S293" s="70">
        <f>'июль (3 цк)'!S362</f>
        <v>871.08</v>
      </c>
      <c r="T293" s="70">
        <f>'июль (3 цк)'!T362</f>
        <v>872.34</v>
      </c>
      <c r="U293" s="70">
        <f>'июль (3 цк)'!U362</f>
        <v>863.91</v>
      </c>
      <c r="V293" s="70">
        <f>'июль (3 цк)'!V362</f>
        <v>869.77</v>
      </c>
      <c r="W293" s="70">
        <f>'июль (3 цк)'!W362</f>
        <v>868.18</v>
      </c>
      <c r="X293" s="70">
        <f>'июль (3 цк)'!X362</f>
        <v>872.77</v>
      </c>
      <c r="Y293" s="70">
        <f>'июль (3 цк)'!Y362</f>
        <v>866.08</v>
      </c>
    </row>
    <row r="294" spans="1:25" s="62" customFormat="1" ht="18.75" customHeight="1" outlineLevel="1" x14ac:dyDescent="0.2">
      <c r="A294" s="57" t="s">
        <v>9</v>
      </c>
      <c r="B294" s="76">
        <v>99.78</v>
      </c>
      <c r="C294" s="74">
        <v>99.78</v>
      </c>
      <c r="D294" s="74">
        <v>99.78</v>
      </c>
      <c r="E294" s="74">
        <v>99.78</v>
      </c>
      <c r="F294" s="74">
        <v>99.78</v>
      </c>
      <c r="G294" s="74">
        <v>99.78</v>
      </c>
      <c r="H294" s="74">
        <v>99.78</v>
      </c>
      <c r="I294" s="74">
        <v>99.78</v>
      </c>
      <c r="J294" s="74">
        <v>99.78</v>
      </c>
      <c r="K294" s="74">
        <v>99.78</v>
      </c>
      <c r="L294" s="74">
        <v>99.78</v>
      </c>
      <c r="M294" s="74">
        <v>99.78</v>
      </c>
      <c r="N294" s="74">
        <v>99.78</v>
      </c>
      <c r="O294" s="74">
        <v>99.78</v>
      </c>
      <c r="P294" s="74">
        <v>99.78</v>
      </c>
      <c r="Q294" s="74">
        <v>99.78</v>
      </c>
      <c r="R294" s="74">
        <v>99.78</v>
      </c>
      <c r="S294" s="74">
        <v>99.78</v>
      </c>
      <c r="T294" s="74">
        <v>99.78</v>
      </c>
      <c r="U294" s="74">
        <v>99.78</v>
      </c>
      <c r="V294" s="74">
        <v>99.78</v>
      </c>
      <c r="W294" s="74">
        <v>99.78</v>
      </c>
      <c r="X294" s="74">
        <v>99.78</v>
      </c>
      <c r="Y294" s="81">
        <v>99.78</v>
      </c>
    </row>
    <row r="295" spans="1:25" s="62" customFormat="1" ht="18.75" customHeight="1" outlineLevel="1" thickBot="1" x14ac:dyDescent="0.25">
      <c r="A295" s="147" t="s">
        <v>11</v>
      </c>
      <c r="B295" s="77">
        <v>2.73</v>
      </c>
      <c r="C295" s="75">
        <v>2.73</v>
      </c>
      <c r="D295" s="75">
        <v>2.73</v>
      </c>
      <c r="E295" s="75">
        <v>2.73</v>
      </c>
      <c r="F295" s="75">
        <v>2.73</v>
      </c>
      <c r="G295" s="75">
        <v>2.73</v>
      </c>
      <c r="H295" s="75">
        <v>2.73</v>
      </c>
      <c r="I295" s="75">
        <v>2.73</v>
      </c>
      <c r="J295" s="75">
        <v>2.73</v>
      </c>
      <c r="K295" s="75">
        <v>2.73</v>
      </c>
      <c r="L295" s="75">
        <v>2.73</v>
      </c>
      <c r="M295" s="75">
        <v>2.73</v>
      </c>
      <c r="N295" s="75">
        <v>2.73</v>
      </c>
      <c r="O295" s="75">
        <v>2.73</v>
      </c>
      <c r="P295" s="75">
        <v>2.73</v>
      </c>
      <c r="Q295" s="75">
        <v>2.73</v>
      </c>
      <c r="R295" s="75">
        <v>2.73</v>
      </c>
      <c r="S295" s="75">
        <v>2.73</v>
      </c>
      <c r="T295" s="75">
        <v>2.73</v>
      </c>
      <c r="U295" s="75">
        <v>2.73</v>
      </c>
      <c r="V295" s="75">
        <v>2.73</v>
      </c>
      <c r="W295" s="75">
        <v>2.73</v>
      </c>
      <c r="X295" s="75">
        <v>2.73</v>
      </c>
      <c r="Y295" s="82">
        <v>2.73</v>
      </c>
    </row>
    <row r="296" spans="1:25" s="62" customFormat="1" ht="18.75" customHeight="1" thickBot="1" x14ac:dyDescent="0.25">
      <c r="A296" s="109">
        <v>9</v>
      </c>
      <c r="B296" s="101">
        <f t="shared" ref="B296:Y296" si="70">SUM(B297:B299)</f>
        <v>794.42</v>
      </c>
      <c r="C296" s="102">
        <f t="shared" si="70"/>
        <v>790.87</v>
      </c>
      <c r="D296" s="102">
        <f t="shared" si="70"/>
        <v>793.65</v>
      </c>
      <c r="E296" s="103">
        <f t="shared" si="70"/>
        <v>787.45</v>
      </c>
      <c r="F296" s="103">
        <f t="shared" si="70"/>
        <v>835.85</v>
      </c>
      <c r="G296" s="103">
        <f t="shared" si="70"/>
        <v>821.18999999999994</v>
      </c>
      <c r="H296" s="103">
        <f t="shared" si="70"/>
        <v>822.89</v>
      </c>
      <c r="I296" s="103">
        <f t="shared" si="70"/>
        <v>824.84</v>
      </c>
      <c r="J296" s="103">
        <f t="shared" si="70"/>
        <v>825.5</v>
      </c>
      <c r="K296" s="104">
        <f t="shared" si="70"/>
        <v>824.81</v>
      </c>
      <c r="L296" s="103">
        <f t="shared" si="70"/>
        <v>825.78</v>
      </c>
      <c r="M296" s="105">
        <f t="shared" si="70"/>
        <v>819.58</v>
      </c>
      <c r="N296" s="104">
        <f t="shared" si="70"/>
        <v>817.34</v>
      </c>
      <c r="O296" s="103">
        <f t="shared" si="70"/>
        <v>818.14</v>
      </c>
      <c r="P296" s="105">
        <f t="shared" si="70"/>
        <v>814.02</v>
      </c>
      <c r="Q296" s="106">
        <f t="shared" si="70"/>
        <v>816.81999999999994</v>
      </c>
      <c r="R296" s="103">
        <f t="shared" si="70"/>
        <v>825.43999999999994</v>
      </c>
      <c r="S296" s="106">
        <f t="shared" si="70"/>
        <v>813.1</v>
      </c>
      <c r="T296" s="103">
        <f t="shared" si="70"/>
        <v>826.49</v>
      </c>
      <c r="U296" s="102">
        <f t="shared" si="70"/>
        <v>838.23</v>
      </c>
      <c r="V296" s="102">
        <f t="shared" si="70"/>
        <v>853.15</v>
      </c>
      <c r="W296" s="102">
        <f t="shared" si="70"/>
        <v>852.95</v>
      </c>
      <c r="X296" s="102">
        <f t="shared" si="70"/>
        <v>856.28</v>
      </c>
      <c r="Y296" s="107">
        <f t="shared" si="70"/>
        <v>847.43999999999994</v>
      </c>
    </row>
    <row r="297" spans="1:25" s="62" customFormat="1" ht="18.75" customHeight="1" outlineLevel="1" x14ac:dyDescent="0.2">
      <c r="A297" s="56" t="s">
        <v>8</v>
      </c>
      <c r="B297" s="70">
        <f>'июль (3 цк)'!B367</f>
        <v>691.91</v>
      </c>
      <c r="C297" s="70">
        <f>'июль (3 цк)'!C367</f>
        <v>688.36</v>
      </c>
      <c r="D297" s="70">
        <f>'июль (3 цк)'!D367</f>
        <v>691.14</v>
      </c>
      <c r="E297" s="70">
        <f>'июль (3 цк)'!E367</f>
        <v>684.94</v>
      </c>
      <c r="F297" s="70">
        <f>'июль (3 цк)'!F367</f>
        <v>733.34</v>
      </c>
      <c r="G297" s="70">
        <f>'июль (3 цк)'!G367</f>
        <v>718.68</v>
      </c>
      <c r="H297" s="70">
        <f>'июль (3 цк)'!H367</f>
        <v>720.38</v>
      </c>
      <c r="I297" s="70">
        <f>'июль (3 цк)'!I367</f>
        <v>722.33</v>
      </c>
      <c r="J297" s="70">
        <f>'июль (3 цк)'!J367</f>
        <v>722.99</v>
      </c>
      <c r="K297" s="70">
        <f>'июль (3 цк)'!K367</f>
        <v>722.3</v>
      </c>
      <c r="L297" s="70">
        <f>'июль (3 цк)'!L367</f>
        <v>723.27</v>
      </c>
      <c r="M297" s="70">
        <f>'июль (3 цк)'!M367</f>
        <v>717.07</v>
      </c>
      <c r="N297" s="70">
        <f>'июль (3 цк)'!N367</f>
        <v>714.83</v>
      </c>
      <c r="O297" s="70">
        <f>'июль (3 цк)'!O367</f>
        <v>715.63</v>
      </c>
      <c r="P297" s="70">
        <f>'июль (3 цк)'!P367</f>
        <v>711.51</v>
      </c>
      <c r="Q297" s="70">
        <f>'июль (3 цк)'!Q367</f>
        <v>714.31</v>
      </c>
      <c r="R297" s="70">
        <f>'июль (3 цк)'!R367</f>
        <v>722.93</v>
      </c>
      <c r="S297" s="70">
        <f>'июль (3 цк)'!S367</f>
        <v>710.59</v>
      </c>
      <c r="T297" s="70">
        <f>'июль (3 цк)'!T367</f>
        <v>723.98</v>
      </c>
      <c r="U297" s="70">
        <f>'июль (3 цк)'!U367</f>
        <v>735.72</v>
      </c>
      <c r="V297" s="70">
        <f>'июль (3 цк)'!V367</f>
        <v>750.64</v>
      </c>
      <c r="W297" s="70">
        <f>'июль (3 цк)'!W367</f>
        <v>750.44</v>
      </c>
      <c r="X297" s="70">
        <f>'июль (3 цк)'!X367</f>
        <v>753.77</v>
      </c>
      <c r="Y297" s="70">
        <f>'июль (3 цк)'!Y367</f>
        <v>744.93</v>
      </c>
    </row>
    <row r="298" spans="1:25" s="62" customFormat="1" ht="18.75" customHeight="1" outlineLevel="1" x14ac:dyDescent="0.2">
      <c r="A298" s="57" t="s">
        <v>9</v>
      </c>
      <c r="B298" s="76">
        <v>99.78</v>
      </c>
      <c r="C298" s="74">
        <v>99.78</v>
      </c>
      <c r="D298" s="74">
        <v>99.78</v>
      </c>
      <c r="E298" s="74">
        <v>99.78</v>
      </c>
      <c r="F298" s="74">
        <v>99.78</v>
      </c>
      <c r="G298" s="74">
        <v>99.78</v>
      </c>
      <c r="H298" s="74">
        <v>99.78</v>
      </c>
      <c r="I298" s="74">
        <v>99.78</v>
      </c>
      <c r="J298" s="74">
        <v>99.78</v>
      </c>
      <c r="K298" s="74">
        <v>99.78</v>
      </c>
      <c r="L298" s="74">
        <v>99.78</v>
      </c>
      <c r="M298" s="74">
        <v>99.78</v>
      </c>
      <c r="N298" s="74">
        <v>99.78</v>
      </c>
      <c r="O298" s="74">
        <v>99.78</v>
      </c>
      <c r="P298" s="74">
        <v>99.78</v>
      </c>
      <c r="Q298" s="74">
        <v>99.78</v>
      </c>
      <c r="R298" s="74">
        <v>99.78</v>
      </c>
      <c r="S298" s="74">
        <v>99.78</v>
      </c>
      <c r="T298" s="74">
        <v>99.78</v>
      </c>
      <c r="U298" s="74">
        <v>99.78</v>
      </c>
      <c r="V298" s="74">
        <v>99.78</v>
      </c>
      <c r="W298" s="74">
        <v>99.78</v>
      </c>
      <c r="X298" s="74">
        <v>99.78</v>
      </c>
      <c r="Y298" s="81">
        <v>99.78</v>
      </c>
    </row>
    <row r="299" spans="1:25" s="62" customFormat="1" ht="18.75" customHeight="1" outlineLevel="1" thickBot="1" x14ac:dyDescent="0.25">
      <c r="A299" s="147" t="s">
        <v>11</v>
      </c>
      <c r="B299" s="77">
        <v>2.73</v>
      </c>
      <c r="C299" s="75">
        <v>2.73</v>
      </c>
      <c r="D299" s="75">
        <v>2.73</v>
      </c>
      <c r="E299" s="75">
        <v>2.73</v>
      </c>
      <c r="F299" s="75">
        <v>2.73</v>
      </c>
      <c r="G299" s="75">
        <v>2.73</v>
      </c>
      <c r="H299" s="75">
        <v>2.73</v>
      </c>
      <c r="I299" s="75">
        <v>2.73</v>
      </c>
      <c r="J299" s="75">
        <v>2.73</v>
      </c>
      <c r="K299" s="75">
        <v>2.73</v>
      </c>
      <c r="L299" s="75">
        <v>2.73</v>
      </c>
      <c r="M299" s="75">
        <v>2.73</v>
      </c>
      <c r="N299" s="75">
        <v>2.73</v>
      </c>
      <c r="O299" s="75">
        <v>2.73</v>
      </c>
      <c r="P299" s="75">
        <v>2.73</v>
      </c>
      <c r="Q299" s="75">
        <v>2.73</v>
      </c>
      <c r="R299" s="75">
        <v>2.73</v>
      </c>
      <c r="S299" s="75">
        <v>2.73</v>
      </c>
      <c r="T299" s="75">
        <v>2.73</v>
      </c>
      <c r="U299" s="75">
        <v>2.73</v>
      </c>
      <c r="V299" s="75">
        <v>2.73</v>
      </c>
      <c r="W299" s="75">
        <v>2.73</v>
      </c>
      <c r="X299" s="75">
        <v>2.73</v>
      </c>
      <c r="Y299" s="82">
        <v>2.73</v>
      </c>
    </row>
    <row r="300" spans="1:25" s="62" customFormat="1" ht="18.75" customHeight="1" thickBot="1" x14ac:dyDescent="0.25">
      <c r="A300" s="112">
        <v>10</v>
      </c>
      <c r="B300" s="101">
        <f t="shared" ref="B300:Y300" si="71">SUM(B301:B303)</f>
        <v>984.81999999999994</v>
      </c>
      <c r="C300" s="102">
        <f t="shared" si="71"/>
        <v>933.79</v>
      </c>
      <c r="D300" s="102">
        <f t="shared" si="71"/>
        <v>937.77</v>
      </c>
      <c r="E300" s="103">
        <f t="shared" si="71"/>
        <v>966.71</v>
      </c>
      <c r="F300" s="103">
        <f t="shared" si="71"/>
        <v>965.76</v>
      </c>
      <c r="G300" s="103">
        <f t="shared" si="71"/>
        <v>973.1</v>
      </c>
      <c r="H300" s="103">
        <f t="shared" si="71"/>
        <v>983.77</v>
      </c>
      <c r="I300" s="103">
        <f t="shared" si="71"/>
        <v>947.78</v>
      </c>
      <c r="J300" s="103">
        <f t="shared" si="71"/>
        <v>990.65</v>
      </c>
      <c r="K300" s="104">
        <f t="shared" si="71"/>
        <v>1003.75</v>
      </c>
      <c r="L300" s="103">
        <f t="shared" si="71"/>
        <v>998.64</v>
      </c>
      <c r="M300" s="105">
        <f t="shared" si="71"/>
        <v>1001.53</v>
      </c>
      <c r="N300" s="104">
        <f t="shared" si="71"/>
        <v>1011.85</v>
      </c>
      <c r="O300" s="103">
        <f t="shared" si="71"/>
        <v>958.18</v>
      </c>
      <c r="P300" s="105">
        <f t="shared" si="71"/>
        <v>966.59</v>
      </c>
      <c r="Q300" s="106">
        <f t="shared" si="71"/>
        <v>998.47</v>
      </c>
      <c r="R300" s="103">
        <f t="shared" si="71"/>
        <v>1013.89</v>
      </c>
      <c r="S300" s="106">
        <f t="shared" si="71"/>
        <v>1021.96</v>
      </c>
      <c r="T300" s="103">
        <f t="shared" si="71"/>
        <v>1039.42</v>
      </c>
      <c r="U300" s="102">
        <f t="shared" si="71"/>
        <v>990.28</v>
      </c>
      <c r="V300" s="102">
        <f t="shared" si="71"/>
        <v>1013.48</v>
      </c>
      <c r="W300" s="102">
        <f t="shared" si="71"/>
        <v>1013.45</v>
      </c>
      <c r="X300" s="102">
        <f t="shared" si="71"/>
        <v>1013.86</v>
      </c>
      <c r="Y300" s="107">
        <f t="shared" si="71"/>
        <v>1009.55</v>
      </c>
    </row>
    <row r="301" spans="1:25" s="62" customFormat="1" ht="18.75" customHeight="1" outlineLevel="1" x14ac:dyDescent="0.2">
      <c r="A301" s="56" t="s">
        <v>8</v>
      </c>
      <c r="B301" s="70">
        <f>'июль (3 цк)'!B372</f>
        <v>882.31</v>
      </c>
      <c r="C301" s="70">
        <f>'июль (3 цк)'!C372</f>
        <v>831.28</v>
      </c>
      <c r="D301" s="70">
        <f>'июль (3 цк)'!D372</f>
        <v>835.26</v>
      </c>
      <c r="E301" s="70">
        <f>'июль (3 цк)'!E372</f>
        <v>864.2</v>
      </c>
      <c r="F301" s="70">
        <f>'июль (3 цк)'!F372</f>
        <v>863.25</v>
      </c>
      <c r="G301" s="70">
        <f>'июль (3 цк)'!G372</f>
        <v>870.59</v>
      </c>
      <c r="H301" s="70">
        <f>'июль (3 цк)'!H372</f>
        <v>881.26</v>
      </c>
      <c r="I301" s="70">
        <f>'июль (3 цк)'!I372</f>
        <v>845.27</v>
      </c>
      <c r="J301" s="70">
        <f>'июль (3 цк)'!J372</f>
        <v>888.14</v>
      </c>
      <c r="K301" s="70">
        <f>'июль (3 цк)'!K372</f>
        <v>901.24</v>
      </c>
      <c r="L301" s="70">
        <f>'июль (3 цк)'!L372</f>
        <v>896.13</v>
      </c>
      <c r="M301" s="70">
        <f>'июль (3 цк)'!M372</f>
        <v>899.02</v>
      </c>
      <c r="N301" s="70">
        <f>'июль (3 цк)'!N372</f>
        <v>909.34</v>
      </c>
      <c r="O301" s="70">
        <f>'июль (3 цк)'!O372</f>
        <v>855.67</v>
      </c>
      <c r="P301" s="70">
        <f>'июль (3 цк)'!P372</f>
        <v>864.08</v>
      </c>
      <c r="Q301" s="70">
        <f>'июль (3 цк)'!Q372</f>
        <v>895.96</v>
      </c>
      <c r="R301" s="70">
        <f>'июль (3 цк)'!R372</f>
        <v>911.38</v>
      </c>
      <c r="S301" s="70">
        <f>'июль (3 цк)'!S372</f>
        <v>919.45</v>
      </c>
      <c r="T301" s="70">
        <f>'июль (3 цк)'!T372</f>
        <v>936.91</v>
      </c>
      <c r="U301" s="70">
        <f>'июль (3 цк)'!U372</f>
        <v>887.77</v>
      </c>
      <c r="V301" s="70">
        <f>'июль (3 цк)'!V372</f>
        <v>910.97</v>
      </c>
      <c r="W301" s="70">
        <f>'июль (3 цк)'!W372</f>
        <v>910.94</v>
      </c>
      <c r="X301" s="70">
        <f>'июль (3 цк)'!X372</f>
        <v>911.35</v>
      </c>
      <c r="Y301" s="70">
        <f>'июль (3 цк)'!Y372</f>
        <v>907.04</v>
      </c>
    </row>
    <row r="302" spans="1:25" s="62" customFormat="1" ht="18.75" customHeight="1" outlineLevel="1" x14ac:dyDescent="0.2">
      <c r="A302" s="57" t="s">
        <v>9</v>
      </c>
      <c r="B302" s="76">
        <v>99.78</v>
      </c>
      <c r="C302" s="74">
        <v>99.78</v>
      </c>
      <c r="D302" s="74">
        <v>99.78</v>
      </c>
      <c r="E302" s="74">
        <v>99.78</v>
      </c>
      <c r="F302" s="74">
        <v>99.78</v>
      </c>
      <c r="G302" s="74">
        <v>99.78</v>
      </c>
      <c r="H302" s="74">
        <v>99.78</v>
      </c>
      <c r="I302" s="74">
        <v>99.78</v>
      </c>
      <c r="J302" s="74">
        <v>99.78</v>
      </c>
      <c r="K302" s="74">
        <v>99.78</v>
      </c>
      <c r="L302" s="74">
        <v>99.78</v>
      </c>
      <c r="M302" s="74">
        <v>99.78</v>
      </c>
      <c r="N302" s="74">
        <v>99.78</v>
      </c>
      <c r="O302" s="74">
        <v>99.78</v>
      </c>
      <c r="P302" s="74">
        <v>99.78</v>
      </c>
      <c r="Q302" s="74">
        <v>99.78</v>
      </c>
      <c r="R302" s="74">
        <v>99.78</v>
      </c>
      <c r="S302" s="74">
        <v>99.78</v>
      </c>
      <c r="T302" s="74">
        <v>99.78</v>
      </c>
      <c r="U302" s="74">
        <v>99.78</v>
      </c>
      <c r="V302" s="74">
        <v>99.78</v>
      </c>
      <c r="W302" s="74">
        <v>99.78</v>
      </c>
      <c r="X302" s="74">
        <v>99.78</v>
      </c>
      <c r="Y302" s="81">
        <v>99.78</v>
      </c>
    </row>
    <row r="303" spans="1:25" s="62" customFormat="1" ht="18.75" customHeight="1" outlineLevel="1" thickBot="1" x14ac:dyDescent="0.25">
      <c r="A303" s="147" t="s">
        <v>11</v>
      </c>
      <c r="B303" s="77">
        <v>2.73</v>
      </c>
      <c r="C303" s="75">
        <v>2.73</v>
      </c>
      <c r="D303" s="75">
        <v>2.73</v>
      </c>
      <c r="E303" s="75">
        <v>2.73</v>
      </c>
      <c r="F303" s="75">
        <v>2.73</v>
      </c>
      <c r="G303" s="75">
        <v>2.73</v>
      </c>
      <c r="H303" s="75">
        <v>2.73</v>
      </c>
      <c r="I303" s="75">
        <v>2.73</v>
      </c>
      <c r="J303" s="75">
        <v>2.73</v>
      </c>
      <c r="K303" s="75">
        <v>2.73</v>
      </c>
      <c r="L303" s="75">
        <v>2.73</v>
      </c>
      <c r="M303" s="75">
        <v>2.73</v>
      </c>
      <c r="N303" s="75">
        <v>2.73</v>
      </c>
      <c r="O303" s="75">
        <v>2.73</v>
      </c>
      <c r="P303" s="75">
        <v>2.73</v>
      </c>
      <c r="Q303" s="75">
        <v>2.73</v>
      </c>
      <c r="R303" s="75">
        <v>2.73</v>
      </c>
      <c r="S303" s="75">
        <v>2.73</v>
      </c>
      <c r="T303" s="75">
        <v>2.73</v>
      </c>
      <c r="U303" s="75">
        <v>2.73</v>
      </c>
      <c r="V303" s="75">
        <v>2.73</v>
      </c>
      <c r="W303" s="75">
        <v>2.73</v>
      </c>
      <c r="X303" s="75">
        <v>2.73</v>
      </c>
      <c r="Y303" s="82">
        <v>2.73</v>
      </c>
    </row>
    <row r="304" spans="1:25" s="62" customFormat="1" ht="18.75" customHeight="1" thickBot="1" x14ac:dyDescent="0.25">
      <c r="A304" s="109">
        <v>11</v>
      </c>
      <c r="B304" s="101">
        <f t="shared" ref="B304:Y304" si="72">SUM(B305:B307)</f>
        <v>998.1</v>
      </c>
      <c r="C304" s="102">
        <f t="shared" si="72"/>
        <v>946.68</v>
      </c>
      <c r="D304" s="102">
        <f t="shared" si="72"/>
        <v>953.42</v>
      </c>
      <c r="E304" s="103">
        <f t="shared" si="72"/>
        <v>986.06</v>
      </c>
      <c r="F304" s="103">
        <f t="shared" si="72"/>
        <v>981.26</v>
      </c>
      <c r="G304" s="103">
        <f t="shared" si="72"/>
        <v>969.51</v>
      </c>
      <c r="H304" s="103">
        <f t="shared" si="72"/>
        <v>971.03</v>
      </c>
      <c r="I304" s="103">
        <f t="shared" si="72"/>
        <v>946.45</v>
      </c>
      <c r="J304" s="103">
        <f t="shared" si="72"/>
        <v>997.15</v>
      </c>
      <c r="K304" s="104">
        <f t="shared" si="72"/>
        <v>1019.6899999999999</v>
      </c>
      <c r="L304" s="103">
        <f t="shared" si="72"/>
        <v>1012.35</v>
      </c>
      <c r="M304" s="105">
        <f t="shared" si="72"/>
        <v>1014.13</v>
      </c>
      <c r="N304" s="104">
        <f t="shared" si="72"/>
        <v>940.61</v>
      </c>
      <c r="O304" s="103">
        <f t="shared" si="72"/>
        <v>895.74</v>
      </c>
      <c r="P304" s="105">
        <f t="shared" si="72"/>
        <v>899.16</v>
      </c>
      <c r="Q304" s="106">
        <f t="shared" si="72"/>
        <v>925.5</v>
      </c>
      <c r="R304" s="103">
        <f t="shared" si="72"/>
        <v>940.81999999999994</v>
      </c>
      <c r="S304" s="106">
        <f t="shared" si="72"/>
        <v>922.76</v>
      </c>
      <c r="T304" s="103">
        <f t="shared" si="72"/>
        <v>934.02</v>
      </c>
      <c r="U304" s="102">
        <f t="shared" si="72"/>
        <v>920.66</v>
      </c>
      <c r="V304" s="102">
        <f t="shared" si="72"/>
        <v>933.62</v>
      </c>
      <c r="W304" s="102">
        <f t="shared" si="72"/>
        <v>927.83</v>
      </c>
      <c r="X304" s="102">
        <f t="shared" si="72"/>
        <v>940.97</v>
      </c>
      <c r="Y304" s="107">
        <f t="shared" si="72"/>
        <v>936.74</v>
      </c>
    </row>
    <row r="305" spans="1:25" s="62" customFormat="1" ht="18.75" customHeight="1" outlineLevel="1" x14ac:dyDescent="0.2">
      <c r="A305" s="56" t="s">
        <v>8</v>
      </c>
      <c r="B305" s="70">
        <f>'июль (3 цк)'!B377</f>
        <v>895.59</v>
      </c>
      <c r="C305" s="70">
        <f>'июль (3 цк)'!C377</f>
        <v>844.17</v>
      </c>
      <c r="D305" s="70">
        <f>'июль (3 цк)'!D377</f>
        <v>850.91</v>
      </c>
      <c r="E305" s="70">
        <f>'июль (3 цк)'!E377</f>
        <v>883.55</v>
      </c>
      <c r="F305" s="70">
        <f>'июль (3 цк)'!F377</f>
        <v>878.75</v>
      </c>
      <c r="G305" s="70">
        <f>'июль (3 цк)'!G377</f>
        <v>867</v>
      </c>
      <c r="H305" s="70">
        <f>'июль (3 цк)'!H377</f>
        <v>868.52</v>
      </c>
      <c r="I305" s="70">
        <f>'июль (3 цк)'!I377</f>
        <v>843.94</v>
      </c>
      <c r="J305" s="70">
        <f>'июль (3 цк)'!J377</f>
        <v>894.64</v>
      </c>
      <c r="K305" s="70">
        <f>'июль (3 цк)'!K377</f>
        <v>917.18</v>
      </c>
      <c r="L305" s="70">
        <f>'июль (3 цк)'!L377</f>
        <v>909.84</v>
      </c>
      <c r="M305" s="70">
        <f>'июль (3 цк)'!M377</f>
        <v>911.62</v>
      </c>
      <c r="N305" s="70">
        <f>'июль (3 цк)'!N377</f>
        <v>838.1</v>
      </c>
      <c r="O305" s="70">
        <f>'июль (3 цк)'!O377</f>
        <v>793.23</v>
      </c>
      <c r="P305" s="70">
        <f>'июль (3 цк)'!P377</f>
        <v>796.65</v>
      </c>
      <c r="Q305" s="70">
        <f>'июль (3 цк)'!Q377</f>
        <v>822.99</v>
      </c>
      <c r="R305" s="70">
        <f>'июль (3 цк)'!R377</f>
        <v>838.31</v>
      </c>
      <c r="S305" s="70">
        <f>'июль (3 цк)'!S377</f>
        <v>820.25</v>
      </c>
      <c r="T305" s="70">
        <f>'июль (3 цк)'!T377</f>
        <v>831.51</v>
      </c>
      <c r="U305" s="70">
        <f>'июль (3 цк)'!U377</f>
        <v>818.15</v>
      </c>
      <c r="V305" s="70">
        <f>'июль (3 цк)'!V377</f>
        <v>831.11</v>
      </c>
      <c r="W305" s="70">
        <f>'июль (3 цк)'!W377</f>
        <v>825.32</v>
      </c>
      <c r="X305" s="70">
        <f>'июль (3 цк)'!X377</f>
        <v>838.46</v>
      </c>
      <c r="Y305" s="70">
        <f>'июль (3 цк)'!Y377</f>
        <v>834.23</v>
      </c>
    </row>
    <row r="306" spans="1:25" s="62" customFormat="1" ht="18.75" customHeight="1" outlineLevel="1" x14ac:dyDescent="0.2">
      <c r="A306" s="57" t="s">
        <v>9</v>
      </c>
      <c r="B306" s="76">
        <v>99.78</v>
      </c>
      <c r="C306" s="74">
        <v>99.78</v>
      </c>
      <c r="D306" s="74">
        <v>99.78</v>
      </c>
      <c r="E306" s="74">
        <v>99.78</v>
      </c>
      <c r="F306" s="74">
        <v>99.78</v>
      </c>
      <c r="G306" s="74">
        <v>99.78</v>
      </c>
      <c r="H306" s="74">
        <v>99.78</v>
      </c>
      <c r="I306" s="74">
        <v>99.78</v>
      </c>
      <c r="J306" s="74">
        <v>99.78</v>
      </c>
      <c r="K306" s="74">
        <v>99.78</v>
      </c>
      <c r="L306" s="74">
        <v>99.78</v>
      </c>
      <c r="M306" s="74">
        <v>99.78</v>
      </c>
      <c r="N306" s="74">
        <v>99.78</v>
      </c>
      <c r="O306" s="74">
        <v>99.78</v>
      </c>
      <c r="P306" s="74">
        <v>99.78</v>
      </c>
      <c r="Q306" s="74">
        <v>99.78</v>
      </c>
      <c r="R306" s="74">
        <v>99.78</v>
      </c>
      <c r="S306" s="74">
        <v>99.78</v>
      </c>
      <c r="T306" s="74">
        <v>99.78</v>
      </c>
      <c r="U306" s="74">
        <v>99.78</v>
      </c>
      <c r="V306" s="74">
        <v>99.78</v>
      </c>
      <c r="W306" s="74">
        <v>99.78</v>
      </c>
      <c r="X306" s="74">
        <v>99.78</v>
      </c>
      <c r="Y306" s="81">
        <v>99.78</v>
      </c>
    </row>
    <row r="307" spans="1:25" s="62" customFormat="1" ht="18.75" customHeight="1" outlineLevel="1" thickBot="1" x14ac:dyDescent="0.25">
      <c r="A307" s="147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thickBot="1" x14ac:dyDescent="0.25">
      <c r="A308" s="112">
        <v>12</v>
      </c>
      <c r="B308" s="101">
        <f t="shared" ref="B308:Y308" si="73">SUM(B309:B311)</f>
        <v>854.18999999999994</v>
      </c>
      <c r="C308" s="102">
        <f t="shared" si="73"/>
        <v>825.41</v>
      </c>
      <c r="D308" s="102">
        <f t="shared" si="73"/>
        <v>836.79</v>
      </c>
      <c r="E308" s="103">
        <f t="shared" si="73"/>
        <v>867.3</v>
      </c>
      <c r="F308" s="103">
        <f t="shared" si="73"/>
        <v>862.95</v>
      </c>
      <c r="G308" s="103">
        <f t="shared" si="73"/>
        <v>871.66</v>
      </c>
      <c r="H308" s="103">
        <f t="shared" si="73"/>
        <v>861.61</v>
      </c>
      <c r="I308" s="103">
        <f t="shared" si="73"/>
        <v>830.64</v>
      </c>
      <c r="J308" s="103">
        <f t="shared" si="73"/>
        <v>837.12</v>
      </c>
      <c r="K308" s="104">
        <f t="shared" si="73"/>
        <v>832.53</v>
      </c>
      <c r="L308" s="103">
        <f t="shared" si="73"/>
        <v>819.11</v>
      </c>
      <c r="M308" s="105">
        <f t="shared" si="73"/>
        <v>842.3</v>
      </c>
      <c r="N308" s="104">
        <f t="shared" si="73"/>
        <v>849.68</v>
      </c>
      <c r="O308" s="103">
        <f t="shared" si="73"/>
        <v>828.58</v>
      </c>
      <c r="P308" s="105">
        <f t="shared" si="73"/>
        <v>829.46</v>
      </c>
      <c r="Q308" s="106">
        <f t="shared" si="73"/>
        <v>857.09</v>
      </c>
      <c r="R308" s="103">
        <f t="shared" si="73"/>
        <v>843.29</v>
      </c>
      <c r="S308" s="106">
        <f t="shared" si="73"/>
        <v>842.68999999999994</v>
      </c>
      <c r="T308" s="103">
        <f t="shared" si="73"/>
        <v>839.11</v>
      </c>
      <c r="U308" s="102">
        <f t="shared" si="73"/>
        <v>831.4</v>
      </c>
      <c r="V308" s="102">
        <f t="shared" si="73"/>
        <v>839.01</v>
      </c>
      <c r="W308" s="102">
        <f t="shared" si="73"/>
        <v>826.3</v>
      </c>
      <c r="X308" s="102">
        <f t="shared" si="73"/>
        <v>829.67</v>
      </c>
      <c r="Y308" s="107">
        <f t="shared" si="73"/>
        <v>834.1</v>
      </c>
    </row>
    <row r="309" spans="1:25" s="62" customFormat="1" ht="18.75" customHeight="1" outlineLevel="1" x14ac:dyDescent="0.2">
      <c r="A309" s="56" t="s">
        <v>8</v>
      </c>
      <c r="B309" s="70">
        <f>'июль (3 цк)'!B382</f>
        <v>751.68</v>
      </c>
      <c r="C309" s="70">
        <f>'июль (3 цк)'!C382</f>
        <v>722.9</v>
      </c>
      <c r="D309" s="70">
        <f>'июль (3 цк)'!D382</f>
        <v>734.28</v>
      </c>
      <c r="E309" s="70">
        <f>'июль (3 цк)'!E382</f>
        <v>764.79</v>
      </c>
      <c r="F309" s="70">
        <f>'июль (3 цк)'!F382</f>
        <v>760.44</v>
      </c>
      <c r="G309" s="70">
        <f>'июль (3 цк)'!G382</f>
        <v>769.15</v>
      </c>
      <c r="H309" s="70">
        <f>'июль (3 цк)'!H382</f>
        <v>759.1</v>
      </c>
      <c r="I309" s="70">
        <f>'июль (3 цк)'!I382</f>
        <v>728.13</v>
      </c>
      <c r="J309" s="70">
        <f>'июль (3 цк)'!J382</f>
        <v>734.61</v>
      </c>
      <c r="K309" s="70">
        <f>'июль (3 цк)'!K382</f>
        <v>730.02</v>
      </c>
      <c r="L309" s="70">
        <f>'июль (3 цк)'!L382</f>
        <v>716.6</v>
      </c>
      <c r="M309" s="70">
        <f>'июль (3 цк)'!M382</f>
        <v>739.79</v>
      </c>
      <c r="N309" s="70">
        <f>'июль (3 цк)'!N382</f>
        <v>747.17</v>
      </c>
      <c r="O309" s="70">
        <f>'июль (3 цк)'!O382</f>
        <v>726.07</v>
      </c>
      <c r="P309" s="70">
        <f>'июль (3 цк)'!P382</f>
        <v>726.95</v>
      </c>
      <c r="Q309" s="70">
        <f>'июль (3 цк)'!Q382</f>
        <v>754.58</v>
      </c>
      <c r="R309" s="70">
        <f>'июль (3 цк)'!R382</f>
        <v>740.78</v>
      </c>
      <c r="S309" s="70">
        <f>'июль (3 цк)'!S382</f>
        <v>740.18</v>
      </c>
      <c r="T309" s="70">
        <f>'июль (3 цк)'!T382</f>
        <v>736.6</v>
      </c>
      <c r="U309" s="70">
        <f>'июль (3 цк)'!U382</f>
        <v>728.89</v>
      </c>
      <c r="V309" s="256">
        <f>'июль (3 цк)'!V382</f>
        <v>736.5</v>
      </c>
      <c r="W309" s="70">
        <f>'июль (3 цк)'!W382</f>
        <v>723.79</v>
      </c>
      <c r="X309" s="70">
        <f>'июль (3 цк)'!X382</f>
        <v>727.16</v>
      </c>
      <c r="Y309" s="70">
        <f>'июль (3 цк)'!Y382</f>
        <v>731.59</v>
      </c>
    </row>
    <row r="310" spans="1:25" s="62" customFormat="1" ht="18.75" customHeight="1" outlineLevel="1" x14ac:dyDescent="0.2">
      <c r="A310" s="57" t="s">
        <v>9</v>
      </c>
      <c r="B310" s="76">
        <v>99.78</v>
      </c>
      <c r="C310" s="74">
        <v>99.78</v>
      </c>
      <c r="D310" s="74">
        <v>99.78</v>
      </c>
      <c r="E310" s="74">
        <v>99.78</v>
      </c>
      <c r="F310" s="74">
        <v>99.78</v>
      </c>
      <c r="G310" s="74">
        <v>99.78</v>
      </c>
      <c r="H310" s="74">
        <v>99.78</v>
      </c>
      <c r="I310" s="74">
        <v>99.78</v>
      </c>
      <c r="J310" s="74">
        <v>99.78</v>
      </c>
      <c r="K310" s="74">
        <v>99.78</v>
      </c>
      <c r="L310" s="74">
        <v>99.78</v>
      </c>
      <c r="M310" s="74">
        <v>99.78</v>
      </c>
      <c r="N310" s="74">
        <v>99.78</v>
      </c>
      <c r="O310" s="74">
        <v>99.78</v>
      </c>
      <c r="P310" s="74">
        <v>99.78</v>
      </c>
      <c r="Q310" s="74">
        <v>99.78</v>
      </c>
      <c r="R310" s="74">
        <v>99.78</v>
      </c>
      <c r="S310" s="74">
        <v>99.78</v>
      </c>
      <c r="T310" s="74">
        <v>99.78</v>
      </c>
      <c r="U310" s="74">
        <v>99.78</v>
      </c>
      <c r="V310" s="74">
        <v>99.78</v>
      </c>
      <c r="W310" s="74">
        <v>99.78</v>
      </c>
      <c r="X310" s="74">
        <v>99.78</v>
      </c>
      <c r="Y310" s="81">
        <v>99.78</v>
      </c>
    </row>
    <row r="311" spans="1:25" s="62" customFormat="1" ht="18.75" customHeight="1" outlineLevel="1" thickBot="1" x14ac:dyDescent="0.25">
      <c r="A311" s="147" t="s">
        <v>11</v>
      </c>
      <c r="B311" s="77">
        <v>2.73</v>
      </c>
      <c r="C311" s="75">
        <v>2.73</v>
      </c>
      <c r="D311" s="75">
        <v>2.73</v>
      </c>
      <c r="E311" s="75">
        <v>2.73</v>
      </c>
      <c r="F311" s="75">
        <v>2.73</v>
      </c>
      <c r="G311" s="75">
        <v>2.73</v>
      </c>
      <c r="H311" s="75">
        <v>2.73</v>
      </c>
      <c r="I311" s="75">
        <v>2.73</v>
      </c>
      <c r="J311" s="75">
        <v>2.73</v>
      </c>
      <c r="K311" s="75">
        <v>2.73</v>
      </c>
      <c r="L311" s="75">
        <v>2.73</v>
      </c>
      <c r="M311" s="75">
        <v>2.73</v>
      </c>
      <c r="N311" s="75">
        <v>2.73</v>
      </c>
      <c r="O311" s="75">
        <v>2.73</v>
      </c>
      <c r="P311" s="75">
        <v>2.73</v>
      </c>
      <c r="Q311" s="75">
        <v>2.73</v>
      </c>
      <c r="R311" s="75">
        <v>2.73</v>
      </c>
      <c r="S311" s="75">
        <v>2.73</v>
      </c>
      <c r="T311" s="75">
        <v>2.73</v>
      </c>
      <c r="U311" s="75">
        <v>2.73</v>
      </c>
      <c r="V311" s="75">
        <v>2.73</v>
      </c>
      <c r="W311" s="75">
        <v>2.73</v>
      </c>
      <c r="X311" s="75">
        <v>2.73</v>
      </c>
      <c r="Y311" s="82">
        <v>2.73</v>
      </c>
    </row>
    <row r="312" spans="1:25" s="62" customFormat="1" ht="18.75" customHeight="1" thickBot="1" x14ac:dyDescent="0.25">
      <c r="A312" s="109">
        <v>13</v>
      </c>
      <c r="B312" s="101">
        <f t="shared" ref="B312:Y312" si="74">SUM(B313:B315)</f>
        <v>837.16</v>
      </c>
      <c r="C312" s="102">
        <f t="shared" si="74"/>
        <v>801.83</v>
      </c>
      <c r="D312" s="102">
        <f t="shared" si="74"/>
        <v>822.9</v>
      </c>
      <c r="E312" s="103">
        <f t="shared" si="74"/>
        <v>833.49</v>
      </c>
      <c r="F312" s="103">
        <f t="shared" si="74"/>
        <v>828.42</v>
      </c>
      <c r="G312" s="103">
        <f t="shared" si="74"/>
        <v>836.06</v>
      </c>
      <c r="H312" s="103">
        <f t="shared" si="74"/>
        <v>838.64</v>
      </c>
      <c r="I312" s="103">
        <f t="shared" si="74"/>
        <v>829.55</v>
      </c>
      <c r="J312" s="103">
        <f t="shared" si="74"/>
        <v>839.96</v>
      </c>
      <c r="K312" s="104">
        <f t="shared" si="74"/>
        <v>845.97</v>
      </c>
      <c r="L312" s="103">
        <f t="shared" si="74"/>
        <v>845.74</v>
      </c>
      <c r="M312" s="105">
        <f t="shared" si="74"/>
        <v>844.08</v>
      </c>
      <c r="N312" s="104">
        <f t="shared" si="74"/>
        <v>845.4</v>
      </c>
      <c r="O312" s="103">
        <f t="shared" si="74"/>
        <v>830.68999999999994</v>
      </c>
      <c r="P312" s="105">
        <f t="shared" si="74"/>
        <v>828.43</v>
      </c>
      <c r="Q312" s="106">
        <f t="shared" si="74"/>
        <v>841.31</v>
      </c>
      <c r="R312" s="103">
        <f t="shared" si="74"/>
        <v>844.11</v>
      </c>
      <c r="S312" s="106">
        <f t="shared" si="74"/>
        <v>849.93999999999994</v>
      </c>
      <c r="T312" s="103">
        <f t="shared" si="74"/>
        <v>857.52</v>
      </c>
      <c r="U312" s="102">
        <f t="shared" si="74"/>
        <v>842.8</v>
      </c>
      <c r="V312" s="102">
        <f t="shared" si="74"/>
        <v>831.06999999999994</v>
      </c>
      <c r="W312" s="102">
        <f t="shared" si="74"/>
        <v>833.31</v>
      </c>
      <c r="X312" s="102">
        <f t="shared" si="74"/>
        <v>834.31</v>
      </c>
      <c r="Y312" s="107">
        <f t="shared" si="74"/>
        <v>855.17</v>
      </c>
    </row>
    <row r="313" spans="1:25" s="62" customFormat="1" ht="18.75" customHeight="1" outlineLevel="1" x14ac:dyDescent="0.2">
      <c r="A313" s="56" t="s">
        <v>8</v>
      </c>
      <c r="B313" s="70">
        <f>'июль (3 цк)'!B387</f>
        <v>734.65</v>
      </c>
      <c r="C313" s="70">
        <f>'июль (3 цк)'!C387</f>
        <v>699.32</v>
      </c>
      <c r="D313" s="70">
        <f>'июль (3 цк)'!D387</f>
        <v>720.39</v>
      </c>
      <c r="E313" s="70">
        <f>'июль (3 цк)'!E387</f>
        <v>730.98</v>
      </c>
      <c r="F313" s="70">
        <f>'июль (3 цк)'!F387</f>
        <v>725.91</v>
      </c>
      <c r="G313" s="70">
        <f>'июль (3 цк)'!G387</f>
        <v>733.55</v>
      </c>
      <c r="H313" s="70">
        <f>'июль (3 цк)'!H387</f>
        <v>736.13</v>
      </c>
      <c r="I313" s="70">
        <f>'июль (3 цк)'!I387</f>
        <v>727.04</v>
      </c>
      <c r="J313" s="70">
        <f>'июль (3 цк)'!J387</f>
        <v>737.45</v>
      </c>
      <c r="K313" s="70">
        <f>'июль (3 цк)'!K387</f>
        <v>743.46</v>
      </c>
      <c r="L313" s="70">
        <f>'июль (3 цк)'!L387</f>
        <v>743.23</v>
      </c>
      <c r="M313" s="70">
        <f>'июль (3 цк)'!M387</f>
        <v>741.57</v>
      </c>
      <c r="N313" s="70">
        <f>'июль (3 цк)'!N387</f>
        <v>742.89</v>
      </c>
      <c r="O313" s="70">
        <f>'июль (3 цк)'!O387</f>
        <v>728.18</v>
      </c>
      <c r="P313" s="70">
        <f>'июль (3 цк)'!P387</f>
        <v>725.92</v>
      </c>
      <c r="Q313" s="70">
        <f>'июль (3 цк)'!Q387</f>
        <v>738.8</v>
      </c>
      <c r="R313" s="70">
        <f>'июль (3 цк)'!R387</f>
        <v>741.6</v>
      </c>
      <c r="S313" s="70">
        <f>'июль (3 цк)'!S387</f>
        <v>747.43</v>
      </c>
      <c r="T313" s="70">
        <f>'июль (3 цк)'!T387</f>
        <v>755.01</v>
      </c>
      <c r="U313" s="70">
        <f>'июль (3 цк)'!U387</f>
        <v>740.29</v>
      </c>
      <c r="V313" s="70">
        <f>'июль (3 цк)'!V387</f>
        <v>728.56</v>
      </c>
      <c r="W313" s="70">
        <f>'июль (3 цк)'!W387</f>
        <v>730.8</v>
      </c>
      <c r="X313" s="70">
        <f>'июль (3 цк)'!X387</f>
        <v>731.8</v>
      </c>
      <c r="Y313" s="70">
        <f>'июль (3 цк)'!Y387</f>
        <v>752.66</v>
      </c>
    </row>
    <row r="314" spans="1:25" s="62" customFormat="1" ht="18.75" customHeight="1" outlineLevel="1" x14ac:dyDescent="0.2">
      <c r="A314" s="57" t="s">
        <v>9</v>
      </c>
      <c r="B314" s="76">
        <v>99.78</v>
      </c>
      <c r="C314" s="74">
        <v>99.78</v>
      </c>
      <c r="D314" s="74">
        <v>99.78</v>
      </c>
      <c r="E314" s="74">
        <v>99.78</v>
      </c>
      <c r="F314" s="74">
        <v>99.78</v>
      </c>
      <c r="G314" s="74">
        <v>99.78</v>
      </c>
      <c r="H314" s="74">
        <v>99.78</v>
      </c>
      <c r="I314" s="74">
        <v>99.78</v>
      </c>
      <c r="J314" s="74">
        <v>99.78</v>
      </c>
      <c r="K314" s="74">
        <v>99.78</v>
      </c>
      <c r="L314" s="74">
        <v>99.78</v>
      </c>
      <c r="M314" s="74">
        <v>99.78</v>
      </c>
      <c r="N314" s="74">
        <v>99.78</v>
      </c>
      <c r="O314" s="74">
        <v>99.78</v>
      </c>
      <c r="P314" s="74">
        <v>99.78</v>
      </c>
      <c r="Q314" s="74">
        <v>99.78</v>
      </c>
      <c r="R314" s="74">
        <v>99.78</v>
      </c>
      <c r="S314" s="74">
        <v>99.78</v>
      </c>
      <c r="T314" s="74">
        <v>99.78</v>
      </c>
      <c r="U314" s="74">
        <v>99.78</v>
      </c>
      <c r="V314" s="74">
        <v>99.78</v>
      </c>
      <c r="W314" s="74">
        <v>99.78</v>
      </c>
      <c r="X314" s="74">
        <v>99.78</v>
      </c>
      <c r="Y314" s="81">
        <v>99.78</v>
      </c>
    </row>
    <row r="315" spans="1:25" s="62" customFormat="1" ht="18.75" customHeight="1" outlineLevel="1" thickBot="1" x14ac:dyDescent="0.25">
      <c r="A315" s="147" t="s">
        <v>11</v>
      </c>
      <c r="B315" s="77">
        <v>2.73</v>
      </c>
      <c r="C315" s="75">
        <v>2.73</v>
      </c>
      <c r="D315" s="75">
        <v>2.73</v>
      </c>
      <c r="E315" s="75">
        <v>2.73</v>
      </c>
      <c r="F315" s="75">
        <v>2.73</v>
      </c>
      <c r="G315" s="75">
        <v>2.73</v>
      </c>
      <c r="H315" s="75">
        <v>2.73</v>
      </c>
      <c r="I315" s="75">
        <v>2.73</v>
      </c>
      <c r="J315" s="75">
        <v>2.73</v>
      </c>
      <c r="K315" s="75">
        <v>2.73</v>
      </c>
      <c r="L315" s="75">
        <v>2.73</v>
      </c>
      <c r="M315" s="75">
        <v>2.73</v>
      </c>
      <c r="N315" s="75">
        <v>2.73</v>
      </c>
      <c r="O315" s="75">
        <v>2.73</v>
      </c>
      <c r="P315" s="75">
        <v>2.73</v>
      </c>
      <c r="Q315" s="75">
        <v>2.73</v>
      </c>
      <c r="R315" s="75">
        <v>2.73</v>
      </c>
      <c r="S315" s="75">
        <v>2.73</v>
      </c>
      <c r="T315" s="75">
        <v>2.73</v>
      </c>
      <c r="U315" s="75">
        <v>2.73</v>
      </c>
      <c r="V315" s="75">
        <v>2.73</v>
      </c>
      <c r="W315" s="75">
        <v>2.73</v>
      </c>
      <c r="X315" s="75">
        <v>2.73</v>
      </c>
      <c r="Y315" s="82">
        <v>2.73</v>
      </c>
    </row>
    <row r="316" spans="1:25" s="62" customFormat="1" ht="18.75" customHeight="1" thickBot="1" x14ac:dyDescent="0.25">
      <c r="A316" s="112">
        <v>14</v>
      </c>
      <c r="B316" s="101">
        <f t="shared" ref="B316:Y316" si="75">SUM(B317:B319)</f>
        <v>818.53</v>
      </c>
      <c r="C316" s="102">
        <f t="shared" si="75"/>
        <v>774.43999999999994</v>
      </c>
      <c r="D316" s="102">
        <f t="shared" si="75"/>
        <v>789.7</v>
      </c>
      <c r="E316" s="103">
        <f t="shared" si="75"/>
        <v>795.2</v>
      </c>
      <c r="F316" s="103">
        <f t="shared" si="75"/>
        <v>811.78</v>
      </c>
      <c r="G316" s="103">
        <f t="shared" si="75"/>
        <v>809.87</v>
      </c>
      <c r="H316" s="103">
        <f t="shared" si="75"/>
        <v>806.99</v>
      </c>
      <c r="I316" s="103">
        <f t="shared" si="75"/>
        <v>795.31</v>
      </c>
      <c r="J316" s="103">
        <f t="shared" si="75"/>
        <v>808.49</v>
      </c>
      <c r="K316" s="104">
        <f t="shared" si="75"/>
        <v>818.42</v>
      </c>
      <c r="L316" s="103">
        <f t="shared" si="75"/>
        <v>812.13</v>
      </c>
      <c r="M316" s="105">
        <f t="shared" si="75"/>
        <v>814.46</v>
      </c>
      <c r="N316" s="104">
        <f t="shared" si="75"/>
        <v>815.76</v>
      </c>
      <c r="O316" s="103">
        <f t="shared" si="75"/>
        <v>795.3</v>
      </c>
      <c r="P316" s="105">
        <f t="shared" si="75"/>
        <v>800.49</v>
      </c>
      <c r="Q316" s="106">
        <f t="shared" si="75"/>
        <v>817.5</v>
      </c>
      <c r="R316" s="103">
        <f t="shared" si="75"/>
        <v>825.68999999999994</v>
      </c>
      <c r="S316" s="106">
        <f t="shared" si="75"/>
        <v>820.56999999999994</v>
      </c>
      <c r="T316" s="103">
        <f t="shared" si="75"/>
        <v>829</v>
      </c>
      <c r="U316" s="102">
        <f t="shared" si="75"/>
        <v>809.55</v>
      </c>
      <c r="V316" s="102">
        <f t="shared" si="75"/>
        <v>816.34</v>
      </c>
      <c r="W316" s="102">
        <f t="shared" si="75"/>
        <v>811.54</v>
      </c>
      <c r="X316" s="102">
        <f t="shared" si="75"/>
        <v>819.76</v>
      </c>
      <c r="Y316" s="107">
        <f t="shared" si="75"/>
        <v>825.18</v>
      </c>
    </row>
    <row r="317" spans="1:25" s="62" customFormat="1" ht="18.75" customHeight="1" outlineLevel="1" x14ac:dyDescent="0.2">
      <c r="A317" s="56" t="s">
        <v>8</v>
      </c>
      <c r="B317" s="70">
        <f>'июль (3 цк)'!B392</f>
        <v>716.02</v>
      </c>
      <c r="C317" s="70">
        <f>'июль (3 цк)'!C392</f>
        <v>671.93</v>
      </c>
      <c r="D317" s="70">
        <f>'июль (3 цк)'!D392</f>
        <v>687.19</v>
      </c>
      <c r="E317" s="70">
        <f>'июль (3 цк)'!E392</f>
        <v>692.69</v>
      </c>
      <c r="F317" s="70">
        <f>'июль (3 цк)'!F392</f>
        <v>709.27</v>
      </c>
      <c r="G317" s="70">
        <f>'июль (3 цк)'!G392</f>
        <v>707.36</v>
      </c>
      <c r="H317" s="70">
        <f>'июль (3 цк)'!H392</f>
        <v>704.48</v>
      </c>
      <c r="I317" s="70">
        <f>'июль (3 цк)'!I392</f>
        <v>692.8</v>
      </c>
      <c r="J317" s="70">
        <f>'июль (3 цк)'!J392</f>
        <v>705.98</v>
      </c>
      <c r="K317" s="70">
        <f>'июль (3 цк)'!K392</f>
        <v>715.91</v>
      </c>
      <c r="L317" s="70">
        <f>'июль (3 цк)'!L392</f>
        <v>709.62</v>
      </c>
      <c r="M317" s="70">
        <f>'июль (3 цк)'!M392</f>
        <v>711.95</v>
      </c>
      <c r="N317" s="70">
        <f>'июль (3 цк)'!N392</f>
        <v>713.25</v>
      </c>
      <c r="O317" s="70">
        <f>'июль (3 цк)'!O392</f>
        <v>692.79</v>
      </c>
      <c r="P317" s="70">
        <f>'июль (3 цк)'!P392</f>
        <v>697.98</v>
      </c>
      <c r="Q317" s="70">
        <f>'июль (3 цк)'!Q392</f>
        <v>714.99</v>
      </c>
      <c r="R317" s="70">
        <f>'июль (3 цк)'!R392</f>
        <v>723.18</v>
      </c>
      <c r="S317" s="70">
        <f>'июль (3 цк)'!S392</f>
        <v>718.06</v>
      </c>
      <c r="T317" s="70">
        <f>'июль (3 цк)'!T392</f>
        <v>726.49</v>
      </c>
      <c r="U317" s="70">
        <f>'июль (3 цк)'!U392</f>
        <v>707.04</v>
      </c>
      <c r="V317" s="70">
        <f>'июль (3 цк)'!V392</f>
        <v>713.83</v>
      </c>
      <c r="W317" s="70">
        <f>'июль (3 цк)'!W392</f>
        <v>709.03</v>
      </c>
      <c r="X317" s="70">
        <f>'июль (3 цк)'!X392</f>
        <v>717.25</v>
      </c>
      <c r="Y317" s="70">
        <f>'июль (3 цк)'!Y392</f>
        <v>722.67</v>
      </c>
    </row>
    <row r="318" spans="1:25" s="62" customFormat="1" ht="18.75" customHeight="1" outlineLevel="1" x14ac:dyDescent="0.2">
      <c r="A318" s="57" t="s">
        <v>9</v>
      </c>
      <c r="B318" s="76">
        <v>99.78</v>
      </c>
      <c r="C318" s="74">
        <v>99.78</v>
      </c>
      <c r="D318" s="74">
        <v>99.78</v>
      </c>
      <c r="E318" s="74">
        <v>99.78</v>
      </c>
      <c r="F318" s="74">
        <v>99.78</v>
      </c>
      <c r="G318" s="74">
        <v>99.78</v>
      </c>
      <c r="H318" s="74">
        <v>99.78</v>
      </c>
      <c r="I318" s="74">
        <v>99.78</v>
      </c>
      <c r="J318" s="74">
        <v>99.78</v>
      </c>
      <c r="K318" s="74">
        <v>99.78</v>
      </c>
      <c r="L318" s="74">
        <v>99.78</v>
      </c>
      <c r="M318" s="74">
        <v>99.78</v>
      </c>
      <c r="N318" s="74">
        <v>99.78</v>
      </c>
      <c r="O318" s="74">
        <v>99.78</v>
      </c>
      <c r="P318" s="74">
        <v>99.78</v>
      </c>
      <c r="Q318" s="74">
        <v>99.78</v>
      </c>
      <c r="R318" s="74">
        <v>99.78</v>
      </c>
      <c r="S318" s="74">
        <v>99.78</v>
      </c>
      <c r="T318" s="74">
        <v>99.78</v>
      </c>
      <c r="U318" s="74">
        <v>99.78</v>
      </c>
      <c r="V318" s="74">
        <v>99.78</v>
      </c>
      <c r="W318" s="74">
        <v>99.78</v>
      </c>
      <c r="X318" s="74">
        <v>99.78</v>
      </c>
      <c r="Y318" s="81">
        <v>99.78</v>
      </c>
    </row>
    <row r="319" spans="1:25" s="62" customFormat="1" ht="18.75" customHeight="1" outlineLevel="1" thickBot="1" x14ac:dyDescent="0.25">
      <c r="A319" s="147" t="s">
        <v>11</v>
      </c>
      <c r="B319" s="77">
        <v>2.73</v>
      </c>
      <c r="C319" s="75">
        <v>2.73</v>
      </c>
      <c r="D319" s="75">
        <v>2.73</v>
      </c>
      <c r="E319" s="75">
        <v>2.73</v>
      </c>
      <c r="F319" s="75">
        <v>2.73</v>
      </c>
      <c r="G319" s="75">
        <v>2.73</v>
      </c>
      <c r="H319" s="75">
        <v>2.73</v>
      </c>
      <c r="I319" s="75">
        <v>2.73</v>
      </c>
      <c r="J319" s="75">
        <v>2.73</v>
      </c>
      <c r="K319" s="75">
        <v>2.73</v>
      </c>
      <c r="L319" s="75">
        <v>2.73</v>
      </c>
      <c r="M319" s="75">
        <v>2.73</v>
      </c>
      <c r="N319" s="75">
        <v>2.73</v>
      </c>
      <c r="O319" s="75">
        <v>2.73</v>
      </c>
      <c r="P319" s="75">
        <v>2.73</v>
      </c>
      <c r="Q319" s="75">
        <v>2.73</v>
      </c>
      <c r="R319" s="75">
        <v>2.73</v>
      </c>
      <c r="S319" s="75">
        <v>2.73</v>
      </c>
      <c r="T319" s="75">
        <v>2.73</v>
      </c>
      <c r="U319" s="75">
        <v>2.73</v>
      </c>
      <c r="V319" s="75">
        <v>2.73</v>
      </c>
      <c r="W319" s="75">
        <v>2.73</v>
      </c>
      <c r="X319" s="75">
        <v>2.73</v>
      </c>
      <c r="Y319" s="82">
        <v>2.73</v>
      </c>
    </row>
    <row r="320" spans="1:25" s="62" customFormat="1" ht="18.75" customHeight="1" thickBot="1" x14ac:dyDescent="0.25">
      <c r="A320" s="109">
        <v>15</v>
      </c>
      <c r="B320" s="101">
        <f t="shared" ref="B320:Y320" si="76">SUM(B321:B323)</f>
        <v>853.61</v>
      </c>
      <c r="C320" s="102">
        <f t="shared" si="76"/>
        <v>823.36</v>
      </c>
      <c r="D320" s="102">
        <f t="shared" si="76"/>
        <v>809.22</v>
      </c>
      <c r="E320" s="103">
        <f t="shared" si="76"/>
        <v>838.89</v>
      </c>
      <c r="F320" s="103">
        <f t="shared" si="76"/>
        <v>840.95</v>
      </c>
      <c r="G320" s="103">
        <f t="shared" si="76"/>
        <v>853.17</v>
      </c>
      <c r="H320" s="103">
        <f t="shared" si="76"/>
        <v>875.01</v>
      </c>
      <c r="I320" s="103">
        <f t="shared" si="76"/>
        <v>920.38</v>
      </c>
      <c r="J320" s="103">
        <f t="shared" si="76"/>
        <v>915.76</v>
      </c>
      <c r="K320" s="104">
        <f t="shared" si="76"/>
        <v>939.54</v>
      </c>
      <c r="L320" s="103">
        <f t="shared" si="76"/>
        <v>947.06</v>
      </c>
      <c r="M320" s="105">
        <f t="shared" si="76"/>
        <v>935.62</v>
      </c>
      <c r="N320" s="104">
        <f t="shared" si="76"/>
        <v>942.04</v>
      </c>
      <c r="O320" s="103">
        <f t="shared" si="76"/>
        <v>882.56999999999994</v>
      </c>
      <c r="P320" s="105">
        <f t="shared" si="76"/>
        <v>890.12</v>
      </c>
      <c r="Q320" s="106">
        <f t="shared" si="76"/>
        <v>913.65</v>
      </c>
      <c r="R320" s="103">
        <f t="shared" si="76"/>
        <v>926.21</v>
      </c>
      <c r="S320" s="106">
        <f t="shared" si="76"/>
        <v>863.43999999999994</v>
      </c>
      <c r="T320" s="103">
        <f t="shared" si="76"/>
        <v>881.51</v>
      </c>
      <c r="U320" s="102">
        <f t="shared" si="76"/>
        <v>865.53</v>
      </c>
      <c r="V320" s="102">
        <f t="shared" si="76"/>
        <v>862.27</v>
      </c>
      <c r="W320" s="102">
        <f t="shared" si="76"/>
        <v>866.21</v>
      </c>
      <c r="X320" s="102">
        <f t="shared" si="76"/>
        <v>873.33</v>
      </c>
      <c r="Y320" s="107">
        <f t="shared" si="76"/>
        <v>858.41</v>
      </c>
    </row>
    <row r="321" spans="1:25" s="62" customFormat="1" ht="18.75" customHeight="1" outlineLevel="1" x14ac:dyDescent="0.2">
      <c r="A321" s="56" t="s">
        <v>8</v>
      </c>
      <c r="B321" s="70">
        <f>'июль (3 цк)'!B397</f>
        <v>751.1</v>
      </c>
      <c r="C321" s="70">
        <f>'июль (3 цк)'!C397</f>
        <v>720.85</v>
      </c>
      <c r="D321" s="70">
        <f>'июль (3 цк)'!D397</f>
        <v>706.71</v>
      </c>
      <c r="E321" s="70">
        <f>'июль (3 цк)'!E397</f>
        <v>736.38</v>
      </c>
      <c r="F321" s="70">
        <f>'июль (3 цк)'!F397</f>
        <v>738.44</v>
      </c>
      <c r="G321" s="70">
        <f>'июль (3 цк)'!G397</f>
        <v>750.66</v>
      </c>
      <c r="H321" s="70">
        <f>'июль (3 цк)'!H397</f>
        <v>772.5</v>
      </c>
      <c r="I321" s="70">
        <f>'июль (3 цк)'!I397</f>
        <v>817.87</v>
      </c>
      <c r="J321" s="70">
        <f>'июль (3 цк)'!J397</f>
        <v>813.25</v>
      </c>
      <c r="K321" s="70">
        <f>'июль (3 цк)'!K397</f>
        <v>837.03</v>
      </c>
      <c r="L321" s="70">
        <f>'июль (3 цк)'!L397</f>
        <v>844.55</v>
      </c>
      <c r="M321" s="70">
        <f>'июль (3 цк)'!M397</f>
        <v>833.11</v>
      </c>
      <c r="N321" s="70">
        <f>'июль (3 цк)'!N397</f>
        <v>839.53</v>
      </c>
      <c r="O321" s="70">
        <f>'июль (3 цк)'!O397</f>
        <v>780.06</v>
      </c>
      <c r="P321" s="70">
        <f>'июль (3 цк)'!P397</f>
        <v>787.61</v>
      </c>
      <c r="Q321" s="70">
        <f>'июль (3 цк)'!Q397</f>
        <v>811.14</v>
      </c>
      <c r="R321" s="70">
        <f>'июль (3 цк)'!R397</f>
        <v>823.7</v>
      </c>
      <c r="S321" s="70">
        <f>'июль (3 цк)'!S397</f>
        <v>760.93</v>
      </c>
      <c r="T321" s="70">
        <f>'июль (3 цк)'!T397</f>
        <v>779</v>
      </c>
      <c r="U321" s="70">
        <f>'июль (3 цк)'!U397</f>
        <v>763.02</v>
      </c>
      <c r="V321" s="70">
        <f>'июль (3 цк)'!V397</f>
        <v>759.76</v>
      </c>
      <c r="W321" s="70">
        <f>'июль (3 цк)'!W397</f>
        <v>763.7</v>
      </c>
      <c r="X321" s="70">
        <f>'июль (3 цк)'!X397</f>
        <v>770.82</v>
      </c>
      <c r="Y321" s="70">
        <f>'июль (3 цк)'!Y397</f>
        <v>755.9</v>
      </c>
    </row>
    <row r="322" spans="1:25" s="62" customFormat="1" ht="18.75" customHeight="1" outlineLevel="1" x14ac:dyDescent="0.2">
      <c r="A322" s="57" t="s">
        <v>9</v>
      </c>
      <c r="B322" s="76">
        <v>99.78</v>
      </c>
      <c r="C322" s="74">
        <v>99.78</v>
      </c>
      <c r="D322" s="74">
        <v>99.78</v>
      </c>
      <c r="E322" s="74">
        <v>99.78</v>
      </c>
      <c r="F322" s="74">
        <v>99.78</v>
      </c>
      <c r="G322" s="74">
        <v>99.78</v>
      </c>
      <c r="H322" s="74">
        <v>99.78</v>
      </c>
      <c r="I322" s="74">
        <v>99.78</v>
      </c>
      <c r="J322" s="74">
        <v>99.78</v>
      </c>
      <c r="K322" s="74">
        <v>99.78</v>
      </c>
      <c r="L322" s="74">
        <v>99.78</v>
      </c>
      <c r="M322" s="74">
        <v>99.78</v>
      </c>
      <c r="N322" s="74">
        <v>99.78</v>
      </c>
      <c r="O322" s="74">
        <v>99.78</v>
      </c>
      <c r="P322" s="74">
        <v>99.78</v>
      </c>
      <c r="Q322" s="74">
        <v>99.78</v>
      </c>
      <c r="R322" s="74">
        <v>99.78</v>
      </c>
      <c r="S322" s="74">
        <v>99.78</v>
      </c>
      <c r="T322" s="74">
        <v>99.78</v>
      </c>
      <c r="U322" s="74">
        <v>99.78</v>
      </c>
      <c r="V322" s="74">
        <v>99.78</v>
      </c>
      <c r="W322" s="74">
        <v>99.78</v>
      </c>
      <c r="X322" s="74">
        <v>99.78</v>
      </c>
      <c r="Y322" s="81">
        <v>99.78</v>
      </c>
    </row>
    <row r="323" spans="1:25" s="62" customFormat="1" ht="18.75" customHeight="1" outlineLevel="1" thickBot="1" x14ac:dyDescent="0.25">
      <c r="A323" s="147" t="s">
        <v>11</v>
      </c>
      <c r="B323" s="77">
        <v>2.73</v>
      </c>
      <c r="C323" s="75">
        <v>2.73</v>
      </c>
      <c r="D323" s="75">
        <v>2.73</v>
      </c>
      <c r="E323" s="75">
        <v>2.73</v>
      </c>
      <c r="F323" s="75">
        <v>2.73</v>
      </c>
      <c r="G323" s="75">
        <v>2.73</v>
      </c>
      <c r="H323" s="75">
        <v>2.73</v>
      </c>
      <c r="I323" s="75">
        <v>2.73</v>
      </c>
      <c r="J323" s="75">
        <v>2.73</v>
      </c>
      <c r="K323" s="75">
        <v>2.73</v>
      </c>
      <c r="L323" s="75">
        <v>2.73</v>
      </c>
      <c r="M323" s="75">
        <v>2.73</v>
      </c>
      <c r="N323" s="75">
        <v>2.73</v>
      </c>
      <c r="O323" s="75">
        <v>2.73</v>
      </c>
      <c r="P323" s="75">
        <v>2.73</v>
      </c>
      <c r="Q323" s="75">
        <v>2.73</v>
      </c>
      <c r="R323" s="75">
        <v>2.73</v>
      </c>
      <c r="S323" s="75">
        <v>2.73</v>
      </c>
      <c r="T323" s="75">
        <v>2.73</v>
      </c>
      <c r="U323" s="75">
        <v>2.73</v>
      </c>
      <c r="V323" s="75">
        <v>2.73</v>
      </c>
      <c r="W323" s="75">
        <v>2.73</v>
      </c>
      <c r="X323" s="75">
        <v>2.73</v>
      </c>
      <c r="Y323" s="82">
        <v>2.73</v>
      </c>
    </row>
    <row r="324" spans="1:25" s="62" customFormat="1" ht="18.75" customHeight="1" thickBot="1" x14ac:dyDescent="0.25">
      <c r="A324" s="112">
        <v>16</v>
      </c>
      <c r="B324" s="101">
        <f t="shared" ref="B324:Y324" si="77">SUM(B325:B327)</f>
        <v>881.31</v>
      </c>
      <c r="C324" s="102">
        <f t="shared" si="77"/>
        <v>866.36</v>
      </c>
      <c r="D324" s="102">
        <f t="shared" si="77"/>
        <v>847.48</v>
      </c>
      <c r="E324" s="103">
        <f t="shared" si="77"/>
        <v>873.04</v>
      </c>
      <c r="F324" s="103">
        <f t="shared" si="77"/>
        <v>941.41</v>
      </c>
      <c r="G324" s="103">
        <f t="shared" si="77"/>
        <v>940.81999999999994</v>
      </c>
      <c r="H324" s="103">
        <f t="shared" si="77"/>
        <v>939.54</v>
      </c>
      <c r="I324" s="103">
        <f t="shared" si="77"/>
        <v>912.2</v>
      </c>
      <c r="J324" s="103">
        <f t="shared" si="77"/>
        <v>915.97</v>
      </c>
      <c r="K324" s="104">
        <f t="shared" si="77"/>
        <v>937.03</v>
      </c>
      <c r="L324" s="103">
        <f t="shared" si="77"/>
        <v>941.15</v>
      </c>
      <c r="M324" s="105">
        <f t="shared" si="77"/>
        <v>948.18999999999994</v>
      </c>
      <c r="N324" s="104">
        <f t="shared" si="77"/>
        <v>909.37</v>
      </c>
      <c r="O324" s="103">
        <f t="shared" si="77"/>
        <v>879.2</v>
      </c>
      <c r="P324" s="105">
        <f t="shared" si="77"/>
        <v>878.13</v>
      </c>
      <c r="Q324" s="106">
        <f t="shared" si="77"/>
        <v>904.51</v>
      </c>
      <c r="R324" s="103">
        <f t="shared" si="77"/>
        <v>926.79</v>
      </c>
      <c r="S324" s="106">
        <f t="shared" si="77"/>
        <v>916.99</v>
      </c>
      <c r="T324" s="103">
        <f t="shared" si="77"/>
        <v>919.18999999999994</v>
      </c>
      <c r="U324" s="102">
        <f t="shared" si="77"/>
        <v>892.43</v>
      </c>
      <c r="V324" s="102">
        <f t="shared" si="77"/>
        <v>912.38</v>
      </c>
      <c r="W324" s="102">
        <f t="shared" si="77"/>
        <v>906.47</v>
      </c>
      <c r="X324" s="102">
        <f t="shared" si="77"/>
        <v>910.6</v>
      </c>
      <c r="Y324" s="107">
        <f t="shared" si="77"/>
        <v>906.76</v>
      </c>
    </row>
    <row r="325" spans="1:25" s="62" customFormat="1" ht="18.75" customHeight="1" outlineLevel="1" x14ac:dyDescent="0.2">
      <c r="A325" s="160" t="s">
        <v>8</v>
      </c>
      <c r="B325" s="70">
        <f>'июль (3 цк)'!B402</f>
        <v>778.8</v>
      </c>
      <c r="C325" s="70">
        <f>'июль (3 цк)'!C402</f>
        <v>763.85</v>
      </c>
      <c r="D325" s="70">
        <f>'июль (3 цк)'!D402</f>
        <v>744.97</v>
      </c>
      <c r="E325" s="70">
        <f>'июль (3 цк)'!E402</f>
        <v>770.53</v>
      </c>
      <c r="F325" s="70">
        <f>'июль (3 цк)'!F402</f>
        <v>838.9</v>
      </c>
      <c r="G325" s="70">
        <f>'июль (3 цк)'!G402</f>
        <v>838.31</v>
      </c>
      <c r="H325" s="70">
        <f>'июль (3 цк)'!H402</f>
        <v>837.03</v>
      </c>
      <c r="I325" s="70">
        <f>'июль (3 цк)'!I402</f>
        <v>809.69</v>
      </c>
      <c r="J325" s="70">
        <f>'июль (3 цк)'!J402</f>
        <v>813.46</v>
      </c>
      <c r="K325" s="70">
        <f>'июль (3 цк)'!K402</f>
        <v>834.52</v>
      </c>
      <c r="L325" s="70">
        <f>'июль (3 цк)'!L402</f>
        <v>838.64</v>
      </c>
      <c r="M325" s="70">
        <f>'июль (3 цк)'!M402</f>
        <v>845.68</v>
      </c>
      <c r="N325" s="70">
        <f>'июль (3 цк)'!N402</f>
        <v>806.86</v>
      </c>
      <c r="O325" s="70">
        <f>'июль (3 цк)'!O402</f>
        <v>776.69</v>
      </c>
      <c r="P325" s="70">
        <f>'июль (3 цк)'!P402</f>
        <v>775.62</v>
      </c>
      <c r="Q325" s="70">
        <f>'июль (3 цк)'!Q402</f>
        <v>802</v>
      </c>
      <c r="R325" s="70">
        <f>'июль (3 цк)'!R402</f>
        <v>824.28</v>
      </c>
      <c r="S325" s="70">
        <f>'июль (3 цк)'!S402</f>
        <v>814.48</v>
      </c>
      <c r="T325" s="70">
        <f>'июль (3 цк)'!T402</f>
        <v>816.68</v>
      </c>
      <c r="U325" s="70">
        <f>'июль (3 цк)'!U402</f>
        <v>789.92</v>
      </c>
      <c r="V325" s="70">
        <f>'июль (3 цк)'!V402</f>
        <v>809.87</v>
      </c>
      <c r="W325" s="70">
        <f>'июль (3 цк)'!W402</f>
        <v>803.96</v>
      </c>
      <c r="X325" s="70">
        <f>'июль (3 цк)'!X402</f>
        <v>808.09</v>
      </c>
      <c r="Y325" s="70">
        <f>'июль (3 цк)'!Y402</f>
        <v>804.25</v>
      </c>
    </row>
    <row r="326" spans="1:25" s="62" customFormat="1" ht="18.75" customHeight="1" outlineLevel="1" x14ac:dyDescent="0.2">
      <c r="A326" s="53" t="s">
        <v>9</v>
      </c>
      <c r="B326" s="76">
        <v>99.78</v>
      </c>
      <c r="C326" s="74">
        <v>99.78</v>
      </c>
      <c r="D326" s="74">
        <v>99.78</v>
      </c>
      <c r="E326" s="74">
        <v>99.78</v>
      </c>
      <c r="F326" s="74">
        <v>99.78</v>
      </c>
      <c r="G326" s="74">
        <v>99.78</v>
      </c>
      <c r="H326" s="74">
        <v>99.78</v>
      </c>
      <c r="I326" s="74">
        <v>99.78</v>
      </c>
      <c r="J326" s="74">
        <v>99.78</v>
      </c>
      <c r="K326" s="74">
        <v>99.78</v>
      </c>
      <c r="L326" s="74">
        <v>99.78</v>
      </c>
      <c r="M326" s="74">
        <v>99.78</v>
      </c>
      <c r="N326" s="74">
        <v>99.78</v>
      </c>
      <c r="O326" s="74">
        <v>99.78</v>
      </c>
      <c r="P326" s="74">
        <v>99.78</v>
      </c>
      <c r="Q326" s="74">
        <v>99.78</v>
      </c>
      <c r="R326" s="74">
        <v>99.78</v>
      </c>
      <c r="S326" s="74">
        <v>99.78</v>
      </c>
      <c r="T326" s="74">
        <v>99.78</v>
      </c>
      <c r="U326" s="74">
        <v>99.78</v>
      </c>
      <c r="V326" s="74">
        <v>99.78</v>
      </c>
      <c r="W326" s="74">
        <v>99.78</v>
      </c>
      <c r="X326" s="74">
        <v>99.78</v>
      </c>
      <c r="Y326" s="81">
        <v>99.78</v>
      </c>
    </row>
    <row r="327" spans="1:25" s="62" customFormat="1" ht="18.75" customHeight="1" outlineLevel="1" thickBot="1" x14ac:dyDescent="0.25">
      <c r="A327" s="161" t="s">
        <v>11</v>
      </c>
      <c r="B327" s="77">
        <v>2.73</v>
      </c>
      <c r="C327" s="75">
        <v>2.73</v>
      </c>
      <c r="D327" s="75">
        <v>2.73</v>
      </c>
      <c r="E327" s="75">
        <v>2.73</v>
      </c>
      <c r="F327" s="75">
        <v>2.73</v>
      </c>
      <c r="G327" s="75">
        <v>2.73</v>
      </c>
      <c r="H327" s="75">
        <v>2.73</v>
      </c>
      <c r="I327" s="75">
        <v>2.73</v>
      </c>
      <c r="J327" s="75">
        <v>2.73</v>
      </c>
      <c r="K327" s="75">
        <v>2.73</v>
      </c>
      <c r="L327" s="75">
        <v>2.73</v>
      </c>
      <c r="M327" s="75">
        <v>2.73</v>
      </c>
      <c r="N327" s="75">
        <v>2.73</v>
      </c>
      <c r="O327" s="75">
        <v>2.73</v>
      </c>
      <c r="P327" s="75">
        <v>2.73</v>
      </c>
      <c r="Q327" s="75">
        <v>2.73</v>
      </c>
      <c r="R327" s="75">
        <v>2.73</v>
      </c>
      <c r="S327" s="75">
        <v>2.73</v>
      </c>
      <c r="T327" s="75">
        <v>2.73</v>
      </c>
      <c r="U327" s="75">
        <v>2.73</v>
      </c>
      <c r="V327" s="75">
        <v>2.73</v>
      </c>
      <c r="W327" s="75">
        <v>2.73</v>
      </c>
      <c r="X327" s="75">
        <v>2.73</v>
      </c>
      <c r="Y327" s="82">
        <v>2.73</v>
      </c>
    </row>
    <row r="328" spans="1:25" s="62" customFormat="1" ht="18.75" customHeight="1" thickBot="1" x14ac:dyDescent="0.25">
      <c r="A328" s="109">
        <v>17</v>
      </c>
      <c r="B328" s="101">
        <f t="shared" ref="B328:Y328" si="78">SUM(B329:B331)</f>
        <v>895.38</v>
      </c>
      <c r="C328" s="102">
        <f t="shared" si="78"/>
        <v>861.38</v>
      </c>
      <c r="D328" s="102">
        <f t="shared" si="78"/>
        <v>878.1</v>
      </c>
      <c r="E328" s="103">
        <f t="shared" si="78"/>
        <v>896.14</v>
      </c>
      <c r="F328" s="103">
        <f t="shared" si="78"/>
        <v>949.51</v>
      </c>
      <c r="G328" s="103">
        <f t="shared" si="78"/>
        <v>957.89</v>
      </c>
      <c r="H328" s="103">
        <f t="shared" si="78"/>
        <v>956.06999999999994</v>
      </c>
      <c r="I328" s="103">
        <f t="shared" si="78"/>
        <v>948.68999999999994</v>
      </c>
      <c r="J328" s="103">
        <f t="shared" si="78"/>
        <v>939.65</v>
      </c>
      <c r="K328" s="104">
        <f t="shared" si="78"/>
        <v>956.05</v>
      </c>
      <c r="L328" s="103">
        <f t="shared" si="78"/>
        <v>912.7</v>
      </c>
      <c r="M328" s="105">
        <f t="shared" si="78"/>
        <v>913.25</v>
      </c>
      <c r="N328" s="104">
        <f t="shared" si="78"/>
        <v>919.33</v>
      </c>
      <c r="O328" s="103">
        <f t="shared" si="78"/>
        <v>873.49</v>
      </c>
      <c r="P328" s="105">
        <f t="shared" si="78"/>
        <v>878.55</v>
      </c>
      <c r="Q328" s="106">
        <f t="shared" si="78"/>
        <v>897.77</v>
      </c>
      <c r="R328" s="103">
        <f t="shared" si="78"/>
        <v>931.42</v>
      </c>
      <c r="S328" s="106">
        <f t="shared" si="78"/>
        <v>933.83</v>
      </c>
      <c r="T328" s="103">
        <f t="shared" si="78"/>
        <v>936.23</v>
      </c>
      <c r="U328" s="102">
        <f t="shared" si="78"/>
        <v>910.63</v>
      </c>
      <c r="V328" s="102">
        <f t="shared" si="78"/>
        <v>920.45</v>
      </c>
      <c r="W328" s="102">
        <f t="shared" si="78"/>
        <v>924.34</v>
      </c>
      <c r="X328" s="102">
        <f t="shared" si="78"/>
        <v>911.43999999999994</v>
      </c>
      <c r="Y328" s="107">
        <f t="shared" si="78"/>
        <v>906.99</v>
      </c>
    </row>
    <row r="329" spans="1:25" s="62" customFormat="1" ht="18.75" customHeight="1" outlineLevel="1" x14ac:dyDescent="0.2">
      <c r="A329" s="160" t="s">
        <v>8</v>
      </c>
      <c r="B329" s="70">
        <f>'июль (3 цк)'!B407</f>
        <v>792.87</v>
      </c>
      <c r="C329" s="70">
        <f>'июль (3 цк)'!C407</f>
        <v>758.87</v>
      </c>
      <c r="D329" s="70">
        <f>'июль (3 цк)'!D407</f>
        <v>775.59</v>
      </c>
      <c r="E329" s="70">
        <f>'июль (3 цк)'!E407</f>
        <v>793.63</v>
      </c>
      <c r="F329" s="70">
        <f>'июль (3 цк)'!F407</f>
        <v>847</v>
      </c>
      <c r="G329" s="70">
        <f>'июль (3 цк)'!G407</f>
        <v>855.38</v>
      </c>
      <c r="H329" s="70">
        <f>'июль (3 цк)'!H407</f>
        <v>853.56</v>
      </c>
      <c r="I329" s="70">
        <f>'июль (3 цк)'!I407</f>
        <v>846.18</v>
      </c>
      <c r="J329" s="70">
        <f>'июль (3 цк)'!J407</f>
        <v>837.14</v>
      </c>
      <c r="K329" s="70">
        <f>'июль (3 цк)'!K407</f>
        <v>853.54</v>
      </c>
      <c r="L329" s="70">
        <f>'июль (3 цк)'!L407</f>
        <v>810.19</v>
      </c>
      <c r="M329" s="70">
        <f>'июль (3 цк)'!M407</f>
        <v>810.74</v>
      </c>
      <c r="N329" s="70">
        <f>'июль (3 цк)'!N407</f>
        <v>816.82</v>
      </c>
      <c r="O329" s="70">
        <f>'июль (3 цк)'!O407</f>
        <v>770.98</v>
      </c>
      <c r="P329" s="70">
        <f>'июль (3 цк)'!P407</f>
        <v>776.04</v>
      </c>
      <c r="Q329" s="70">
        <f>'июль (3 цк)'!Q407</f>
        <v>795.26</v>
      </c>
      <c r="R329" s="70">
        <f>'июль (3 цк)'!R407</f>
        <v>828.91</v>
      </c>
      <c r="S329" s="70">
        <f>'июль (3 цк)'!S407</f>
        <v>831.32</v>
      </c>
      <c r="T329" s="70">
        <f>'июль (3 цк)'!T407</f>
        <v>833.72</v>
      </c>
      <c r="U329" s="70">
        <f>'июль (3 цк)'!U407</f>
        <v>808.12</v>
      </c>
      <c r="V329" s="70">
        <f>'июль (3 цк)'!V407</f>
        <v>817.94</v>
      </c>
      <c r="W329" s="70">
        <f>'июль (3 цк)'!W407</f>
        <v>821.83</v>
      </c>
      <c r="X329" s="70">
        <f>'июль (3 цк)'!X407</f>
        <v>808.93</v>
      </c>
      <c r="Y329" s="70">
        <f>'июль (3 цк)'!Y407</f>
        <v>804.48</v>
      </c>
    </row>
    <row r="330" spans="1:25" s="62" customFormat="1" ht="18.75" customHeight="1" outlineLevel="1" x14ac:dyDescent="0.2">
      <c r="A330" s="53" t="s">
        <v>9</v>
      </c>
      <c r="B330" s="76">
        <v>99.78</v>
      </c>
      <c r="C330" s="74">
        <v>99.78</v>
      </c>
      <c r="D330" s="74">
        <v>99.78</v>
      </c>
      <c r="E330" s="74">
        <v>99.78</v>
      </c>
      <c r="F330" s="74">
        <v>99.78</v>
      </c>
      <c r="G330" s="74">
        <v>99.78</v>
      </c>
      <c r="H330" s="74">
        <v>99.78</v>
      </c>
      <c r="I330" s="74">
        <v>99.78</v>
      </c>
      <c r="J330" s="74">
        <v>99.78</v>
      </c>
      <c r="K330" s="74">
        <v>99.78</v>
      </c>
      <c r="L330" s="74">
        <v>99.78</v>
      </c>
      <c r="M330" s="74">
        <v>99.78</v>
      </c>
      <c r="N330" s="74">
        <v>99.78</v>
      </c>
      <c r="O330" s="74">
        <v>99.78</v>
      </c>
      <c r="P330" s="74">
        <v>99.78</v>
      </c>
      <c r="Q330" s="74">
        <v>99.78</v>
      </c>
      <c r="R330" s="74">
        <v>99.78</v>
      </c>
      <c r="S330" s="74">
        <v>99.78</v>
      </c>
      <c r="T330" s="74">
        <v>99.78</v>
      </c>
      <c r="U330" s="74">
        <v>99.78</v>
      </c>
      <c r="V330" s="74">
        <v>99.78</v>
      </c>
      <c r="W330" s="74">
        <v>99.78</v>
      </c>
      <c r="X330" s="74">
        <v>99.78</v>
      </c>
      <c r="Y330" s="81">
        <v>99.78</v>
      </c>
    </row>
    <row r="331" spans="1:25" s="62" customFormat="1" ht="18.75" customHeight="1" outlineLevel="1" thickBot="1" x14ac:dyDescent="0.25">
      <c r="A331" s="161" t="s">
        <v>11</v>
      </c>
      <c r="B331" s="77">
        <v>2.73</v>
      </c>
      <c r="C331" s="75">
        <v>2.73</v>
      </c>
      <c r="D331" s="75">
        <v>2.73</v>
      </c>
      <c r="E331" s="75">
        <v>2.73</v>
      </c>
      <c r="F331" s="75">
        <v>2.73</v>
      </c>
      <c r="G331" s="75">
        <v>2.73</v>
      </c>
      <c r="H331" s="75">
        <v>2.73</v>
      </c>
      <c r="I331" s="75">
        <v>2.73</v>
      </c>
      <c r="J331" s="75">
        <v>2.73</v>
      </c>
      <c r="K331" s="75">
        <v>2.73</v>
      </c>
      <c r="L331" s="75">
        <v>2.73</v>
      </c>
      <c r="M331" s="75">
        <v>2.73</v>
      </c>
      <c r="N331" s="75">
        <v>2.73</v>
      </c>
      <c r="O331" s="75">
        <v>2.73</v>
      </c>
      <c r="P331" s="75">
        <v>2.73</v>
      </c>
      <c r="Q331" s="75">
        <v>2.73</v>
      </c>
      <c r="R331" s="75">
        <v>2.73</v>
      </c>
      <c r="S331" s="75">
        <v>2.73</v>
      </c>
      <c r="T331" s="75">
        <v>2.73</v>
      </c>
      <c r="U331" s="75">
        <v>2.73</v>
      </c>
      <c r="V331" s="75">
        <v>2.73</v>
      </c>
      <c r="W331" s="75">
        <v>2.73</v>
      </c>
      <c r="X331" s="75">
        <v>2.73</v>
      </c>
      <c r="Y331" s="82">
        <v>2.73</v>
      </c>
    </row>
    <row r="332" spans="1:25" s="62" customFormat="1" ht="18.75" customHeight="1" thickBot="1" x14ac:dyDescent="0.25">
      <c r="A332" s="110">
        <v>18</v>
      </c>
      <c r="B332" s="101">
        <f t="shared" ref="B332:Y332" si="79">SUM(B333:B335)</f>
        <v>937.72</v>
      </c>
      <c r="C332" s="102">
        <f t="shared" si="79"/>
        <v>895.48</v>
      </c>
      <c r="D332" s="102">
        <f t="shared" si="79"/>
        <v>903.86</v>
      </c>
      <c r="E332" s="103">
        <f t="shared" si="79"/>
        <v>944.79</v>
      </c>
      <c r="F332" s="103">
        <f t="shared" si="79"/>
        <v>950.85</v>
      </c>
      <c r="G332" s="103">
        <f t="shared" si="79"/>
        <v>972.26</v>
      </c>
      <c r="H332" s="103">
        <f t="shared" si="79"/>
        <v>973.06</v>
      </c>
      <c r="I332" s="103">
        <f t="shared" si="79"/>
        <v>939.31999999999994</v>
      </c>
      <c r="J332" s="103">
        <f t="shared" si="79"/>
        <v>954.3</v>
      </c>
      <c r="K332" s="104">
        <f t="shared" si="79"/>
        <v>970.72</v>
      </c>
      <c r="L332" s="103">
        <f t="shared" si="79"/>
        <v>985.35</v>
      </c>
      <c r="M332" s="105">
        <f t="shared" si="79"/>
        <v>982.68999999999994</v>
      </c>
      <c r="N332" s="104">
        <f t="shared" si="79"/>
        <v>907.01</v>
      </c>
      <c r="O332" s="103">
        <f t="shared" si="79"/>
        <v>858.92</v>
      </c>
      <c r="P332" s="105">
        <f t="shared" si="79"/>
        <v>860.42</v>
      </c>
      <c r="Q332" s="106">
        <f t="shared" si="79"/>
        <v>898.06999999999994</v>
      </c>
      <c r="R332" s="103">
        <f t="shared" si="79"/>
        <v>919.28</v>
      </c>
      <c r="S332" s="106">
        <f t="shared" si="79"/>
        <v>921.6</v>
      </c>
      <c r="T332" s="103">
        <f t="shared" si="79"/>
        <v>912.79</v>
      </c>
      <c r="U332" s="102">
        <f t="shared" si="79"/>
        <v>880.96</v>
      </c>
      <c r="V332" s="102">
        <f t="shared" si="79"/>
        <v>885.14</v>
      </c>
      <c r="W332" s="102">
        <f t="shared" si="79"/>
        <v>899.09</v>
      </c>
      <c r="X332" s="102">
        <f t="shared" si="79"/>
        <v>897.7</v>
      </c>
      <c r="Y332" s="107">
        <f t="shared" si="79"/>
        <v>885.9</v>
      </c>
    </row>
    <row r="333" spans="1:25" s="62" customFormat="1" ht="18.75" customHeight="1" outlineLevel="1" x14ac:dyDescent="0.2">
      <c r="A333" s="56" t="s">
        <v>8</v>
      </c>
      <c r="B333" s="70">
        <f>'июль (3 цк)'!B412</f>
        <v>835.21</v>
      </c>
      <c r="C333" s="70">
        <f>'июль (3 цк)'!C412</f>
        <v>792.97</v>
      </c>
      <c r="D333" s="70">
        <f>'июль (3 цк)'!D412</f>
        <v>801.35</v>
      </c>
      <c r="E333" s="70">
        <f>'июль (3 цк)'!E412</f>
        <v>842.28</v>
      </c>
      <c r="F333" s="70">
        <f>'июль (3 цк)'!F412</f>
        <v>848.34</v>
      </c>
      <c r="G333" s="70">
        <f>'июль (3 цк)'!G412</f>
        <v>869.75</v>
      </c>
      <c r="H333" s="70">
        <f>'июль (3 цк)'!H412</f>
        <v>870.55</v>
      </c>
      <c r="I333" s="70">
        <f>'июль (3 цк)'!I412</f>
        <v>836.81</v>
      </c>
      <c r="J333" s="70">
        <f>'июль (3 цк)'!J412</f>
        <v>851.79</v>
      </c>
      <c r="K333" s="70">
        <f>'июль (3 цк)'!K412</f>
        <v>868.21</v>
      </c>
      <c r="L333" s="70">
        <f>'июль (3 цк)'!L412</f>
        <v>882.84</v>
      </c>
      <c r="M333" s="70">
        <f>'июль (3 цк)'!M412</f>
        <v>880.18</v>
      </c>
      <c r="N333" s="70">
        <f>'июль (3 цк)'!N412</f>
        <v>804.5</v>
      </c>
      <c r="O333" s="70">
        <f>'июль (3 цк)'!O412</f>
        <v>756.41</v>
      </c>
      <c r="P333" s="70">
        <f>'июль (3 цк)'!P412</f>
        <v>757.91</v>
      </c>
      <c r="Q333" s="70">
        <f>'июль (3 цк)'!Q412</f>
        <v>795.56</v>
      </c>
      <c r="R333" s="70">
        <f>'июль (3 цк)'!R412</f>
        <v>816.77</v>
      </c>
      <c r="S333" s="70">
        <f>'июль (3 цк)'!S412</f>
        <v>819.09</v>
      </c>
      <c r="T333" s="70">
        <f>'июль (3 цк)'!T412</f>
        <v>810.28</v>
      </c>
      <c r="U333" s="70">
        <f>'июль (3 цк)'!U412</f>
        <v>778.45</v>
      </c>
      <c r="V333" s="70">
        <f>'июль (3 цк)'!V412</f>
        <v>782.63</v>
      </c>
      <c r="W333" s="70">
        <f>'июль (3 цк)'!W412</f>
        <v>796.58</v>
      </c>
      <c r="X333" s="70">
        <f>'июль (3 цк)'!X412</f>
        <v>795.19</v>
      </c>
      <c r="Y333" s="70">
        <f>'июль (3 цк)'!Y412</f>
        <v>783.39</v>
      </c>
    </row>
    <row r="334" spans="1:25" s="62" customFormat="1" ht="18.75" customHeight="1" outlineLevel="1" x14ac:dyDescent="0.2">
      <c r="A334" s="57" t="s">
        <v>9</v>
      </c>
      <c r="B334" s="76">
        <v>99.78</v>
      </c>
      <c r="C334" s="74">
        <v>99.78</v>
      </c>
      <c r="D334" s="74">
        <v>99.78</v>
      </c>
      <c r="E334" s="74">
        <v>99.78</v>
      </c>
      <c r="F334" s="74">
        <v>99.78</v>
      </c>
      <c r="G334" s="74">
        <v>99.78</v>
      </c>
      <c r="H334" s="74">
        <v>99.78</v>
      </c>
      <c r="I334" s="74">
        <v>99.78</v>
      </c>
      <c r="J334" s="74">
        <v>99.78</v>
      </c>
      <c r="K334" s="74">
        <v>99.78</v>
      </c>
      <c r="L334" s="74">
        <v>99.78</v>
      </c>
      <c r="M334" s="74">
        <v>99.78</v>
      </c>
      <c r="N334" s="74">
        <v>99.78</v>
      </c>
      <c r="O334" s="74">
        <v>99.78</v>
      </c>
      <c r="P334" s="74">
        <v>99.78</v>
      </c>
      <c r="Q334" s="74">
        <v>99.78</v>
      </c>
      <c r="R334" s="74">
        <v>99.78</v>
      </c>
      <c r="S334" s="74">
        <v>99.78</v>
      </c>
      <c r="T334" s="74">
        <v>99.78</v>
      </c>
      <c r="U334" s="74">
        <v>99.78</v>
      </c>
      <c r="V334" s="74">
        <v>99.78</v>
      </c>
      <c r="W334" s="74">
        <v>99.78</v>
      </c>
      <c r="X334" s="74">
        <v>99.78</v>
      </c>
      <c r="Y334" s="81">
        <v>99.78</v>
      </c>
    </row>
    <row r="335" spans="1:25" s="62" customFormat="1" ht="18.75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thickBot="1" x14ac:dyDescent="0.25">
      <c r="A336" s="112">
        <v>19</v>
      </c>
      <c r="B336" s="101">
        <f t="shared" ref="B336:Y336" si="80">SUM(B337:B339)</f>
        <v>848.78</v>
      </c>
      <c r="C336" s="102">
        <f t="shared" si="80"/>
        <v>822.08</v>
      </c>
      <c r="D336" s="102">
        <f t="shared" si="80"/>
        <v>826.2</v>
      </c>
      <c r="E336" s="103">
        <f t="shared" si="80"/>
        <v>837.02</v>
      </c>
      <c r="F336" s="103">
        <f t="shared" si="80"/>
        <v>836.17</v>
      </c>
      <c r="G336" s="103">
        <f t="shared" si="80"/>
        <v>851.86</v>
      </c>
      <c r="H336" s="103">
        <f t="shared" si="80"/>
        <v>853.92</v>
      </c>
      <c r="I336" s="103">
        <f t="shared" si="80"/>
        <v>837.1</v>
      </c>
      <c r="J336" s="103">
        <f t="shared" si="80"/>
        <v>840.79</v>
      </c>
      <c r="K336" s="104">
        <f t="shared" si="80"/>
        <v>853.84</v>
      </c>
      <c r="L336" s="103">
        <f t="shared" si="80"/>
        <v>850.4</v>
      </c>
      <c r="M336" s="105">
        <f t="shared" si="80"/>
        <v>856.1</v>
      </c>
      <c r="N336" s="104">
        <f t="shared" si="80"/>
        <v>853.14</v>
      </c>
      <c r="O336" s="103">
        <f t="shared" si="80"/>
        <v>831.36</v>
      </c>
      <c r="P336" s="105">
        <f t="shared" si="80"/>
        <v>818.18999999999994</v>
      </c>
      <c r="Q336" s="106">
        <f t="shared" si="80"/>
        <v>839.01</v>
      </c>
      <c r="R336" s="103">
        <f t="shared" si="80"/>
        <v>854.71</v>
      </c>
      <c r="S336" s="106">
        <f t="shared" si="80"/>
        <v>856.06999999999994</v>
      </c>
      <c r="T336" s="103">
        <f t="shared" si="80"/>
        <v>842.11</v>
      </c>
      <c r="U336" s="102">
        <f t="shared" si="80"/>
        <v>826.18999999999994</v>
      </c>
      <c r="V336" s="102">
        <f t="shared" si="80"/>
        <v>833.76</v>
      </c>
      <c r="W336" s="102">
        <f t="shared" si="80"/>
        <v>830.8</v>
      </c>
      <c r="X336" s="102">
        <f t="shared" si="80"/>
        <v>839.18999999999994</v>
      </c>
      <c r="Y336" s="107">
        <f t="shared" si="80"/>
        <v>838.53</v>
      </c>
    </row>
    <row r="337" spans="1:25" s="62" customFormat="1" ht="18.75" customHeight="1" outlineLevel="1" x14ac:dyDescent="0.2">
      <c r="A337" s="160" t="s">
        <v>8</v>
      </c>
      <c r="B337" s="70">
        <f>'июль (3 цк)'!B417</f>
        <v>746.27</v>
      </c>
      <c r="C337" s="70">
        <f>'июль (3 цк)'!C417</f>
        <v>719.57</v>
      </c>
      <c r="D337" s="70">
        <f>'июль (3 цк)'!D417</f>
        <v>723.69</v>
      </c>
      <c r="E337" s="70">
        <f>'июль (3 цк)'!E417</f>
        <v>734.51</v>
      </c>
      <c r="F337" s="70">
        <f>'июль (3 цк)'!F417</f>
        <v>733.66</v>
      </c>
      <c r="G337" s="70">
        <f>'июль (3 цк)'!G417</f>
        <v>749.35</v>
      </c>
      <c r="H337" s="70">
        <f>'июль (3 цк)'!H417</f>
        <v>751.41</v>
      </c>
      <c r="I337" s="70">
        <f>'июль (3 цк)'!I417</f>
        <v>734.59</v>
      </c>
      <c r="J337" s="70">
        <f>'июль (3 цк)'!J417</f>
        <v>738.28</v>
      </c>
      <c r="K337" s="70">
        <f>'июль (3 цк)'!K417</f>
        <v>751.33</v>
      </c>
      <c r="L337" s="70">
        <f>'июль (3 цк)'!L417</f>
        <v>747.89</v>
      </c>
      <c r="M337" s="70">
        <f>'июль (3 цк)'!M417</f>
        <v>753.59</v>
      </c>
      <c r="N337" s="70">
        <f>'июль (3 цк)'!N417</f>
        <v>750.63</v>
      </c>
      <c r="O337" s="70">
        <f>'июль (3 цк)'!O417</f>
        <v>728.85</v>
      </c>
      <c r="P337" s="70">
        <f>'июль (3 цк)'!P417</f>
        <v>715.68</v>
      </c>
      <c r="Q337" s="70">
        <f>'июль (3 цк)'!Q417</f>
        <v>736.5</v>
      </c>
      <c r="R337" s="70">
        <f>'июль (3 цк)'!R417</f>
        <v>752.2</v>
      </c>
      <c r="S337" s="70">
        <f>'июль (3 цк)'!S417</f>
        <v>753.56</v>
      </c>
      <c r="T337" s="70">
        <f>'июль (3 цк)'!T417</f>
        <v>739.6</v>
      </c>
      <c r="U337" s="70">
        <f>'июль (3 цк)'!U417</f>
        <v>723.68</v>
      </c>
      <c r="V337" s="70">
        <f>'июль (3 цк)'!V417</f>
        <v>731.25</v>
      </c>
      <c r="W337" s="70">
        <f>'июль (3 цк)'!W417</f>
        <v>728.29</v>
      </c>
      <c r="X337" s="70">
        <f>'июль (3 цк)'!X417</f>
        <v>736.68</v>
      </c>
      <c r="Y337" s="70">
        <f>'июль (3 цк)'!Y417</f>
        <v>736.02</v>
      </c>
    </row>
    <row r="338" spans="1:25" s="62" customFormat="1" ht="18.75" customHeight="1" outlineLevel="1" x14ac:dyDescent="0.2">
      <c r="A338" s="53" t="s">
        <v>9</v>
      </c>
      <c r="B338" s="76">
        <v>99.78</v>
      </c>
      <c r="C338" s="74">
        <v>99.78</v>
      </c>
      <c r="D338" s="74">
        <v>99.78</v>
      </c>
      <c r="E338" s="74">
        <v>99.78</v>
      </c>
      <c r="F338" s="74">
        <v>99.78</v>
      </c>
      <c r="G338" s="74">
        <v>99.78</v>
      </c>
      <c r="H338" s="74">
        <v>99.78</v>
      </c>
      <c r="I338" s="74">
        <v>99.78</v>
      </c>
      <c r="J338" s="74">
        <v>99.78</v>
      </c>
      <c r="K338" s="74">
        <v>99.78</v>
      </c>
      <c r="L338" s="74">
        <v>99.78</v>
      </c>
      <c r="M338" s="74">
        <v>99.78</v>
      </c>
      <c r="N338" s="74">
        <v>99.78</v>
      </c>
      <c r="O338" s="74">
        <v>99.78</v>
      </c>
      <c r="P338" s="74">
        <v>99.78</v>
      </c>
      <c r="Q338" s="74">
        <v>99.78</v>
      </c>
      <c r="R338" s="74">
        <v>99.78</v>
      </c>
      <c r="S338" s="74">
        <v>99.78</v>
      </c>
      <c r="T338" s="74">
        <v>99.78</v>
      </c>
      <c r="U338" s="74">
        <v>99.78</v>
      </c>
      <c r="V338" s="74">
        <v>99.78</v>
      </c>
      <c r="W338" s="74">
        <v>99.78</v>
      </c>
      <c r="X338" s="74">
        <v>99.78</v>
      </c>
      <c r="Y338" s="81">
        <v>99.78</v>
      </c>
    </row>
    <row r="339" spans="1:25" s="62" customFormat="1" ht="18.75" customHeight="1" outlineLevel="1" thickBot="1" x14ac:dyDescent="0.25">
      <c r="A339" s="161" t="s">
        <v>11</v>
      </c>
      <c r="B339" s="77">
        <v>2.73</v>
      </c>
      <c r="C339" s="75">
        <v>2.73</v>
      </c>
      <c r="D339" s="75">
        <v>2.73</v>
      </c>
      <c r="E339" s="75">
        <v>2.73</v>
      </c>
      <c r="F339" s="75">
        <v>2.73</v>
      </c>
      <c r="G339" s="75">
        <v>2.73</v>
      </c>
      <c r="H339" s="75">
        <v>2.73</v>
      </c>
      <c r="I339" s="75">
        <v>2.73</v>
      </c>
      <c r="J339" s="75">
        <v>2.73</v>
      </c>
      <c r="K339" s="75">
        <v>2.73</v>
      </c>
      <c r="L339" s="75">
        <v>2.73</v>
      </c>
      <c r="M339" s="75">
        <v>2.73</v>
      </c>
      <c r="N339" s="75">
        <v>2.73</v>
      </c>
      <c r="O339" s="75">
        <v>2.73</v>
      </c>
      <c r="P339" s="75">
        <v>2.73</v>
      </c>
      <c r="Q339" s="75">
        <v>2.73</v>
      </c>
      <c r="R339" s="75">
        <v>2.73</v>
      </c>
      <c r="S339" s="75">
        <v>2.73</v>
      </c>
      <c r="T339" s="75">
        <v>2.73</v>
      </c>
      <c r="U339" s="75">
        <v>2.73</v>
      </c>
      <c r="V339" s="75">
        <v>2.73</v>
      </c>
      <c r="W339" s="75">
        <v>2.73</v>
      </c>
      <c r="X339" s="75">
        <v>2.73</v>
      </c>
      <c r="Y339" s="82">
        <v>2.73</v>
      </c>
    </row>
    <row r="340" spans="1:25" s="62" customFormat="1" ht="18.75" customHeight="1" thickBot="1" x14ac:dyDescent="0.25">
      <c r="A340" s="109">
        <v>20</v>
      </c>
      <c r="B340" s="101">
        <f t="shared" ref="B340:Y340" si="81">SUM(B341:B343)</f>
        <v>738.92</v>
      </c>
      <c r="C340" s="102">
        <f t="shared" si="81"/>
        <v>711.61</v>
      </c>
      <c r="D340" s="102">
        <f t="shared" si="81"/>
        <v>709.88</v>
      </c>
      <c r="E340" s="103">
        <f t="shared" si="81"/>
        <v>718.5</v>
      </c>
      <c r="F340" s="103">
        <f t="shared" si="81"/>
        <v>723.3</v>
      </c>
      <c r="G340" s="103">
        <f t="shared" si="81"/>
        <v>724.33</v>
      </c>
      <c r="H340" s="103">
        <f t="shared" si="81"/>
        <v>722.15</v>
      </c>
      <c r="I340" s="103">
        <f t="shared" si="81"/>
        <v>712.73</v>
      </c>
      <c r="J340" s="103">
        <f t="shared" si="81"/>
        <v>713.49</v>
      </c>
      <c r="K340" s="104">
        <f t="shared" si="81"/>
        <v>719.56999999999994</v>
      </c>
      <c r="L340" s="103">
        <f t="shared" si="81"/>
        <v>719.53</v>
      </c>
      <c r="M340" s="105">
        <f t="shared" si="81"/>
        <v>721.28</v>
      </c>
      <c r="N340" s="104">
        <f t="shared" si="81"/>
        <v>723.1</v>
      </c>
      <c r="O340" s="103">
        <f t="shared" si="81"/>
        <v>708.3</v>
      </c>
      <c r="P340" s="105">
        <f t="shared" si="81"/>
        <v>708.5</v>
      </c>
      <c r="Q340" s="106">
        <f t="shared" si="81"/>
        <v>726.15</v>
      </c>
      <c r="R340" s="103">
        <f t="shared" si="81"/>
        <v>738.71</v>
      </c>
      <c r="S340" s="106">
        <f t="shared" si="81"/>
        <v>735.71</v>
      </c>
      <c r="T340" s="103">
        <f t="shared" si="81"/>
        <v>735.39</v>
      </c>
      <c r="U340" s="102">
        <f t="shared" si="81"/>
        <v>724.66</v>
      </c>
      <c r="V340" s="102">
        <f t="shared" si="81"/>
        <v>724.62</v>
      </c>
      <c r="W340" s="102">
        <f t="shared" si="81"/>
        <v>730.76</v>
      </c>
      <c r="X340" s="102">
        <f t="shared" si="81"/>
        <v>735.56</v>
      </c>
      <c r="Y340" s="107">
        <f t="shared" si="81"/>
        <v>735.98</v>
      </c>
    </row>
    <row r="341" spans="1:25" s="62" customFormat="1" ht="18.75" customHeight="1" outlineLevel="1" x14ac:dyDescent="0.2">
      <c r="A341" s="160" t="s">
        <v>8</v>
      </c>
      <c r="B341" s="70">
        <f>'июль (3 цк)'!B422</f>
        <v>636.41</v>
      </c>
      <c r="C341" s="70">
        <f>'июль (3 цк)'!C422</f>
        <v>609.1</v>
      </c>
      <c r="D341" s="70">
        <f>'июль (3 цк)'!D422</f>
        <v>607.37</v>
      </c>
      <c r="E341" s="70">
        <f>'июль (3 цк)'!E422</f>
        <v>615.99</v>
      </c>
      <c r="F341" s="70">
        <f>'июль (3 цк)'!F422</f>
        <v>620.79</v>
      </c>
      <c r="G341" s="70">
        <f>'июль (3 цк)'!G422</f>
        <v>621.82000000000005</v>
      </c>
      <c r="H341" s="70">
        <f>'июль (3 цк)'!H422</f>
        <v>619.64</v>
      </c>
      <c r="I341" s="70">
        <f>'июль (3 цк)'!I422</f>
        <v>610.22</v>
      </c>
      <c r="J341" s="70">
        <f>'июль (3 цк)'!J422</f>
        <v>610.98</v>
      </c>
      <c r="K341" s="70">
        <f>'июль (3 цк)'!K422</f>
        <v>617.05999999999995</v>
      </c>
      <c r="L341" s="70">
        <f>'июль (3 цк)'!L422</f>
        <v>617.02</v>
      </c>
      <c r="M341" s="70">
        <f>'июль (3 цк)'!M422</f>
        <v>618.77</v>
      </c>
      <c r="N341" s="70">
        <f>'июль (3 цк)'!N422</f>
        <v>620.59</v>
      </c>
      <c r="O341" s="70">
        <f>'июль (3 цк)'!O422</f>
        <v>605.79</v>
      </c>
      <c r="P341" s="70">
        <f>'июль (3 цк)'!P422</f>
        <v>605.99</v>
      </c>
      <c r="Q341" s="70">
        <f>'июль (3 цк)'!Q422</f>
        <v>623.64</v>
      </c>
      <c r="R341" s="70">
        <f>'июль (3 цк)'!R422</f>
        <v>636.20000000000005</v>
      </c>
      <c r="S341" s="70">
        <f>'июль (3 цк)'!S422</f>
        <v>633.20000000000005</v>
      </c>
      <c r="T341" s="70">
        <f>'июль (3 цк)'!T422</f>
        <v>632.88</v>
      </c>
      <c r="U341" s="70">
        <f>'июль (3 цк)'!U422</f>
        <v>622.15</v>
      </c>
      <c r="V341" s="70">
        <f>'июль (3 цк)'!V422</f>
        <v>622.11</v>
      </c>
      <c r="W341" s="70">
        <f>'июль (3 цк)'!W422</f>
        <v>628.25</v>
      </c>
      <c r="X341" s="70">
        <f>'июль (3 цк)'!X422</f>
        <v>633.04999999999995</v>
      </c>
      <c r="Y341" s="70">
        <f>'июль (3 цк)'!Y422</f>
        <v>633.47</v>
      </c>
    </row>
    <row r="342" spans="1:25" s="62" customFormat="1" ht="18.75" customHeight="1" outlineLevel="1" x14ac:dyDescent="0.2">
      <c r="A342" s="53" t="s">
        <v>9</v>
      </c>
      <c r="B342" s="76">
        <v>99.78</v>
      </c>
      <c r="C342" s="74">
        <v>99.78</v>
      </c>
      <c r="D342" s="74">
        <v>99.78</v>
      </c>
      <c r="E342" s="74">
        <v>99.78</v>
      </c>
      <c r="F342" s="74">
        <v>99.78</v>
      </c>
      <c r="G342" s="74">
        <v>99.78</v>
      </c>
      <c r="H342" s="74">
        <v>99.78</v>
      </c>
      <c r="I342" s="74">
        <v>99.78</v>
      </c>
      <c r="J342" s="74">
        <v>99.78</v>
      </c>
      <c r="K342" s="74">
        <v>99.78</v>
      </c>
      <c r="L342" s="74">
        <v>99.78</v>
      </c>
      <c r="M342" s="74">
        <v>99.78</v>
      </c>
      <c r="N342" s="74">
        <v>99.78</v>
      </c>
      <c r="O342" s="74">
        <v>99.78</v>
      </c>
      <c r="P342" s="74">
        <v>99.78</v>
      </c>
      <c r="Q342" s="74">
        <v>99.78</v>
      </c>
      <c r="R342" s="74">
        <v>99.78</v>
      </c>
      <c r="S342" s="74">
        <v>99.78</v>
      </c>
      <c r="T342" s="74">
        <v>99.78</v>
      </c>
      <c r="U342" s="74">
        <v>99.78</v>
      </c>
      <c r="V342" s="74">
        <v>99.78</v>
      </c>
      <c r="W342" s="74">
        <v>99.78</v>
      </c>
      <c r="X342" s="74">
        <v>99.78</v>
      </c>
      <c r="Y342" s="81">
        <v>99.78</v>
      </c>
    </row>
    <row r="343" spans="1:25" s="62" customFormat="1" ht="18.75" customHeight="1" outlineLevel="1" thickBot="1" x14ac:dyDescent="0.25">
      <c r="A343" s="161" t="s">
        <v>11</v>
      </c>
      <c r="B343" s="77">
        <v>2.73</v>
      </c>
      <c r="C343" s="75">
        <v>2.73</v>
      </c>
      <c r="D343" s="75">
        <v>2.73</v>
      </c>
      <c r="E343" s="75">
        <v>2.73</v>
      </c>
      <c r="F343" s="75">
        <v>2.73</v>
      </c>
      <c r="G343" s="75">
        <v>2.73</v>
      </c>
      <c r="H343" s="75">
        <v>2.73</v>
      </c>
      <c r="I343" s="75">
        <v>2.73</v>
      </c>
      <c r="J343" s="75">
        <v>2.73</v>
      </c>
      <c r="K343" s="75">
        <v>2.73</v>
      </c>
      <c r="L343" s="75">
        <v>2.73</v>
      </c>
      <c r="M343" s="75">
        <v>2.73</v>
      </c>
      <c r="N343" s="75">
        <v>2.73</v>
      </c>
      <c r="O343" s="75">
        <v>2.73</v>
      </c>
      <c r="P343" s="75">
        <v>2.73</v>
      </c>
      <c r="Q343" s="75">
        <v>2.73</v>
      </c>
      <c r="R343" s="75">
        <v>2.73</v>
      </c>
      <c r="S343" s="75">
        <v>2.73</v>
      </c>
      <c r="T343" s="75">
        <v>2.73</v>
      </c>
      <c r="U343" s="75">
        <v>2.73</v>
      </c>
      <c r="V343" s="75">
        <v>2.73</v>
      </c>
      <c r="W343" s="75">
        <v>2.73</v>
      </c>
      <c r="X343" s="75">
        <v>2.73</v>
      </c>
      <c r="Y343" s="82">
        <v>2.73</v>
      </c>
    </row>
    <row r="344" spans="1:25" s="62" customFormat="1" ht="18.75" customHeight="1" thickBot="1" x14ac:dyDescent="0.25">
      <c r="A344" s="100">
        <v>21</v>
      </c>
      <c r="B344" s="101">
        <f t="shared" ref="B344:Y344" si="82">SUM(B345:B347)</f>
        <v>762.59</v>
      </c>
      <c r="C344" s="102">
        <f t="shared" si="82"/>
        <v>735.51</v>
      </c>
      <c r="D344" s="102">
        <f t="shared" si="82"/>
        <v>734.27</v>
      </c>
      <c r="E344" s="103">
        <f t="shared" si="82"/>
        <v>741.43999999999994</v>
      </c>
      <c r="F344" s="103">
        <f t="shared" si="82"/>
        <v>748.63</v>
      </c>
      <c r="G344" s="103">
        <f t="shared" si="82"/>
        <v>748.46</v>
      </c>
      <c r="H344" s="103">
        <f t="shared" si="82"/>
        <v>751.3</v>
      </c>
      <c r="I344" s="103">
        <f t="shared" si="82"/>
        <v>741.9</v>
      </c>
      <c r="J344" s="103">
        <f t="shared" si="82"/>
        <v>744.26</v>
      </c>
      <c r="K344" s="104">
        <f t="shared" si="82"/>
        <v>748.8</v>
      </c>
      <c r="L344" s="103">
        <f t="shared" si="82"/>
        <v>750.31999999999994</v>
      </c>
      <c r="M344" s="105">
        <f t="shared" si="82"/>
        <v>746</v>
      </c>
      <c r="N344" s="104">
        <f t="shared" si="82"/>
        <v>744.18999999999994</v>
      </c>
      <c r="O344" s="103">
        <f t="shared" si="82"/>
        <v>728.31</v>
      </c>
      <c r="P344" s="105">
        <f t="shared" si="82"/>
        <v>732.09</v>
      </c>
      <c r="Q344" s="106">
        <f t="shared" si="82"/>
        <v>747.48</v>
      </c>
      <c r="R344" s="103">
        <f t="shared" si="82"/>
        <v>759.22</v>
      </c>
      <c r="S344" s="106">
        <f t="shared" si="82"/>
        <v>761.35</v>
      </c>
      <c r="T344" s="103">
        <f t="shared" si="82"/>
        <v>749.58</v>
      </c>
      <c r="U344" s="102">
        <f t="shared" si="82"/>
        <v>742.35</v>
      </c>
      <c r="V344" s="102">
        <f t="shared" si="82"/>
        <v>748.09</v>
      </c>
      <c r="W344" s="102">
        <f t="shared" si="82"/>
        <v>750.06</v>
      </c>
      <c r="X344" s="102">
        <f t="shared" si="82"/>
        <v>757.56999999999994</v>
      </c>
      <c r="Y344" s="107">
        <f t="shared" si="82"/>
        <v>754.43999999999994</v>
      </c>
    </row>
    <row r="345" spans="1:25" s="62" customFormat="1" ht="18.75" customHeight="1" outlineLevel="1" x14ac:dyDescent="0.2">
      <c r="A345" s="160" t="s">
        <v>8</v>
      </c>
      <c r="B345" s="70">
        <f>'июль (3 цк)'!B427</f>
        <v>660.08</v>
      </c>
      <c r="C345" s="70">
        <f>'июль (3 цк)'!C427</f>
        <v>633</v>
      </c>
      <c r="D345" s="70">
        <f>'июль (3 цк)'!D427</f>
        <v>631.76</v>
      </c>
      <c r="E345" s="70">
        <f>'июль (3 цк)'!E427</f>
        <v>638.92999999999995</v>
      </c>
      <c r="F345" s="70">
        <f>'июль (3 цк)'!F427</f>
        <v>646.12</v>
      </c>
      <c r="G345" s="70">
        <f>'июль (3 цк)'!G427</f>
        <v>645.95000000000005</v>
      </c>
      <c r="H345" s="70">
        <f>'июль (3 цк)'!H427</f>
        <v>648.79</v>
      </c>
      <c r="I345" s="70">
        <f>'июль (3 цк)'!I427</f>
        <v>639.39</v>
      </c>
      <c r="J345" s="70">
        <f>'июль (3 цк)'!J427</f>
        <v>641.75</v>
      </c>
      <c r="K345" s="70">
        <f>'июль (3 цк)'!K427</f>
        <v>646.29</v>
      </c>
      <c r="L345" s="70">
        <f>'июль (3 цк)'!L427</f>
        <v>647.80999999999995</v>
      </c>
      <c r="M345" s="70">
        <f>'июль (3 цк)'!M427</f>
        <v>643.49</v>
      </c>
      <c r="N345" s="70">
        <f>'июль (3 цк)'!N427</f>
        <v>641.67999999999995</v>
      </c>
      <c r="O345" s="70">
        <f>'июль (3 цк)'!O427</f>
        <v>625.79999999999995</v>
      </c>
      <c r="P345" s="70">
        <f>'июль (3 цк)'!P427</f>
        <v>629.58000000000004</v>
      </c>
      <c r="Q345" s="70">
        <f>'июль (3 цк)'!Q427</f>
        <v>644.97</v>
      </c>
      <c r="R345" s="70">
        <f>'июль (3 цк)'!R427</f>
        <v>656.71</v>
      </c>
      <c r="S345" s="70">
        <f>'июль (3 цк)'!S427</f>
        <v>658.84</v>
      </c>
      <c r="T345" s="70">
        <f>'июль (3 цк)'!T427</f>
        <v>647.07000000000005</v>
      </c>
      <c r="U345" s="70">
        <f>'июль (3 цк)'!U427</f>
        <v>639.84</v>
      </c>
      <c r="V345" s="70">
        <f>'июль (3 цк)'!V427</f>
        <v>645.58000000000004</v>
      </c>
      <c r="W345" s="70">
        <f>'июль (3 цк)'!W427</f>
        <v>647.54999999999995</v>
      </c>
      <c r="X345" s="70">
        <f>'июль (3 цк)'!X427</f>
        <v>655.05999999999995</v>
      </c>
      <c r="Y345" s="70">
        <f>'июль (3 цк)'!Y427</f>
        <v>651.92999999999995</v>
      </c>
    </row>
    <row r="346" spans="1:25" s="62" customFormat="1" ht="18.75" customHeight="1" outlineLevel="1" x14ac:dyDescent="0.2">
      <c r="A346" s="53" t="s">
        <v>9</v>
      </c>
      <c r="B346" s="76">
        <v>99.78</v>
      </c>
      <c r="C346" s="74">
        <v>99.78</v>
      </c>
      <c r="D346" s="74">
        <v>99.78</v>
      </c>
      <c r="E346" s="74">
        <v>99.78</v>
      </c>
      <c r="F346" s="74">
        <v>99.78</v>
      </c>
      <c r="G346" s="74">
        <v>99.78</v>
      </c>
      <c r="H346" s="74">
        <v>99.78</v>
      </c>
      <c r="I346" s="74">
        <v>99.78</v>
      </c>
      <c r="J346" s="74">
        <v>99.78</v>
      </c>
      <c r="K346" s="74">
        <v>99.78</v>
      </c>
      <c r="L346" s="74">
        <v>99.78</v>
      </c>
      <c r="M346" s="74">
        <v>99.78</v>
      </c>
      <c r="N346" s="74">
        <v>99.78</v>
      </c>
      <c r="O346" s="74">
        <v>99.78</v>
      </c>
      <c r="P346" s="74">
        <v>99.78</v>
      </c>
      <c r="Q346" s="74">
        <v>99.78</v>
      </c>
      <c r="R346" s="74">
        <v>99.78</v>
      </c>
      <c r="S346" s="74">
        <v>99.78</v>
      </c>
      <c r="T346" s="74">
        <v>99.78</v>
      </c>
      <c r="U346" s="74">
        <v>99.78</v>
      </c>
      <c r="V346" s="74">
        <v>99.78</v>
      </c>
      <c r="W346" s="74">
        <v>99.78</v>
      </c>
      <c r="X346" s="74">
        <v>99.78</v>
      </c>
      <c r="Y346" s="81">
        <v>99.78</v>
      </c>
    </row>
    <row r="347" spans="1:25" s="62" customFormat="1" ht="18.75" customHeight="1" outlineLevel="1" thickBot="1" x14ac:dyDescent="0.25">
      <c r="A347" s="161" t="s">
        <v>11</v>
      </c>
      <c r="B347" s="77">
        <v>2.73</v>
      </c>
      <c r="C347" s="75">
        <v>2.73</v>
      </c>
      <c r="D347" s="75">
        <v>2.73</v>
      </c>
      <c r="E347" s="75">
        <v>2.73</v>
      </c>
      <c r="F347" s="75">
        <v>2.73</v>
      </c>
      <c r="G347" s="75">
        <v>2.73</v>
      </c>
      <c r="H347" s="75">
        <v>2.73</v>
      </c>
      <c r="I347" s="75">
        <v>2.73</v>
      </c>
      <c r="J347" s="75">
        <v>2.73</v>
      </c>
      <c r="K347" s="75">
        <v>2.73</v>
      </c>
      <c r="L347" s="75">
        <v>2.73</v>
      </c>
      <c r="M347" s="75">
        <v>2.73</v>
      </c>
      <c r="N347" s="75">
        <v>2.73</v>
      </c>
      <c r="O347" s="75">
        <v>2.73</v>
      </c>
      <c r="P347" s="75">
        <v>2.73</v>
      </c>
      <c r="Q347" s="75">
        <v>2.73</v>
      </c>
      <c r="R347" s="75">
        <v>2.73</v>
      </c>
      <c r="S347" s="75">
        <v>2.73</v>
      </c>
      <c r="T347" s="75">
        <v>2.73</v>
      </c>
      <c r="U347" s="75">
        <v>2.73</v>
      </c>
      <c r="V347" s="75">
        <v>2.73</v>
      </c>
      <c r="W347" s="75">
        <v>2.73</v>
      </c>
      <c r="X347" s="75">
        <v>2.73</v>
      </c>
      <c r="Y347" s="82">
        <v>2.73</v>
      </c>
    </row>
    <row r="348" spans="1:25" s="62" customFormat="1" ht="18.75" customHeight="1" thickBot="1" x14ac:dyDescent="0.25">
      <c r="A348" s="109">
        <v>22</v>
      </c>
      <c r="B348" s="101">
        <f t="shared" ref="B348:Y348" si="83">SUM(B349:B351)</f>
        <v>776.06999999999994</v>
      </c>
      <c r="C348" s="102">
        <f t="shared" si="83"/>
        <v>738.48</v>
      </c>
      <c r="D348" s="102">
        <f t="shared" si="83"/>
        <v>728.37</v>
      </c>
      <c r="E348" s="103">
        <f t="shared" si="83"/>
        <v>809.86</v>
      </c>
      <c r="F348" s="103">
        <f t="shared" si="83"/>
        <v>805.66</v>
      </c>
      <c r="G348" s="103">
        <f t="shared" si="83"/>
        <v>817.29</v>
      </c>
      <c r="H348" s="103">
        <f t="shared" si="83"/>
        <v>824.48</v>
      </c>
      <c r="I348" s="103">
        <f t="shared" si="83"/>
        <v>797.31</v>
      </c>
      <c r="J348" s="103">
        <f t="shared" si="83"/>
        <v>799.93</v>
      </c>
      <c r="K348" s="104">
        <f t="shared" si="83"/>
        <v>807.18999999999994</v>
      </c>
      <c r="L348" s="103">
        <f t="shared" si="83"/>
        <v>812.86</v>
      </c>
      <c r="M348" s="105">
        <f t="shared" si="83"/>
        <v>794.93</v>
      </c>
      <c r="N348" s="104">
        <f t="shared" si="83"/>
        <v>792.59</v>
      </c>
      <c r="O348" s="103">
        <f t="shared" si="83"/>
        <v>758.18999999999994</v>
      </c>
      <c r="P348" s="105">
        <f t="shared" si="83"/>
        <v>763.54</v>
      </c>
      <c r="Q348" s="106">
        <f t="shared" si="83"/>
        <v>801.7</v>
      </c>
      <c r="R348" s="103">
        <f t="shared" si="83"/>
        <v>819.06</v>
      </c>
      <c r="S348" s="106">
        <f t="shared" si="83"/>
        <v>830.24</v>
      </c>
      <c r="T348" s="103">
        <f t="shared" si="83"/>
        <v>796</v>
      </c>
      <c r="U348" s="102">
        <f t="shared" si="83"/>
        <v>786.88</v>
      </c>
      <c r="V348" s="102">
        <f t="shared" si="83"/>
        <v>791.9</v>
      </c>
      <c r="W348" s="102">
        <f t="shared" si="83"/>
        <v>792.42</v>
      </c>
      <c r="X348" s="102">
        <f t="shared" si="83"/>
        <v>793.81999999999994</v>
      </c>
      <c r="Y348" s="107">
        <f t="shared" si="83"/>
        <v>794.42</v>
      </c>
    </row>
    <row r="349" spans="1:25" s="62" customFormat="1" ht="18.75" customHeight="1" outlineLevel="1" x14ac:dyDescent="0.2">
      <c r="A349" s="160" t="s">
        <v>8</v>
      </c>
      <c r="B349" s="70">
        <f>'июль (3 цк)'!B432</f>
        <v>673.56</v>
      </c>
      <c r="C349" s="70">
        <f>'июль (3 цк)'!C432</f>
        <v>635.97</v>
      </c>
      <c r="D349" s="70">
        <f>'июль (3 цк)'!D432</f>
        <v>625.86</v>
      </c>
      <c r="E349" s="70">
        <f>'июль (3 цк)'!E432</f>
        <v>707.35</v>
      </c>
      <c r="F349" s="70">
        <f>'июль (3 цк)'!F432</f>
        <v>703.15</v>
      </c>
      <c r="G349" s="70">
        <f>'июль (3 цк)'!G432</f>
        <v>714.78</v>
      </c>
      <c r="H349" s="70">
        <f>'июль (3 цк)'!H432</f>
        <v>721.97</v>
      </c>
      <c r="I349" s="70">
        <f>'июль (3 цк)'!I432</f>
        <v>694.8</v>
      </c>
      <c r="J349" s="70">
        <f>'июль (3 цк)'!J432</f>
        <v>697.42</v>
      </c>
      <c r="K349" s="70">
        <f>'июль (3 цк)'!K432</f>
        <v>704.68</v>
      </c>
      <c r="L349" s="70">
        <f>'июль (3 цк)'!L432</f>
        <v>710.35</v>
      </c>
      <c r="M349" s="70">
        <f>'июль (3 цк)'!M432</f>
        <v>692.42</v>
      </c>
      <c r="N349" s="70">
        <f>'июль (3 цк)'!N432</f>
        <v>690.08</v>
      </c>
      <c r="O349" s="70">
        <f>'июль (3 цк)'!O432</f>
        <v>655.68</v>
      </c>
      <c r="P349" s="70">
        <f>'июль (3 цк)'!P432</f>
        <v>661.03</v>
      </c>
      <c r="Q349" s="70">
        <f>'июль (3 цк)'!Q432</f>
        <v>699.19</v>
      </c>
      <c r="R349" s="70">
        <f>'июль (3 цк)'!R432</f>
        <v>716.55</v>
      </c>
      <c r="S349" s="70">
        <f>'июль (3 цк)'!S432</f>
        <v>727.73</v>
      </c>
      <c r="T349" s="70">
        <f>'июль (3 цк)'!T432</f>
        <v>693.49</v>
      </c>
      <c r="U349" s="70">
        <f>'июль (3 цк)'!U432</f>
        <v>684.37</v>
      </c>
      <c r="V349" s="70">
        <f>'июль (3 цк)'!V432</f>
        <v>689.39</v>
      </c>
      <c r="W349" s="70">
        <f>'июль (3 цк)'!W432</f>
        <v>689.91</v>
      </c>
      <c r="X349" s="70">
        <f>'июль (3 цк)'!X432</f>
        <v>691.31</v>
      </c>
      <c r="Y349" s="70">
        <f>'июль (3 цк)'!Y432</f>
        <v>691.91</v>
      </c>
    </row>
    <row r="350" spans="1:25" s="62" customFormat="1" ht="18.75" customHeight="1" outlineLevel="1" x14ac:dyDescent="0.2">
      <c r="A350" s="53" t="s">
        <v>9</v>
      </c>
      <c r="B350" s="76">
        <v>99.78</v>
      </c>
      <c r="C350" s="74">
        <v>99.78</v>
      </c>
      <c r="D350" s="74">
        <v>99.78</v>
      </c>
      <c r="E350" s="74">
        <v>99.78</v>
      </c>
      <c r="F350" s="74">
        <v>99.78</v>
      </c>
      <c r="G350" s="74">
        <v>99.78</v>
      </c>
      <c r="H350" s="74">
        <v>99.78</v>
      </c>
      <c r="I350" s="74">
        <v>99.78</v>
      </c>
      <c r="J350" s="74">
        <v>99.78</v>
      </c>
      <c r="K350" s="74">
        <v>99.78</v>
      </c>
      <c r="L350" s="74">
        <v>99.78</v>
      </c>
      <c r="M350" s="74">
        <v>99.78</v>
      </c>
      <c r="N350" s="74">
        <v>99.78</v>
      </c>
      <c r="O350" s="74">
        <v>99.78</v>
      </c>
      <c r="P350" s="74">
        <v>99.78</v>
      </c>
      <c r="Q350" s="74">
        <v>99.78</v>
      </c>
      <c r="R350" s="74">
        <v>99.78</v>
      </c>
      <c r="S350" s="74">
        <v>99.78</v>
      </c>
      <c r="T350" s="74">
        <v>99.78</v>
      </c>
      <c r="U350" s="74">
        <v>99.78</v>
      </c>
      <c r="V350" s="74">
        <v>99.78</v>
      </c>
      <c r="W350" s="74">
        <v>99.78</v>
      </c>
      <c r="X350" s="74">
        <v>99.78</v>
      </c>
      <c r="Y350" s="81">
        <v>99.78</v>
      </c>
    </row>
    <row r="351" spans="1:25" s="62" customFormat="1" ht="18.75" customHeight="1" outlineLevel="1" thickBot="1" x14ac:dyDescent="0.25">
      <c r="A351" s="161" t="s">
        <v>11</v>
      </c>
      <c r="B351" s="77">
        <v>2.73</v>
      </c>
      <c r="C351" s="75">
        <v>2.73</v>
      </c>
      <c r="D351" s="75">
        <v>2.73</v>
      </c>
      <c r="E351" s="75">
        <v>2.73</v>
      </c>
      <c r="F351" s="75">
        <v>2.73</v>
      </c>
      <c r="G351" s="75">
        <v>2.73</v>
      </c>
      <c r="H351" s="75">
        <v>2.73</v>
      </c>
      <c r="I351" s="75">
        <v>2.73</v>
      </c>
      <c r="J351" s="75">
        <v>2.73</v>
      </c>
      <c r="K351" s="75">
        <v>2.73</v>
      </c>
      <c r="L351" s="75">
        <v>2.73</v>
      </c>
      <c r="M351" s="75">
        <v>2.73</v>
      </c>
      <c r="N351" s="75">
        <v>2.73</v>
      </c>
      <c r="O351" s="75">
        <v>2.73</v>
      </c>
      <c r="P351" s="75">
        <v>2.73</v>
      </c>
      <c r="Q351" s="75">
        <v>2.73</v>
      </c>
      <c r="R351" s="75">
        <v>2.73</v>
      </c>
      <c r="S351" s="75">
        <v>2.73</v>
      </c>
      <c r="T351" s="75">
        <v>2.73</v>
      </c>
      <c r="U351" s="75">
        <v>2.73</v>
      </c>
      <c r="V351" s="75">
        <v>2.73</v>
      </c>
      <c r="W351" s="75">
        <v>2.73</v>
      </c>
      <c r="X351" s="75">
        <v>2.73</v>
      </c>
      <c r="Y351" s="82">
        <v>2.73</v>
      </c>
    </row>
    <row r="352" spans="1:25" s="62" customFormat="1" ht="18.75" customHeight="1" thickBot="1" x14ac:dyDescent="0.25">
      <c r="A352" s="100">
        <v>23</v>
      </c>
      <c r="B352" s="101">
        <f t="shared" ref="B352:Y352" si="84">SUM(B353:B355)</f>
        <v>780.31</v>
      </c>
      <c r="C352" s="102">
        <f t="shared" si="84"/>
        <v>754.39</v>
      </c>
      <c r="D352" s="102">
        <f t="shared" si="84"/>
        <v>738.84</v>
      </c>
      <c r="E352" s="103">
        <f t="shared" si="84"/>
        <v>764.26</v>
      </c>
      <c r="F352" s="103">
        <f t="shared" si="84"/>
        <v>771.18</v>
      </c>
      <c r="G352" s="103">
        <f t="shared" si="84"/>
        <v>774.26</v>
      </c>
      <c r="H352" s="103">
        <f t="shared" si="84"/>
        <v>779.02</v>
      </c>
      <c r="I352" s="103">
        <f t="shared" si="84"/>
        <v>755.06</v>
      </c>
      <c r="J352" s="103">
        <f t="shared" si="84"/>
        <v>767.13</v>
      </c>
      <c r="K352" s="104">
        <f t="shared" si="84"/>
        <v>777.9</v>
      </c>
      <c r="L352" s="103">
        <f t="shared" si="84"/>
        <v>780.31999999999994</v>
      </c>
      <c r="M352" s="105">
        <f t="shared" si="84"/>
        <v>780.65</v>
      </c>
      <c r="N352" s="104">
        <f t="shared" si="84"/>
        <v>767.48</v>
      </c>
      <c r="O352" s="103">
        <f t="shared" si="84"/>
        <v>752.3</v>
      </c>
      <c r="P352" s="105">
        <f t="shared" si="84"/>
        <v>749.05</v>
      </c>
      <c r="Q352" s="106">
        <f t="shared" si="84"/>
        <v>775.64</v>
      </c>
      <c r="R352" s="103">
        <f t="shared" si="84"/>
        <v>787.56999999999994</v>
      </c>
      <c r="S352" s="106">
        <f t="shared" si="84"/>
        <v>790.13</v>
      </c>
      <c r="T352" s="103">
        <f t="shared" si="84"/>
        <v>798.72</v>
      </c>
      <c r="U352" s="102">
        <f t="shared" si="84"/>
        <v>780.12</v>
      </c>
      <c r="V352" s="102">
        <f t="shared" si="84"/>
        <v>781.52</v>
      </c>
      <c r="W352" s="102">
        <f t="shared" si="84"/>
        <v>792.73</v>
      </c>
      <c r="X352" s="102">
        <f t="shared" si="84"/>
        <v>798.37</v>
      </c>
      <c r="Y352" s="107">
        <f t="shared" si="84"/>
        <v>786.52</v>
      </c>
    </row>
    <row r="353" spans="1:25" s="62" customFormat="1" ht="18.75" customHeight="1" outlineLevel="1" x14ac:dyDescent="0.2">
      <c r="A353" s="160" t="s">
        <v>8</v>
      </c>
      <c r="B353" s="70">
        <f>'июль (3 цк)'!B437</f>
        <v>677.8</v>
      </c>
      <c r="C353" s="70">
        <f>'июль (3 цк)'!C437</f>
        <v>651.88</v>
      </c>
      <c r="D353" s="70">
        <f>'июль (3 цк)'!D437</f>
        <v>636.33000000000004</v>
      </c>
      <c r="E353" s="70">
        <f>'июль (3 цк)'!E437</f>
        <v>661.75</v>
      </c>
      <c r="F353" s="70">
        <f>'июль (3 цк)'!F437</f>
        <v>668.67</v>
      </c>
      <c r="G353" s="70">
        <f>'июль (3 цк)'!G437</f>
        <v>671.75</v>
      </c>
      <c r="H353" s="70">
        <f>'июль (3 цк)'!H437</f>
        <v>676.51</v>
      </c>
      <c r="I353" s="70">
        <f>'июль (3 цк)'!I437</f>
        <v>652.54999999999995</v>
      </c>
      <c r="J353" s="70">
        <f>'июль (3 цк)'!J437</f>
        <v>664.62</v>
      </c>
      <c r="K353" s="70">
        <f>'июль (3 цк)'!K437</f>
        <v>675.39</v>
      </c>
      <c r="L353" s="70">
        <f>'июль (3 цк)'!L437</f>
        <v>677.81</v>
      </c>
      <c r="M353" s="70">
        <f>'июль (3 цк)'!M437</f>
        <v>678.14</v>
      </c>
      <c r="N353" s="70">
        <f>'июль (3 цк)'!N437</f>
        <v>664.97</v>
      </c>
      <c r="O353" s="70">
        <f>'июль (3 цк)'!O437</f>
        <v>649.79</v>
      </c>
      <c r="P353" s="70">
        <f>'июль (3 цк)'!P437</f>
        <v>646.54</v>
      </c>
      <c r="Q353" s="70">
        <f>'июль (3 цк)'!Q437</f>
        <v>673.13</v>
      </c>
      <c r="R353" s="70">
        <f>'июль (3 цк)'!R437</f>
        <v>685.06</v>
      </c>
      <c r="S353" s="70">
        <f>'июль (3 цк)'!S437</f>
        <v>687.62</v>
      </c>
      <c r="T353" s="70">
        <f>'июль (3 цк)'!T437</f>
        <v>696.21</v>
      </c>
      <c r="U353" s="70">
        <f>'июль (3 цк)'!U437</f>
        <v>677.61</v>
      </c>
      <c r="V353" s="70">
        <f>'июль (3 цк)'!V437</f>
        <v>679.01</v>
      </c>
      <c r="W353" s="70">
        <f>'июль (3 цк)'!W437</f>
        <v>690.22</v>
      </c>
      <c r="X353" s="70">
        <f>'июль (3 цк)'!X437</f>
        <v>695.86</v>
      </c>
      <c r="Y353" s="70">
        <f>'июль (3 цк)'!Y437</f>
        <v>684.01</v>
      </c>
    </row>
    <row r="354" spans="1:25" s="62" customFormat="1" ht="18.75" customHeight="1" outlineLevel="1" x14ac:dyDescent="0.2">
      <c r="A354" s="53" t="s">
        <v>9</v>
      </c>
      <c r="B354" s="76">
        <v>99.78</v>
      </c>
      <c r="C354" s="74">
        <v>99.78</v>
      </c>
      <c r="D354" s="74">
        <v>99.78</v>
      </c>
      <c r="E354" s="74">
        <v>99.78</v>
      </c>
      <c r="F354" s="74">
        <v>99.78</v>
      </c>
      <c r="G354" s="74">
        <v>99.78</v>
      </c>
      <c r="H354" s="74">
        <v>99.78</v>
      </c>
      <c r="I354" s="74">
        <v>99.78</v>
      </c>
      <c r="J354" s="74">
        <v>99.78</v>
      </c>
      <c r="K354" s="74">
        <v>99.78</v>
      </c>
      <c r="L354" s="74">
        <v>99.78</v>
      </c>
      <c r="M354" s="74">
        <v>99.78</v>
      </c>
      <c r="N354" s="74">
        <v>99.78</v>
      </c>
      <c r="O354" s="74">
        <v>99.78</v>
      </c>
      <c r="P354" s="74">
        <v>99.78</v>
      </c>
      <c r="Q354" s="74">
        <v>99.78</v>
      </c>
      <c r="R354" s="74">
        <v>99.78</v>
      </c>
      <c r="S354" s="74">
        <v>99.78</v>
      </c>
      <c r="T354" s="74">
        <v>99.78</v>
      </c>
      <c r="U354" s="74">
        <v>99.78</v>
      </c>
      <c r="V354" s="74">
        <v>99.78</v>
      </c>
      <c r="W354" s="74">
        <v>99.78</v>
      </c>
      <c r="X354" s="74">
        <v>99.78</v>
      </c>
      <c r="Y354" s="81">
        <v>99.78</v>
      </c>
    </row>
    <row r="355" spans="1:25" s="62" customFormat="1" ht="18.75" customHeight="1" outlineLevel="1" thickBot="1" x14ac:dyDescent="0.25">
      <c r="A355" s="161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thickBot="1" x14ac:dyDescent="0.25">
      <c r="A356" s="111">
        <v>24</v>
      </c>
      <c r="B356" s="101">
        <f t="shared" ref="B356:Y356" si="85">SUM(B357:B359)</f>
        <v>747.56</v>
      </c>
      <c r="C356" s="102">
        <f t="shared" si="85"/>
        <v>725.16</v>
      </c>
      <c r="D356" s="102">
        <f t="shared" si="85"/>
        <v>725.16</v>
      </c>
      <c r="E356" s="103">
        <f t="shared" si="85"/>
        <v>737.36</v>
      </c>
      <c r="F356" s="103">
        <f t="shared" si="85"/>
        <v>727.87</v>
      </c>
      <c r="G356" s="103">
        <f t="shared" si="85"/>
        <v>744.52</v>
      </c>
      <c r="H356" s="103">
        <f t="shared" si="85"/>
        <v>743.8</v>
      </c>
      <c r="I356" s="103">
        <f t="shared" si="85"/>
        <v>733.43999999999994</v>
      </c>
      <c r="J356" s="103">
        <f t="shared" si="85"/>
        <v>739.74</v>
      </c>
      <c r="K356" s="104">
        <f t="shared" si="85"/>
        <v>740.86</v>
      </c>
      <c r="L356" s="103">
        <f t="shared" si="85"/>
        <v>741.01</v>
      </c>
      <c r="M356" s="105">
        <f t="shared" si="85"/>
        <v>741.76</v>
      </c>
      <c r="N356" s="104">
        <f t="shared" si="85"/>
        <v>740.79</v>
      </c>
      <c r="O356" s="103">
        <f t="shared" si="85"/>
        <v>712.77</v>
      </c>
      <c r="P356" s="105">
        <f t="shared" si="85"/>
        <v>717.48</v>
      </c>
      <c r="Q356" s="106">
        <f t="shared" si="85"/>
        <v>745.1</v>
      </c>
      <c r="R356" s="103">
        <f t="shared" si="85"/>
        <v>754.4</v>
      </c>
      <c r="S356" s="106">
        <f t="shared" si="85"/>
        <v>751.96</v>
      </c>
      <c r="T356" s="103">
        <f t="shared" si="85"/>
        <v>760.79</v>
      </c>
      <c r="U356" s="102">
        <f t="shared" si="85"/>
        <v>741.03</v>
      </c>
      <c r="V356" s="102">
        <f t="shared" si="85"/>
        <v>752.18</v>
      </c>
      <c r="W356" s="102">
        <f t="shared" si="85"/>
        <v>755.53</v>
      </c>
      <c r="X356" s="102">
        <f t="shared" si="85"/>
        <v>759.83</v>
      </c>
      <c r="Y356" s="107">
        <f t="shared" si="85"/>
        <v>747.71</v>
      </c>
    </row>
    <row r="357" spans="1:25" s="62" customFormat="1" ht="18.75" customHeight="1" outlineLevel="1" x14ac:dyDescent="0.2">
      <c r="A357" s="160" t="s">
        <v>8</v>
      </c>
      <c r="B357" s="70">
        <f>'июль (3 цк)'!B442</f>
        <v>645.04999999999995</v>
      </c>
      <c r="C357" s="70">
        <f>'июль (3 цк)'!C442</f>
        <v>622.65</v>
      </c>
      <c r="D357" s="70">
        <f>'июль (3 цк)'!D442</f>
        <v>622.65</v>
      </c>
      <c r="E357" s="70">
        <f>'июль (3 цк)'!E442</f>
        <v>634.85</v>
      </c>
      <c r="F357" s="70">
        <f>'июль (3 цк)'!F442</f>
        <v>625.36</v>
      </c>
      <c r="G357" s="70">
        <f>'июль (3 цк)'!G442</f>
        <v>642.01</v>
      </c>
      <c r="H357" s="70">
        <f>'июль (3 цк)'!H442</f>
        <v>641.29</v>
      </c>
      <c r="I357" s="70">
        <f>'июль (3 цк)'!I442</f>
        <v>630.92999999999995</v>
      </c>
      <c r="J357" s="70">
        <f>'июль (3 цк)'!J442</f>
        <v>637.23</v>
      </c>
      <c r="K357" s="70">
        <f>'июль (3 цк)'!K442</f>
        <v>638.35</v>
      </c>
      <c r="L357" s="70">
        <f>'июль (3 цк)'!L442</f>
        <v>638.5</v>
      </c>
      <c r="M357" s="70">
        <f>'июль (3 цк)'!M442</f>
        <v>639.25</v>
      </c>
      <c r="N357" s="70">
        <f>'июль (3 цк)'!N442</f>
        <v>638.28</v>
      </c>
      <c r="O357" s="70">
        <f>'июль (3 цк)'!O442</f>
        <v>610.26</v>
      </c>
      <c r="P357" s="70">
        <f>'июль (3 цк)'!P442</f>
        <v>614.97</v>
      </c>
      <c r="Q357" s="70">
        <f>'июль (3 цк)'!Q442</f>
        <v>642.59</v>
      </c>
      <c r="R357" s="70">
        <f>'июль (3 цк)'!R442</f>
        <v>651.89</v>
      </c>
      <c r="S357" s="70">
        <f>'июль (3 цк)'!S442</f>
        <v>649.45000000000005</v>
      </c>
      <c r="T357" s="70">
        <f>'июль (3 цк)'!T442</f>
        <v>658.28</v>
      </c>
      <c r="U357" s="70">
        <f>'июль (3 цк)'!U442</f>
        <v>638.52</v>
      </c>
      <c r="V357" s="70">
        <f>'июль (3 цк)'!V442</f>
        <v>649.66999999999996</v>
      </c>
      <c r="W357" s="70">
        <f>'июль (3 цк)'!W442</f>
        <v>653.02</v>
      </c>
      <c r="X357" s="70">
        <f>'июль (3 цк)'!X442</f>
        <v>657.32</v>
      </c>
      <c r="Y357" s="70">
        <f>'июль (3 цк)'!Y442</f>
        <v>645.20000000000005</v>
      </c>
    </row>
    <row r="358" spans="1:25" s="62" customFormat="1" ht="18.75" customHeight="1" outlineLevel="1" x14ac:dyDescent="0.2">
      <c r="A358" s="53" t="s">
        <v>9</v>
      </c>
      <c r="B358" s="76">
        <v>99.78</v>
      </c>
      <c r="C358" s="74">
        <v>99.78</v>
      </c>
      <c r="D358" s="74">
        <v>99.78</v>
      </c>
      <c r="E358" s="74">
        <v>99.78</v>
      </c>
      <c r="F358" s="74">
        <v>99.78</v>
      </c>
      <c r="G358" s="74">
        <v>99.78</v>
      </c>
      <c r="H358" s="74">
        <v>99.78</v>
      </c>
      <c r="I358" s="74">
        <v>99.78</v>
      </c>
      <c r="J358" s="74">
        <v>99.78</v>
      </c>
      <c r="K358" s="74">
        <v>99.78</v>
      </c>
      <c r="L358" s="74">
        <v>99.78</v>
      </c>
      <c r="M358" s="74">
        <v>99.78</v>
      </c>
      <c r="N358" s="74">
        <v>99.78</v>
      </c>
      <c r="O358" s="74">
        <v>99.78</v>
      </c>
      <c r="P358" s="74">
        <v>99.78</v>
      </c>
      <c r="Q358" s="74">
        <v>99.78</v>
      </c>
      <c r="R358" s="74">
        <v>99.78</v>
      </c>
      <c r="S358" s="74">
        <v>99.78</v>
      </c>
      <c r="T358" s="74">
        <v>99.78</v>
      </c>
      <c r="U358" s="74">
        <v>99.78</v>
      </c>
      <c r="V358" s="74">
        <v>99.78</v>
      </c>
      <c r="W358" s="74">
        <v>99.78</v>
      </c>
      <c r="X358" s="74">
        <v>99.78</v>
      </c>
      <c r="Y358" s="81">
        <v>99.78</v>
      </c>
    </row>
    <row r="359" spans="1:25" s="62" customFormat="1" ht="18.75" customHeight="1" outlineLevel="1" thickBot="1" x14ac:dyDescent="0.25">
      <c r="A359" s="161" t="s">
        <v>11</v>
      </c>
      <c r="B359" s="77">
        <v>2.73</v>
      </c>
      <c r="C359" s="75">
        <v>2.73</v>
      </c>
      <c r="D359" s="75">
        <v>2.73</v>
      </c>
      <c r="E359" s="75">
        <v>2.73</v>
      </c>
      <c r="F359" s="75">
        <v>2.73</v>
      </c>
      <c r="G359" s="75">
        <v>2.73</v>
      </c>
      <c r="H359" s="75">
        <v>2.73</v>
      </c>
      <c r="I359" s="75">
        <v>2.73</v>
      </c>
      <c r="J359" s="75">
        <v>2.73</v>
      </c>
      <c r="K359" s="75">
        <v>2.73</v>
      </c>
      <c r="L359" s="75">
        <v>2.73</v>
      </c>
      <c r="M359" s="75">
        <v>2.73</v>
      </c>
      <c r="N359" s="75">
        <v>2.73</v>
      </c>
      <c r="O359" s="75">
        <v>2.73</v>
      </c>
      <c r="P359" s="75">
        <v>2.73</v>
      </c>
      <c r="Q359" s="75">
        <v>2.73</v>
      </c>
      <c r="R359" s="75">
        <v>2.73</v>
      </c>
      <c r="S359" s="75">
        <v>2.73</v>
      </c>
      <c r="T359" s="75">
        <v>2.73</v>
      </c>
      <c r="U359" s="75">
        <v>2.73</v>
      </c>
      <c r="V359" s="75">
        <v>2.73</v>
      </c>
      <c r="W359" s="75">
        <v>2.73</v>
      </c>
      <c r="X359" s="75">
        <v>2.73</v>
      </c>
      <c r="Y359" s="82">
        <v>2.73</v>
      </c>
    </row>
    <row r="360" spans="1:25" s="62" customFormat="1" ht="18.75" customHeight="1" thickBot="1" x14ac:dyDescent="0.25">
      <c r="A360" s="109">
        <v>25</v>
      </c>
      <c r="B360" s="101">
        <f t="shared" ref="B360:Y360" si="86">SUM(B361:B363)</f>
        <v>748.59</v>
      </c>
      <c r="C360" s="102">
        <f t="shared" si="86"/>
        <v>725.77</v>
      </c>
      <c r="D360" s="102">
        <f t="shared" si="86"/>
        <v>725.34</v>
      </c>
      <c r="E360" s="103">
        <f t="shared" si="86"/>
        <v>725.65</v>
      </c>
      <c r="F360" s="103">
        <f t="shared" si="86"/>
        <v>741.58</v>
      </c>
      <c r="G360" s="103">
        <f t="shared" si="86"/>
        <v>744.31</v>
      </c>
      <c r="H360" s="103">
        <f t="shared" si="86"/>
        <v>744.5</v>
      </c>
      <c r="I360" s="103">
        <f t="shared" si="86"/>
        <v>732.77</v>
      </c>
      <c r="J360" s="103">
        <f t="shared" si="86"/>
        <v>735.58</v>
      </c>
      <c r="K360" s="104">
        <f t="shared" si="86"/>
        <v>743.41</v>
      </c>
      <c r="L360" s="103">
        <f t="shared" si="86"/>
        <v>740.91</v>
      </c>
      <c r="M360" s="105">
        <f t="shared" si="86"/>
        <v>738.8</v>
      </c>
      <c r="N360" s="104">
        <f t="shared" si="86"/>
        <v>732.74</v>
      </c>
      <c r="O360" s="103">
        <f t="shared" si="86"/>
        <v>717.54</v>
      </c>
      <c r="P360" s="105">
        <f t="shared" si="86"/>
        <v>722.59</v>
      </c>
      <c r="Q360" s="106">
        <f t="shared" si="86"/>
        <v>742.83</v>
      </c>
      <c r="R360" s="103">
        <f t="shared" si="86"/>
        <v>754.6</v>
      </c>
      <c r="S360" s="106">
        <f t="shared" si="86"/>
        <v>756.01</v>
      </c>
      <c r="T360" s="103">
        <f t="shared" si="86"/>
        <v>757.81999999999994</v>
      </c>
      <c r="U360" s="102">
        <f t="shared" si="86"/>
        <v>743.45</v>
      </c>
      <c r="V360" s="102">
        <f t="shared" si="86"/>
        <v>752.68999999999994</v>
      </c>
      <c r="W360" s="102">
        <f t="shared" si="86"/>
        <v>759.31999999999994</v>
      </c>
      <c r="X360" s="102">
        <f t="shared" si="86"/>
        <v>765.51</v>
      </c>
      <c r="Y360" s="107">
        <f t="shared" si="86"/>
        <v>761.55</v>
      </c>
    </row>
    <row r="361" spans="1:25" s="62" customFormat="1" ht="18.75" customHeight="1" outlineLevel="1" x14ac:dyDescent="0.2">
      <c r="A361" s="160" t="s">
        <v>8</v>
      </c>
      <c r="B361" s="70">
        <f>'июль (3 цк)'!B447</f>
        <v>646.08000000000004</v>
      </c>
      <c r="C361" s="70">
        <f>'июль (3 цк)'!C447</f>
        <v>623.26</v>
      </c>
      <c r="D361" s="70">
        <f>'июль (3 цк)'!D447</f>
        <v>622.83000000000004</v>
      </c>
      <c r="E361" s="70">
        <f>'июль (3 цк)'!E447</f>
        <v>623.14</v>
      </c>
      <c r="F361" s="70">
        <f>'июль (3 цк)'!F447</f>
        <v>639.07000000000005</v>
      </c>
      <c r="G361" s="70">
        <f>'июль (3 цк)'!G447</f>
        <v>641.79999999999995</v>
      </c>
      <c r="H361" s="70">
        <f>'июль (3 цк)'!H447</f>
        <v>641.99</v>
      </c>
      <c r="I361" s="70">
        <f>'июль (3 цк)'!I447</f>
        <v>630.26</v>
      </c>
      <c r="J361" s="70">
        <f>'июль (3 цк)'!J447</f>
        <v>633.07000000000005</v>
      </c>
      <c r="K361" s="70">
        <f>'июль (3 цк)'!K447</f>
        <v>640.9</v>
      </c>
      <c r="L361" s="70">
        <f>'июль (3 цк)'!L447</f>
        <v>638.4</v>
      </c>
      <c r="M361" s="70">
        <f>'июль (3 цк)'!M447</f>
        <v>636.29</v>
      </c>
      <c r="N361" s="70">
        <f>'июль (3 цк)'!N447</f>
        <v>630.23</v>
      </c>
      <c r="O361" s="70">
        <f>'июль (3 цк)'!O447</f>
        <v>615.03</v>
      </c>
      <c r="P361" s="70">
        <f>'июль (3 цк)'!P447</f>
        <v>620.08000000000004</v>
      </c>
      <c r="Q361" s="70">
        <f>'июль (3 цк)'!Q447</f>
        <v>640.32000000000005</v>
      </c>
      <c r="R361" s="70">
        <f>'июль (3 цк)'!R447</f>
        <v>652.09</v>
      </c>
      <c r="S361" s="70">
        <f>'июль (3 цк)'!S447</f>
        <v>653.5</v>
      </c>
      <c r="T361" s="70">
        <f>'июль (3 цк)'!T447</f>
        <v>655.30999999999995</v>
      </c>
      <c r="U361" s="70">
        <f>'июль (3 цк)'!U447</f>
        <v>640.94000000000005</v>
      </c>
      <c r="V361" s="70">
        <f>'июль (3 цк)'!V447</f>
        <v>650.17999999999995</v>
      </c>
      <c r="W361" s="70">
        <f>'июль (3 цк)'!W447</f>
        <v>656.81</v>
      </c>
      <c r="X361" s="70">
        <f>'июль (3 цк)'!X447</f>
        <v>663</v>
      </c>
      <c r="Y361" s="70">
        <f>'июль (3 цк)'!Y447</f>
        <v>659.04</v>
      </c>
    </row>
    <row r="362" spans="1:25" s="62" customFormat="1" ht="18.75" customHeight="1" outlineLevel="1" x14ac:dyDescent="0.2">
      <c r="A362" s="53" t="s">
        <v>9</v>
      </c>
      <c r="B362" s="76">
        <v>99.78</v>
      </c>
      <c r="C362" s="74">
        <v>99.78</v>
      </c>
      <c r="D362" s="74">
        <v>99.78</v>
      </c>
      <c r="E362" s="74">
        <v>99.78</v>
      </c>
      <c r="F362" s="74">
        <v>99.78</v>
      </c>
      <c r="G362" s="74">
        <v>99.78</v>
      </c>
      <c r="H362" s="74">
        <v>99.78</v>
      </c>
      <c r="I362" s="74">
        <v>99.78</v>
      </c>
      <c r="J362" s="74">
        <v>99.78</v>
      </c>
      <c r="K362" s="74">
        <v>99.78</v>
      </c>
      <c r="L362" s="74">
        <v>99.78</v>
      </c>
      <c r="M362" s="74">
        <v>99.78</v>
      </c>
      <c r="N362" s="74">
        <v>99.78</v>
      </c>
      <c r="O362" s="74">
        <v>99.78</v>
      </c>
      <c r="P362" s="74">
        <v>99.78</v>
      </c>
      <c r="Q362" s="74">
        <v>99.78</v>
      </c>
      <c r="R362" s="74">
        <v>99.78</v>
      </c>
      <c r="S362" s="74">
        <v>99.78</v>
      </c>
      <c r="T362" s="74">
        <v>99.78</v>
      </c>
      <c r="U362" s="74">
        <v>99.78</v>
      </c>
      <c r="V362" s="74">
        <v>99.78</v>
      </c>
      <c r="W362" s="74">
        <v>99.78</v>
      </c>
      <c r="X362" s="74">
        <v>99.78</v>
      </c>
      <c r="Y362" s="81">
        <v>99.78</v>
      </c>
    </row>
    <row r="363" spans="1:25" s="62" customFormat="1" ht="18.75" customHeight="1" outlineLevel="1" thickBot="1" x14ac:dyDescent="0.25">
      <c r="A363" s="161" t="s">
        <v>11</v>
      </c>
      <c r="B363" s="77">
        <v>2.73</v>
      </c>
      <c r="C363" s="75">
        <v>2.73</v>
      </c>
      <c r="D363" s="75">
        <v>2.73</v>
      </c>
      <c r="E363" s="75">
        <v>2.73</v>
      </c>
      <c r="F363" s="75">
        <v>2.73</v>
      </c>
      <c r="G363" s="75">
        <v>2.73</v>
      </c>
      <c r="H363" s="75">
        <v>2.73</v>
      </c>
      <c r="I363" s="75">
        <v>2.73</v>
      </c>
      <c r="J363" s="75">
        <v>2.73</v>
      </c>
      <c r="K363" s="75">
        <v>2.73</v>
      </c>
      <c r="L363" s="75">
        <v>2.73</v>
      </c>
      <c r="M363" s="75">
        <v>2.73</v>
      </c>
      <c r="N363" s="75">
        <v>2.73</v>
      </c>
      <c r="O363" s="75">
        <v>2.73</v>
      </c>
      <c r="P363" s="75">
        <v>2.73</v>
      </c>
      <c r="Q363" s="75">
        <v>2.73</v>
      </c>
      <c r="R363" s="75">
        <v>2.73</v>
      </c>
      <c r="S363" s="75">
        <v>2.73</v>
      </c>
      <c r="T363" s="75">
        <v>2.73</v>
      </c>
      <c r="U363" s="75">
        <v>2.73</v>
      </c>
      <c r="V363" s="75">
        <v>2.73</v>
      </c>
      <c r="W363" s="75">
        <v>2.73</v>
      </c>
      <c r="X363" s="75">
        <v>2.73</v>
      </c>
      <c r="Y363" s="82">
        <v>2.73</v>
      </c>
    </row>
    <row r="364" spans="1:25" s="62" customFormat="1" ht="18.75" customHeight="1" thickBot="1" x14ac:dyDescent="0.25">
      <c r="A364" s="110">
        <v>26</v>
      </c>
      <c r="B364" s="101">
        <f t="shared" ref="B364:Y364" si="87">SUM(B365:B367)</f>
        <v>644.30999999999995</v>
      </c>
      <c r="C364" s="102">
        <f t="shared" si="87"/>
        <v>647.65</v>
      </c>
      <c r="D364" s="102">
        <f t="shared" si="87"/>
        <v>649.93999999999994</v>
      </c>
      <c r="E364" s="103">
        <f t="shared" si="87"/>
        <v>670.47</v>
      </c>
      <c r="F364" s="103">
        <f t="shared" si="87"/>
        <v>679.05</v>
      </c>
      <c r="G364" s="103">
        <f t="shared" si="87"/>
        <v>559.13</v>
      </c>
      <c r="H364" s="103">
        <f t="shared" si="87"/>
        <v>569.86</v>
      </c>
      <c r="I364" s="103">
        <f t="shared" si="87"/>
        <v>560.06000000000006</v>
      </c>
      <c r="J364" s="103">
        <f t="shared" si="87"/>
        <v>669.62</v>
      </c>
      <c r="K364" s="104">
        <f t="shared" si="87"/>
        <v>675.61</v>
      </c>
      <c r="L364" s="103">
        <f t="shared" si="87"/>
        <v>673.71</v>
      </c>
      <c r="M364" s="105">
        <f t="shared" si="87"/>
        <v>673.53</v>
      </c>
      <c r="N364" s="104">
        <f t="shared" si="87"/>
        <v>669.88</v>
      </c>
      <c r="O364" s="103">
        <f t="shared" si="87"/>
        <v>639.66999999999996</v>
      </c>
      <c r="P364" s="105">
        <f t="shared" si="87"/>
        <v>631.74</v>
      </c>
      <c r="Q364" s="106">
        <f t="shared" si="87"/>
        <v>643.51</v>
      </c>
      <c r="R364" s="103">
        <f t="shared" si="87"/>
        <v>658.25</v>
      </c>
      <c r="S364" s="106">
        <f t="shared" si="87"/>
        <v>655.81999999999994</v>
      </c>
      <c r="T364" s="103">
        <f t="shared" si="87"/>
        <v>658.75</v>
      </c>
      <c r="U364" s="102">
        <f t="shared" si="87"/>
        <v>649.80999999999995</v>
      </c>
      <c r="V364" s="102">
        <f t="shared" si="87"/>
        <v>649.64</v>
      </c>
      <c r="W364" s="102">
        <f t="shared" si="87"/>
        <v>621.97</v>
      </c>
      <c r="X364" s="102">
        <f t="shared" si="87"/>
        <v>629.05999999999995</v>
      </c>
      <c r="Y364" s="107">
        <f t="shared" si="87"/>
        <v>629.35</v>
      </c>
    </row>
    <row r="365" spans="1:25" s="62" customFormat="1" ht="18.75" customHeight="1" outlineLevel="1" x14ac:dyDescent="0.2">
      <c r="A365" s="56" t="s">
        <v>8</v>
      </c>
      <c r="B365" s="70">
        <f>'июль (3 цк)'!B452</f>
        <v>541.79999999999995</v>
      </c>
      <c r="C365" s="70">
        <f>'июль (3 цк)'!C452</f>
        <v>545.14</v>
      </c>
      <c r="D365" s="70">
        <f>'июль (3 цк)'!D452</f>
        <v>547.42999999999995</v>
      </c>
      <c r="E365" s="70">
        <f>'июль (3 цк)'!E452</f>
        <v>567.96</v>
      </c>
      <c r="F365" s="70">
        <f>'июль (3 цк)'!F452</f>
        <v>576.54</v>
      </c>
      <c r="G365" s="70">
        <f>'июль (3 цк)'!G452</f>
        <v>456.62</v>
      </c>
      <c r="H365" s="70">
        <f>'июль (3 цк)'!H452</f>
        <v>467.35</v>
      </c>
      <c r="I365" s="70">
        <f>'июль (3 цк)'!I452</f>
        <v>457.55</v>
      </c>
      <c r="J365" s="70">
        <f>'июль (3 цк)'!J452</f>
        <v>567.11</v>
      </c>
      <c r="K365" s="70">
        <f>'июль (3 цк)'!K452</f>
        <v>573.1</v>
      </c>
      <c r="L365" s="70">
        <f>'июль (3 цк)'!L452</f>
        <v>571.20000000000005</v>
      </c>
      <c r="M365" s="70">
        <f>'июль (3 цк)'!M452</f>
        <v>571.02</v>
      </c>
      <c r="N365" s="70">
        <f>'июль (3 цк)'!N452</f>
        <v>567.37</v>
      </c>
      <c r="O365" s="70">
        <f>'июль (3 цк)'!O452</f>
        <v>537.16</v>
      </c>
      <c r="P365" s="70">
        <f>'июль (3 цк)'!P452</f>
        <v>529.23</v>
      </c>
      <c r="Q365" s="70">
        <f>'июль (3 цк)'!Q452</f>
        <v>541</v>
      </c>
      <c r="R365" s="70">
        <f>'июль (3 цк)'!R452</f>
        <v>555.74</v>
      </c>
      <c r="S365" s="70">
        <f>'июль (3 цк)'!S452</f>
        <v>553.30999999999995</v>
      </c>
      <c r="T365" s="70">
        <f>'июль (3 цк)'!T452</f>
        <v>556.24</v>
      </c>
      <c r="U365" s="70">
        <f>'июль (3 цк)'!U452</f>
        <v>547.29999999999995</v>
      </c>
      <c r="V365" s="70">
        <f>'июль (3 цк)'!V452</f>
        <v>547.13</v>
      </c>
      <c r="W365" s="70">
        <f>'июль (3 цк)'!W452</f>
        <v>519.46</v>
      </c>
      <c r="X365" s="70">
        <f>'июль (3 цк)'!X452</f>
        <v>526.54999999999995</v>
      </c>
      <c r="Y365" s="70">
        <f>'июль (3 цк)'!Y452</f>
        <v>526.84</v>
      </c>
    </row>
    <row r="366" spans="1:25" s="62" customFormat="1" ht="18.75" customHeight="1" outlineLevel="1" x14ac:dyDescent="0.2">
      <c r="A366" s="57" t="s">
        <v>9</v>
      </c>
      <c r="B366" s="76">
        <v>99.78</v>
      </c>
      <c r="C366" s="74">
        <v>99.78</v>
      </c>
      <c r="D366" s="74">
        <v>99.78</v>
      </c>
      <c r="E366" s="74">
        <v>99.78</v>
      </c>
      <c r="F366" s="74">
        <v>99.78</v>
      </c>
      <c r="G366" s="74">
        <v>99.78</v>
      </c>
      <c r="H366" s="74">
        <v>99.78</v>
      </c>
      <c r="I366" s="74">
        <v>99.78</v>
      </c>
      <c r="J366" s="74">
        <v>99.78</v>
      </c>
      <c r="K366" s="74">
        <v>99.78</v>
      </c>
      <c r="L366" s="74">
        <v>99.78</v>
      </c>
      <c r="M366" s="74">
        <v>99.78</v>
      </c>
      <c r="N366" s="74">
        <v>99.78</v>
      </c>
      <c r="O366" s="74">
        <v>99.78</v>
      </c>
      <c r="P366" s="74">
        <v>99.78</v>
      </c>
      <c r="Q366" s="74">
        <v>99.78</v>
      </c>
      <c r="R366" s="74">
        <v>99.78</v>
      </c>
      <c r="S366" s="74">
        <v>99.78</v>
      </c>
      <c r="T366" s="74">
        <v>99.78</v>
      </c>
      <c r="U366" s="74">
        <v>99.78</v>
      </c>
      <c r="V366" s="74">
        <v>99.78</v>
      </c>
      <c r="W366" s="74">
        <v>99.78</v>
      </c>
      <c r="X366" s="74">
        <v>99.78</v>
      </c>
      <c r="Y366" s="81">
        <v>99.78</v>
      </c>
    </row>
    <row r="367" spans="1:25" s="62" customFormat="1" ht="18.75" customHeight="1" outlineLevel="1" thickBot="1" x14ac:dyDescent="0.25">
      <c r="A367" s="147" t="s">
        <v>11</v>
      </c>
      <c r="B367" s="77">
        <v>2.73</v>
      </c>
      <c r="C367" s="75">
        <v>2.73</v>
      </c>
      <c r="D367" s="75">
        <v>2.73</v>
      </c>
      <c r="E367" s="75">
        <v>2.73</v>
      </c>
      <c r="F367" s="75">
        <v>2.73</v>
      </c>
      <c r="G367" s="75">
        <v>2.73</v>
      </c>
      <c r="H367" s="75">
        <v>2.73</v>
      </c>
      <c r="I367" s="75">
        <v>2.73</v>
      </c>
      <c r="J367" s="75">
        <v>2.73</v>
      </c>
      <c r="K367" s="75">
        <v>2.73</v>
      </c>
      <c r="L367" s="75">
        <v>2.73</v>
      </c>
      <c r="M367" s="75">
        <v>2.73</v>
      </c>
      <c r="N367" s="75">
        <v>2.73</v>
      </c>
      <c r="O367" s="75">
        <v>2.73</v>
      </c>
      <c r="P367" s="75">
        <v>2.73</v>
      </c>
      <c r="Q367" s="75">
        <v>2.73</v>
      </c>
      <c r="R367" s="75">
        <v>2.73</v>
      </c>
      <c r="S367" s="75">
        <v>2.73</v>
      </c>
      <c r="T367" s="75">
        <v>2.73</v>
      </c>
      <c r="U367" s="75">
        <v>2.73</v>
      </c>
      <c r="V367" s="75">
        <v>2.73</v>
      </c>
      <c r="W367" s="75">
        <v>2.73</v>
      </c>
      <c r="X367" s="75">
        <v>2.73</v>
      </c>
      <c r="Y367" s="82">
        <v>2.73</v>
      </c>
    </row>
    <row r="368" spans="1:25" s="62" customFormat="1" ht="18.75" customHeight="1" thickBot="1" x14ac:dyDescent="0.25">
      <c r="A368" s="112">
        <v>27</v>
      </c>
      <c r="B368" s="101">
        <f t="shared" ref="B368:Y368" si="88">SUM(B369:B371)</f>
        <v>615.06999999999994</v>
      </c>
      <c r="C368" s="102">
        <f t="shared" si="88"/>
        <v>598.51</v>
      </c>
      <c r="D368" s="102">
        <f t="shared" si="88"/>
        <v>596</v>
      </c>
      <c r="E368" s="103">
        <f t="shared" si="88"/>
        <v>601.92000000000007</v>
      </c>
      <c r="F368" s="103">
        <f t="shared" si="88"/>
        <v>604.26</v>
      </c>
      <c r="G368" s="103">
        <f t="shared" si="88"/>
        <v>607.79</v>
      </c>
      <c r="H368" s="103">
        <f t="shared" si="88"/>
        <v>605.1</v>
      </c>
      <c r="I368" s="103">
        <f t="shared" si="88"/>
        <v>597.94000000000005</v>
      </c>
      <c r="J368" s="103">
        <f t="shared" si="88"/>
        <v>599.48</v>
      </c>
      <c r="K368" s="104">
        <f t="shared" si="88"/>
        <v>603.77</v>
      </c>
      <c r="L368" s="103">
        <f t="shared" si="88"/>
        <v>606.54</v>
      </c>
      <c r="M368" s="105">
        <f t="shared" si="88"/>
        <v>609.33000000000004</v>
      </c>
      <c r="N368" s="104">
        <f t="shared" si="88"/>
        <v>610.92000000000007</v>
      </c>
      <c r="O368" s="103">
        <f t="shared" si="88"/>
        <v>596.01</v>
      </c>
      <c r="P368" s="105">
        <f t="shared" si="88"/>
        <v>599.59</v>
      </c>
      <c r="Q368" s="106">
        <f t="shared" si="88"/>
        <v>614.39</v>
      </c>
      <c r="R368" s="103">
        <f t="shared" si="88"/>
        <v>613.47</v>
      </c>
      <c r="S368" s="106">
        <f t="shared" si="88"/>
        <v>613.52</v>
      </c>
      <c r="T368" s="103">
        <f t="shared" si="88"/>
        <v>610.27</v>
      </c>
      <c r="U368" s="102">
        <f t="shared" si="88"/>
        <v>603.03</v>
      </c>
      <c r="V368" s="102">
        <f t="shared" si="88"/>
        <v>604.71</v>
      </c>
      <c r="W368" s="102">
        <f t="shared" si="88"/>
        <v>614.01</v>
      </c>
      <c r="X368" s="102">
        <f t="shared" si="88"/>
        <v>619.75</v>
      </c>
      <c r="Y368" s="107">
        <f t="shared" si="88"/>
        <v>619.49</v>
      </c>
    </row>
    <row r="369" spans="1:25" s="62" customFormat="1" ht="18.75" customHeight="1" outlineLevel="1" x14ac:dyDescent="0.2">
      <c r="A369" s="56" t="s">
        <v>8</v>
      </c>
      <c r="B369" s="70">
        <f>'июль (3 цк)'!B457</f>
        <v>512.55999999999995</v>
      </c>
      <c r="C369" s="70">
        <f>'июль (3 цк)'!C457</f>
        <v>496</v>
      </c>
      <c r="D369" s="70">
        <f>'июль (3 цк)'!D457</f>
        <v>493.49</v>
      </c>
      <c r="E369" s="70">
        <f>'июль (3 цк)'!E457</f>
        <v>499.41</v>
      </c>
      <c r="F369" s="70">
        <f>'июль (3 цк)'!F457</f>
        <v>501.75</v>
      </c>
      <c r="G369" s="70">
        <f>'июль (3 цк)'!G457</f>
        <v>505.28</v>
      </c>
      <c r="H369" s="70">
        <f>'июль (3 цк)'!H457</f>
        <v>502.59</v>
      </c>
      <c r="I369" s="70">
        <f>'июль (3 цк)'!I457</f>
        <v>495.43</v>
      </c>
      <c r="J369" s="70">
        <f>'июль (3 цк)'!J457</f>
        <v>496.97</v>
      </c>
      <c r="K369" s="70">
        <f>'июль (3 цк)'!K457</f>
        <v>501.26</v>
      </c>
      <c r="L369" s="70">
        <f>'июль (3 цк)'!L457</f>
        <v>504.03</v>
      </c>
      <c r="M369" s="70">
        <f>'июль (3 цк)'!M457</f>
        <v>506.82</v>
      </c>
      <c r="N369" s="70">
        <f>'июль (3 цк)'!N457</f>
        <v>508.41</v>
      </c>
      <c r="O369" s="70">
        <f>'июль (3 цк)'!O457</f>
        <v>493.5</v>
      </c>
      <c r="P369" s="70">
        <f>'июль (3 цк)'!P457</f>
        <v>497.08</v>
      </c>
      <c r="Q369" s="70">
        <f>'июль (3 цк)'!Q457</f>
        <v>511.88</v>
      </c>
      <c r="R369" s="70">
        <f>'июль (3 цк)'!R457</f>
        <v>510.96</v>
      </c>
      <c r="S369" s="70">
        <f>'июль (3 цк)'!S457</f>
        <v>511.01</v>
      </c>
      <c r="T369" s="70">
        <f>'июль (3 цк)'!T457</f>
        <v>507.76</v>
      </c>
      <c r="U369" s="70">
        <f>'июль (3 цк)'!U457</f>
        <v>500.52</v>
      </c>
      <c r="V369" s="70">
        <f>'июль (3 цк)'!V457</f>
        <v>502.2</v>
      </c>
      <c r="W369" s="70">
        <f>'июль (3 цк)'!W457</f>
        <v>511.5</v>
      </c>
      <c r="X369" s="70">
        <f>'июль (3 цк)'!X457</f>
        <v>517.24</v>
      </c>
      <c r="Y369" s="70">
        <f>'июль (3 цк)'!Y457</f>
        <v>516.98</v>
      </c>
    </row>
    <row r="370" spans="1:25" s="62" customFormat="1" ht="18.75" customHeight="1" outlineLevel="1" x14ac:dyDescent="0.2">
      <c r="A370" s="57" t="s">
        <v>9</v>
      </c>
      <c r="B370" s="76">
        <v>99.78</v>
      </c>
      <c r="C370" s="74">
        <v>99.78</v>
      </c>
      <c r="D370" s="74">
        <v>99.78</v>
      </c>
      <c r="E370" s="74">
        <v>99.78</v>
      </c>
      <c r="F370" s="74">
        <v>99.78</v>
      </c>
      <c r="G370" s="74">
        <v>99.78</v>
      </c>
      <c r="H370" s="74">
        <v>99.78</v>
      </c>
      <c r="I370" s="74">
        <v>99.78</v>
      </c>
      <c r="J370" s="74">
        <v>99.78</v>
      </c>
      <c r="K370" s="74">
        <v>99.78</v>
      </c>
      <c r="L370" s="74">
        <v>99.78</v>
      </c>
      <c r="M370" s="74">
        <v>99.78</v>
      </c>
      <c r="N370" s="74">
        <v>99.78</v>
      </c>
      <c r="O370" s="74">
        <v>99.78</v>
      </c>
      <c r="P370" s="74">
        <v>99.78</v>
      </c>
      <c r="Q370" s="74">
        <v>99.78</v>
      </c>
      <c r="R370" s="74">
        <v>99.78</v>
      </c>
      <c r="S370" s="74">
        <v>99.78</v>
      </c>
      <c r="T370" s="74">
        <v>99.78</v>
      </c>
      <c r="U370" s="74">
        <v>99.78</v>
      </c>
      <c r="V370" s="74">
        <v>99.78</v>
      </c>
      <c r="W370" s="74">
        <v>99.78</v>
      </c>
      <c r="X370" s="74">
        <v>99.78</v>
      </c>
      <c r="Y370" s="81">
        <v>99.78</v>
      </c>
    </row>
    <row r="371" spans="1:25" s="62" customFormat="1" ht="18.75" customHeight="1" outlineLevel="1" thickBot="1" x14ac:dyDescent="0.25">
      <c r="A371" s="147" t="s">
        <v>11</v>
      </c>
      <c r="B371" s="77">
        <v>2.73</v>
      </c>
      <c r="C371" s="75">
        <v>2.73</v>
      </c>
      <c r="D371" s="75">
        <v>2.73</v>
      </c>
      <c r="E371" s="75">
        <v>2.73</v>
      </c>
      <c r="F371" s="75">
        <v>2.73</v>
      </c>
      <c r="G371" s="75">
        <v>2.73</v>
      </c>
      <c r="H371" s="75">
        <v>2.73</v>
      </c>
      <c r="I371" s="75">
        <v>2.73</v>
      </c>
      <c r="J371" s="75">
        <v>2.73</v>
      </c>
      <c r="K371" s="75">
        <v>2.73</v>
      </c>
      <c r="L371" s="75">
        <v>2.73</v>
      </c>
      <c r="M371" s="75">
        <v>2.73</v>
      </c>
      <c r="N371" s="75">
        <v>2.73</v>
      </c>
      <c r="O371" s="75">
        <v>2.73</v>
      </c>
      <c r="P371" s="75">
        <v>2.73</v>
      </c>
      <c r="Q371" s="75">
        <v>2.73</v>
      </c>
      <c r="R371" s="75">
        <v>2.73</v>
      </c>
      <c r="S371" s="75">
        <v>2.73</v>
      </c>
      <c r="T371" s="75">
        <v>2.73</v>
      </c>
      <c r="U371" s="75">
        <v>2.73</v>
      </c>
      <c r="V371" s="75">
        <v>2.73</v>
      </c>
      <c r="W371" s="75">
        <v>2.73</v>
      </c>
      <c r="X371" s="75">
        <v>2.73</v>
      </c>
      <c r="Y371" s="82">
        <v>2.73</v>
      </c>
    </row>
    <row r="372" spans="1:25" s="62" customFormat="1" ht="18.75" customHeight="1" thickBot="1" x14ac:dyDescent="0.25">
      <c r="A372" s="111">
        <v>28</v>
      </c>
      <c r="B372" s="101">
        <f t="shared" ref="B372:Y372" si="89">SUM(B373:B375)</f>
        <v>670.17</v>
      </c>
      <c r="C372" s="102">
        <f t="shared" si="89"/>
        <v>642.77</v>
      </c>
      <c r="D372" s="102">
        <f t="shared" si="89"/>
        <v>644.03</v>
      </c>
      <c r="E372" s="103">
        <f t="shared" si="89"/>
        <v>651.03</v>
      </c>
      <c r="F372" s="103">
        <f t="shared" si="89"/>
        <v>641.49</v>
      </c>
      <c r="G372" s="103">
        <f t="shared" si="89"/>
        <v>642.9</v>
      </c>
      <c r="H372" s="103">
        <f t="shared" si="89"/>
        <v>652.97</v>
      </c>
      <c r="I372" s="103">
        <f t="shared" si="89"/>
        <v>645.68999999999994</v>
      </c>
      <c r="J372" s="103">
        <f t="shared" si="89"/>
        <v>645.93999999999994</v>
      </c>
      <c r="K372" s="104">
        <f t="shared" si="89"/>
        <v>653.86</v>
      </c>
      <c r="L372" s="103">
        <f t="shared" si="89"/>
        <v>656.09</v>
      </c>
      <c r="M372" s="105">
        <f t="shared" si="89"/>
        <v>658.71</v>
      </c>
      <c r="N372" s="104">
        <f t="shared" si="89"/>
        <v>670.46</v>
      </c>
      <c r="O372" s="103">
        <f t="shared" si="89"/>
        <v>656.81999999999994</v>
      </c>
      <c r="P372" s="105">
        <f t="shared" si="89"/>
        <v>654.81999999999994</v>
      </c>
      <c r="Q372" s="106">
        <f t="shared" si="89"/>
        <v>672.55</v>
      </c>
      <c r="R372" s="103">
        <f t="shared" si="89"/>
        <v>674.3</v>
      </c>
      <c r="S372" s="106">
        <f t="shared" si="89"/>
        <v>682.31</v>
      </c>
      <c r="T372" s="103">
        <f t="shared" si="89"/>
        <v>682.11</v>
      </c>
      <c r="U372" s="102">
        <f t="shared" si="89"/>
        <v>670.03</v>
      </c>
      <c r="V372" s="102">
        <f t="shared" si="89"/>
        <v>676.93999999999994</v>
      </c>
      <c r="W372" s="102">
        <f t="shared" si="89"/>
        <v>673.43999999999994</v>
      </c>
      <c r="X372" s="102">
        <f t="shared" si="89"/>
        <v>676.95</v>
      </c>
      <c r="Y372" s="107">
        <f t="shared" si="89"/>
        <v>643.62</v>
      </c>
    </row>
    <row r="373" spans="1:25" s="62" customFormat="1" ht="18.75" customHeight="1" outlineLevel="1" x14ac:dyDescent="0.2">
      <c r="A373" s="160" t="s">
        <v>8</v>
      </c>
      <c r="B373" s="70">
        <f>'июль (3 цк)'!B462</f>
        <v>567.66</v>
      </c>
      <c r="C373" s="70">
        <f>'июль (3 цк)'!C462</f>
        <v>540.26</v>
      </c>
      <c r="D373" s="70">
        <f>'июль (3 цк)'!D462</f>
        <v>541.52</v>
      </c>
      <c r="E373" s="70">
        <f>'июль (3 цк)'!E462</f>
        <v>548.52</v>
      </c>
      <c r="F373" s="70">
        <f>'июль (3 цк)'!F462</f>
        <v>538.98</v>
      </c>
      <c r="G373" s="70">
        <f>'июль (3 цк)'!G462</f>
        <v>540.39</v>
      </c>
      <c r="H373" s="70">
        <f>'июль (3 цк)'!H462</f>
        <v>550.46</v>
      </c>
      <c r="I373" s="70">
        <f>'июль (3 цк)'!I462</f>
        <v>543.17999999999995</v>
      </c>
      <c r="J373" s="70">
        <f>'июль (3 цк)'!J462</f>
        <v>543.42999999999995</v>
      </c>
      <c r="K373" s="70">
        <f>'июль (3 цк)'!K462</f>
        <v>551.35</v>
      </c>
      <c r="L373" s="70">
        <f>'июль (3 цк)'!L462</f>
        <v>553.58000000000004</v>
      </c>
      <c r="M373" s="70">
        <f>'июль (3 цк)'!M462</f>
        <v>556.20000000000005</v>
      </c>
      <c r="N373" s="70">
        <f>'июль (3 цк)'!N462</f>
        <v>567.95000000000005</v>
      </c>
      <c r="O373" s="70">
        <f>'июль (3 цк)'!O462</f>
        <v>554.30999999999995</v>
      </c>
      <c r="P373" s="70">
        <f>'июль (3 цк)'!P462</f>
        <v>552.30999999999995</v>
      </c>
      <c r="Q373" s="70">
        <f>'июль (3 цк)'!Q462</f>
        <v>570.04</v>
      </c>
      <c r="R373" s="70">
        <f>'июль (3 цк)'!R462</f>
        <v>571.79</v>
      </c>
      <c r="S373" s="70">
        <f>'июль (3 цк)'!S462</f>
        <v>579.79999999999995</v>
      </c>
      <c r="T373" s="70">
        <f>'июль (3 цк)'!T462</f>
        <v>579.6</v>
      </c>
      <c r="U373" s="70">
        <f>'июль (3 цк)'!U462</f>
        <v>567.52</v>
      </c>
      <c r="V373" s="70">
        <f>'июль (3 цк)'!V462</f>
        <v>574.42999999999995</v>
      </c>
      <c r="W373" s="70">
        <f>'июль (3 цк)'!W462</f>
        <v>570.92999999999995</v>
      </c>
      <c r="X373" s="70">
        <f>'июль (3 цк)'!X462</f>
        <v>574.44000000000005</v>
      </c>
      <c r="Y373" s="70">
        <f>'июль (3 цк)'!Y462</f>
        <v>541.11</v>
      </c>
    </row>
    <row r="374" spans="1:25" s="62" customFormat="1" ht="18.75" customHeight="1" outlineLevel="1" x14ac:dyDescent="0.2">
      <c r="A374" s="53" t="s">
        <v>9</v>
      </c>
      <c r="B374" s="76">
        <v>99.78</v>
      </c>
      <c r="C374" s="74">
        <v>99.78</v>
      </c>
      <c r="D374" s="74">
        <v>99.78</v>
      </c>
      <c r="E374" s="74">
        <v>99.78</v>
      </c>
      <c r="F374" s="74">
        <v>99.78</v>
      </c>
      <c r="G374" s="74">
        <v>99.78</v>
      </c>
      <c r="H374" s="74">
        <v>99.78</v>
      </c>
      <c r="I374" s="74">
        <v>99.78</v>
      </c>
      <c r="J374" s="74">
        <v>99.78</v>
      </c>
      <c r="K374" s="74">
        <v>99.78</v>
      </c>
      <c r="L374" s="74">
        <v>99.78</v>
      </c>
      <c r="M374" s="74">
        <v>99.78</v>
      </c>
      <c r="N374" s="74">
        <v>99.78</v>
      </c>
      <c r="O374" s="74">
        <v>99.78</v>
      </c>
      <c r="P374" s="74">
        <v>99.78</v>
      </c>
      <c r="Q374" s="74">
        <v>99.78</v>
      </c>
      <c r="R374" s="74">
        <v>99.78</v>
      </c>
      <c r="S374" s="74">
        <v>99.78</v>
      </c>
      <c r="T374" s="74">
        <v>99.78</v>
      </c>
      <c r="U374" s="74">
        <v>99.78</v>
      </c>
      <c r="V374" s="74">
        <v>99.78</v>
      </c>
      <c r="W374" s="74">
        <v>99.78</v>
      </c>
      <c r="X374" s="74">
        <v>99.78</v>
      </c>
      <c r="Y374" s="81">
        <v>99.78</v>
      </c>
    </row>
    <row r="375" spans="1:25" s="62" customFormat="1" ht="18.75" customHeight="1" outlineLevel="1" thickBot="1" x14ac:dyDescent="0.25">
      <c r="A375" s="161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thickBot="1" x14ac:dyDescent="0.25">
      <c r="A376" s="109">
        <v>29</v>
      </c>
      <c r="B376" s="101">
        <f t="shared" ref="B376:Y376" si="90">SUM(B377:B379)</f>
        <v>692.18999999999994</v>
      </c>
      <c r="C376" s="102">
        <f t="shared" si="90"/>
        <v>679.23</v>
      </c>
      <c r="D376" s="102">
        <f t="shared" si="90"/>
        <v>675.87</v>
      </c>
      <c r="E376" s="103">
        <f t="shared" si="90"/>
        <v>681.31</v>
      </c>
      <c r="F376" s="103">
        <f t="shared" si="90"/>
        <v>695.8</v>
      </c>
      <c r="G376" s="103">
        <f t="shared" si="90"/>
        <v>701.83</v>
      </c>
      <c r="H376" s="103">
        <f t="shared" si="90"/>
        <v>695.86</v>
      </c>
      <c r="I376" s="103">
        <f t="shared" si="90"/>
        <v>690.06</v>
      </c>
      <c r="J376" s="103">
        <f t="shared" si="90"/>
        <v>696.6</v>
      </c>
      <c r="K376" s="104">
        <f t="shared" si="90"/>
        <v>705.96</v>
      </c>
      <c r="L376" s="103">
        <f t="shared" si="90"/>
        <v>708.88</v>
      </c>
      <c r="M376" s="105">
        <f t="shared" si="90"/>
        <v>702.06999999999994</v>
      </c>
      <c r="N376" s="104">
        <f t="shared" si="90"/>
        <v>702.68</v>
      </c>
      <c r="O376" s="103">
        <f t="shared" si="90"/>
        <v>680.27</v>
      </c>
      <c r="P376" s="105">
        <f t="shared" si="90"/>
        <v>682.75</v>
      </c>
      <c r="Q376" s="106">
        <f t="shared" si="90"/>
        <v>701.84</v>
      </c>
      <c r="R376" s="103">
        <f t="shared" si="90"/>
        <v>718.88</v>
      </c>
      <c r="S376" s="106">
        <f t="shared" si="90"/>
        <v>722.21</v>
      </c>
      <c r="T376" s="103">
        <f t="shared" si="90"/>
        <v>715.85</v>
      </c>
      <c r="U376" s="102">
        <f t="shared" si="90"/>
        <v>695.89</v>
      </c>
      <c r="V376" s="102">
        <f t="shared" si="90"/>
        <v>699.13</v>
      </c>
      <c r="W376" s="102">
        <f t="shared" si="90"/>
        <v>705.97</v>
      </c>
      <c r="X376" s="102">
        <f t="shared" si="90"/>
        <v>711.67</v>
      </c>
      <c r="Y376" s="107">
        <f t="shared" si="90"/>
        <v>710.08</v>
      </c>
    </row>
    <row r="377" spans="1:25" s="62" customFormat="1" ht="18.75" customHeight="1" outlineLevel="1" x14ac:dyDescent="0.2">
      <c r="A377" s="160" t="s">
        <v>8</v>
      </c>
      <c r="B377" s="70">
        <f>'июль (3 цк)'!B467</f>
        <v>589.67999999999995</v>
      </c>
      <c r="C377" s="70">
        <f>'июль (3 цк)'!C467</f>
        <v>576.72</v>
      </c>
      <c r="D377" s="70">
        <f>'июль (3 цк)'!D467</f>
        <v>573.36</v>
      </c>
      <c r="E377" s="70">
        <f>'июль (3 цк)'!E467</f>
        <v>578.79999999999995</v>
      </c>
      <c r="F377" s="70">
        <f>'июль (3 цк)'!F467</f>
        <v>593.29</v>
      </c>
      <c r="G377" s="70">
        <f>'июль (3 цк)'!G467</f>
        <v>599.32000000000005</v>
      </c>
      <c r="H377" s="70">
        <f>'июль (3 цк)'!H467</f>
        <v>593.35</v>
      </c>
      <c r="I377" s="70">
        <f>'июль (3 цк)'!I467</f>
        <v>587.54999999999995</v>
      </c>
      <c r="J377" s="70">
        <f>'июль (3 цк)'!J467</f>
        <v>594.09</v>
      </c>
      <c r="K377" s="70">
        <f>'июль (3 цк)'!K467</f>
        <v>603.45000000000005</v>
      </c>
      <c r="L377" s="70">
        <f>'июль (3 цк)'!L467</f>
        <v>606.37</v>
      </c>
      <c r="M377" s="70">
        <f>'июль (3 цк)'!M467</f>
        <v>599.55999999999995</v>
      </c>
      <c r="N377" s="70">
        <f>'июль (3 цк)'!N467</f>
        <v>600.16999999999996</v>
      </c>
      <c r="O377" s="70">
        <f>'июль (3 цк)'!O467</f>
        <v>577.76</v>
      </c>
      <c r="P377" s="70">
        <f>'июль (3 цк)'!P467</f>
        <v>580.24</v>
      </c>
      <c r="Q377" s="70">
        <f>'июль (3 цк)'!Q467</f>
        <v>599.33000000000004</v>
      </c>
      <c r="R377" s="70">
        <f>'июль (3 цк)'!R467</f>
        <v>616.37</v>
      </c>
      <c r="S377" s="70">
        <f>'июль (3 цк)'!S467</f>
        <v>619.70000000000005</v>
      </c>
      <c r="T377" s="70">
        <f>'июль (3 цк)'!T467</f>
        <v>613.34</v>
      </c>
      <c r="U377" s="70">
        <f>'июль (3 цк)'!U467</f>
        <v>593.38</v>
      </c>
      <c r="V377" s="70">
        <f>'июль (3 цк)'!V467</f>
        <v>596.62</v>
      </c>
      <c r="W377" s="70">
        <f>'июль (3 цк)'!W467</f>
        <v>603.46</v>
      </c>
      <c r="X377" s="70">
        <f>'июль (3 цк)'!X467</f>
        <v>609.16</v>
      </c>
      <c r="Y377" s="70">
        <f>'июль (3 цк)'!Y467</f>
        <v>607.57000000000005</v>
      </c>
    </row>
    <row r="378" spans="1:25" s="62" customFormat="1" ht="18.75" customHeight="1" outlineLevel="1" x14ac:dyDescent="0.2">
      <c r="A378" s="53" t="s">
        <v>9</v>
      </c>
      <c r="B378" s="76">
        <v>99.78</v>
      </c>
      <c r="C378" s="74">
        <v>99.78</v>
      </c>
      <c r="D378" s="74">
        <v>99.78</v>
      </c>
      <c r="E378" s="74">
        <v>99.78</v>
      </c>
      <c r="F378" s="74">
        <v>99.78</v>
      </c>
      <c r="G378" s="74">
        <v>99.78</v>
      </c>
      <c r="H378" s="74">
        <v>99.78</v>
      </c>
      <c r="I378" s="74">
        <v>99.78</v>
      </c>
      <c r="J378" s="74">
        <v>99.78</v>
      </c>
      <c r="K378" s="74">
        <v>99.78</v>
      </c>
      <c r="L378" s="74">
        <v>99.78</v>
      </c>
      <c r="M378" s="74">
        <v>99.78</v>
      </c>
      <c r="N378" s="74">
        <v>99.78</v>
      </c>
      <c r="O378" s="74">
        <v>99.78</v>
      </c>
      <c r="P378" s="74">
        <v>99.78</v>
      </c>
      <c r="Q378" s="74">
        <v>99.78</v>
      </c>
      <c r="R378" s="74">
        <v>99.78</v>
      </c>
      <c r="S378" s="74">
        <v>99.78</v>
      </c>
      <c r="T378" s="74">
        <v>99.78</v>
      </c>
      <c r="U378" s="74">
        <v>99.78</v>
      </c>
      <c r="V378" s="74">
        <v>99.78</v>
      </c>
      <c r="W378" s="74">
        <v>99.78</v>
      </c>
      <c r="X378" s="74">
        <v>99.78</v>
      </c>
      <c r="Y378" s="81">
        <v>99.78</v>
      </c>
    </row>
    <row r="379" spans="1:25" s="62" customFormat="1" ht="18.75" customHeight="1" outlineLevel="1" thickBot="1" x14ac:dyDescent="0.25">
      <c r="A379" s="161" t="s">
        <v>11</v>
      </c>
      <c r="B379" s="77">
        <v>2.73</v>
      </c>
      <c r="C379" s="75">
        <v>2.73</v>
      </c>
      <c r="D379" s="75">
        <v>2.73</v>
      </c>
      <c r="E379" s="75">
        <v>2.73</v>
      </c>
      <c r="F379" s="75">
        <v>2.73</v>
      </c>
      <c r="G379" s="75">
        <v>2.73</v>
      </c>
      <c r="H379" s="75">
        <v>2.73</v>
      </c>
      <c r="I379" s="75">
        <v>2.73</v>
      </c>
      <c r="J379" s="75">
        <v>2.73</v>
      </c>
      <c r="K379" s="75">
        <v>2.73</v>
      </c>
      <c r="L379" s="75">
        <v>2.73</v>
      </c>
      <c r="M379" s="75">
        <v>2.73</v>
      </c>
      <c r="N379" s="75">
        <v>2.73</v>
      </c>
      <c r="O379" s="75">
        <v>2.73</v>
      </c>
      <c r="P379" s="75">
        <v>2.73</v>
      </c>
      <c r="Q379" s="75">
        <v>2.73</v>
      </c>
      <c r="R379" s="75">
        <v>2.73</v>
      </c>
      <c r="S379" s="75">
        <v>2.73</v>
      </c>
      <c r="T379" s="75">
        <v>2.73</v>
      </c>
      <c r="U379" s="75">
        <v>2.73</v>
      </c>
      <c r="V379" s="75">
        <v>2.73</v>
      </c>
      <c r="W379" s="75">
        <v>2.73</v>
      </c>
      <c r="X379" s="75">
        <v>2.73</v>
      </c>
      <c r="Y379" s="82">
        <v>2.73</v>
      </c>
    </row>
    <row r="380" spans="1:25" s="62" customFormat="1" ht="18.75" customHeight="1" thickBot="1" x14ac:dyDescent="0.25">
      <c r="A380" s="110">
        <v>30</v>
      </c>
      <c r="B380" s="101">
        <f t="shared" ref="B380:Y380" si="91">SUM(B381:B383)</f>
        <v>563.75</v>
      </c>
      <c r="C380" s="102">
        <f t="shared" si="91"/>
        <v>536.55000000000007</v>
      </c>
      <c r="D380" s="102">
        <f t="shared" si="91"/>
        <v>535.72</v>
      </c>
      <c r="E380" s="103">
        <f t="shared" si="91"/>
        <v>542.21</v>
      </c>
      <c r="F380" s="103">
        <f t="shared" si="91"/>
        <v>549.89</v>
      </c>
      <c r="G380" s="103">
        <f t="shared" si="91"/>
        <v>557.27</v>
      </c>
      <c r="H380" s="103">
        <f t="shared" si="91"/>
        <v>555.96</v>
      </c>
      <c r="I380" s="103">
        <f t="shared" si="91"/>
        <v>543.82000000000005</v>
      </c>
      <c r="J380" s="103">
        <f t="shared" si="91"/>
        <v>544.42000000000007</v>
      </c>
      <c r="K380" s="104">
        <f t="shared" si="91"/>
        <v>549.44000000000005</v>
      </c>
      <c r="L380" s="103">
        <f t="shared" si="91"/>
        <v>549.42000000000007</v>
      </c>
      <c r="M380" s="105">
        <f t="shared" si="91"/>
        <v>552.91</v>
      </c>
      <c r="N380" s="104">
        <f t="shared" si="91"/>
        <v>554.01</v>
      </c>
      <c r="O380" s="103">
        <f t="shared" si="91"/>
        <v>539.58000000000004</v>
      </c>
      <c r="P380" s="105">
        <f t="shared" si="91"/>
        <v>538.88</v>
      </c>
      <c r="Q380" s="106">
        <f t="shared" si="91"/>
        <v>559.31000000000006</v>
      </c>
      <c r="R380" s="103">
        <f t="shared" si="91"/>
        <v>567.25</v>
      </c>
      <c r="S380" s="106">
        <f t="shared" si="91"/>
        <v>569.49</v>
      </c>
      <c r="T380" s="103">
        <f t="shared" si="91"/>
        <v>568.78</v>
      </c>
      <c r="U380" s="102">
        <f t="shared" si="91"/>
        <v>555.71</v>
      </c>
      <c r="V380" s="102">
        <f t="shared" si="91"/>
        <v>563.58000000000004</v>
      </c>
      <c r="W380" s="102">
        <f t="shared" si="91"/>
        <v>567.27</v>
      </c>
      <c r="X380" s="102">
        <f t="shared" si="91"/>
        <v>568.79</v>
      </c>
      <c r="Y380" s="107">
        <f t="shared" si="91"/>
        <v>567.24</v>
      </c>
    </row>
    <row r="381" spans="1:25" s="62" customFormat="1" ht="18.75" customHeight="1" outlineLevel="1" x14ac:dyDescent="0.2">
      <c r="A381" s="56" t="s">
        <v>8</v>
      </c>
      <c r="B381" s="70">
        <f>'июль (3 цк)'!B472</f>
        <v>461.24</v>
      </c>
      <c r="C381" s="70">
        <f>'июль (3 цк)'!C472</f>
        <v>434.04</v>
      </c>
      <c r="D381" s="70">
        <f>'июль (3 цк)'!D472</f>
        <v>433.21</v>
      </c>
      <c r="E381" s="70">
        <f>'июль (3 цк)'!E472</f>
        <v>439.7</v>
      </c>
      <c r="F381" s="70">
        <f>'июль (3 цк)'!F472</f>
        <v>447.38</v>
      </c>
      <c r="G381" s="70">
        <f>'июль (3 цк)'!G472</f>
        <v>454.76</v>
      </c>
      <c r="H381" s="70">
        <f>'июль (3 цк)'!H472</f>
        <v>453.45</v>
      </c>
      <c r="I381" s="70">
        <f>'июль (3 цк)'!I472</f>
        <v>441.31</v>
      </c>
      <c r="J381" s="70">
        <f>'июль (3 цк)'!J472</f>
        <v>441.91</v>
      </c>
      <c r="K381" s="70">
        <f>'июль (3 цк)'!K472</f>
        <v>446.93</v>
      </c>
      <c r="L381" s="70">
        <f>'июль (3 цк)'!L472</f>
        <v>446.91</v>
      </c>
      <c r="M381" s="70">
        <f>'июль (3 цк)'!M472</f>
        <v>450.4</v>
      </c>
      <c r="N381" s="70">
        <f>'июль (3 цк)'!N472</f>
        <v>451.5</v>
      </c>
      <c r="O381" s="70">
        <f>'июль (3 цк)'!O472</f>
        <v>437.07</v>
      </c>
      <c r="P381" s="70">
        <f>'июль (3 цк)'!P472</f>
        <v>436.37</v>
      </c>
      <c r="Q381" s="70">
        <f>'июль (3 цк)'!Q472</f>
        <v>456.8</v>
      </c>
      <c r="R381" s="70">
        <f>'июль (3 цк)'!R472</f>
        <v>464.74</v>
      </c>
      <c r="S381" s="70">
        <f>'июль (3 цк)'!S472</f>
        <v>466.98</v>
      </c>
      <c r="T381" s="70">
        <f>'июль (3 цк)'!T472</f>
        <v>466.27</v>
      </c>
      <c r="U381" s="70">
        <f>'июль (3 цк)'!U472</f>
        <v>453.2</v>
      </c>
      <c r="V381" s="70">
        <f>'июль (3 цк)'!V472</f>
        <v>461.07</v>
      </c>
      <c r="W381" s="70">
        <f>'июль (3 цк)'!W472</f>
        <v>464.76</v>
      </c>
      <c r="X381" s="70">
        <f>'июль (3 цк)'!X472</f>
        <v>466.28</v>
      </c>
      <c r="Y381" s="70">
        <f>'июль (3 цк)'!Y472</f>
        <v>464.73</v>
      </c>
    </row>
    <row r="382" spans="1:25" s="62" customFormat="1" ht="18.75" customHeight="1" outlineLevel="1" x14ac:dyDescent="0.2">
      <c r="A382" s="57" t="s">
        <v>9</v>
      </c>
      <c r="B382" s="76">
        <v>99.78</v>
      </c>
      <c r="C382" s="74">
        <v>99.78</v>
      </c>
      <c r="D382" s="74">
        <v>99.78</v>
      </c>
      <c r="E382" s="74">
        <v>99.78</v>
      </c>
      <c r="F382" s="74">
        <v>99.78</v>
      </c>
      <c r="G382" s="74">
        <v>99.78</v>
      </c>
      <c r="H382" s="74">
        <v>99.78</v>
      </c>
      <c r="I382" s="74">
        <v>99.78</v>
      </c>
      <c r="J382" s="74">
        <v>99.78</v>
      </c>
      <c r="K382" s="74">
        <v>99.78</v>
      </c>
      <c r="L382" s="74">
        <v>99.78</v>
      </c>
      <c r="M382" s="74">
        <v>99.78</v>
      </c>
      <c r="N382" s="74">
        <v>99.78</v>
      </c>
      <c r="O382" s="74">
        <v>99.78</v>
      </c>
      <c r="P382" s="74">
        <v>99.78</v>
      </c>
      <c r="Q382" s="74">
        <v>99.78</v>
      </c>
      <c r="R382" s="74">
        <v>99.78</v>
      </c>
      <c r="S382" s="74">
        <v>99.78</v>
      </c>
      <c r="T382" s="74">
        <v>99.78</v>
      </c>
      <c r="U382" s="74">
        <v>99.78</v>
      </c>
      <c r="V382" s="74">
        <v>99.78</v>
      </c>
      <c r="W382" s="74">
        <v>99.78</v>
      </c>
      <c r="X382" s="74">
        <v>99.78</v>
      </c>
      <c r="Y382" s="81">
        <v>99.78</v>
      </c>
    </row>
    <row r="383" spans="1:25" s="62" customFormat="1" ht="18.75" customHeight="1" outlineLevel="1" thickBot="1" x14ac:dyDescent="0.25">
      <c r="A383" s="147" t="s">
        <v>11</v>
      </c>
      <c r="B383" s="77">
        <v>2.73</v>
      </c>
      <c r="C383" s="75">
        <v>2.73</v>
      </c>
      <c r="D383" s="75">
        <v>2.73</v>
      </c>
      <c r="E383" s="75">
        <v>2.73</v>
      </c>
      <c r="F383" s="75">
        <v>2.73</v>
      </c>
      <c r="G383" s="75">
        <v>2.73</v>
      </c>
      <c r="H383" s="75">
        <v>2.73</v>
      </c>
      <c r="I383" s="75">
        <v>2.73</v>
      </c>
      <c r="J383" s="75">
        <v>2.73</v>
      </c>
      <c r="K383" s="75">
        <v>2.73</v>
      </c>
      <c r="L383" s="75">
        <v>2.73</v>
      </c>
      <c r="M383" s="75">
        <v>2.73</v>
      </c>
      <c r="N383" s="75">
        <v>2.73</v>
      </c>
      <c r="O383" s="75">
        <v>2.73</v>
      </c>
      <c r="P383" s="75">
        <v>2.73</v>
      </c>
      <c r="Q383" s="75">
        <v>2.73</v>
      </c>
      <c r="R383" s="75">
        <v>2.73</v>
      </c>
      <c r="S383" s="75">
        <v>2.73</v>
      </c>
      <c r="T383" s="75">
        <v>2.73</v>
      </c>
      <c r="U383" s="75">
        <v>2.73</v>
      </c>
      <c r="V383" s="75">
        <v>2.73</v>
      </c>
      <c r="W383" s="75">
        <v>2.73</v>
      </c>
      <c r="X383" s="75">
        <v>2.73</v>
      </c>
      <c r="Y383" s="82">
        <v>2.73</v>
      </c>
    </row>
    <row r="384" spans="1:25" s="62" customFormat="1" ht="18.75" customHeight="1" thickBot="1" x14ac:dyDescent="0.25">
      <c r="A384" s="112">
        <v>31</v>
      </c>
      <c r="B384" s="101">
        <f t="shared" ref="B384:Y384" si="92">SUM(B385:B387)</f>
        <v>529.84</v>
      </c>
      <c r="C384" s="102">
        <f t="shared" si="92"/>
        <v>513.35</v>
      </c>
      <c r="D384" s="102">
        <f t="shared" si="92"/>
        <v>515.34</v>
      </c>
      <c r="E384" s="103">
        <f t="shared" si="92"/>
        <v>517.22</v>
      </c>
      <c r="F384" s="103">
        <f t="shared" si="92"/>
        <v>525.53</v>
      </c>
      <c r="G384" s="103">
        <f t="shared" si="92"/>
        <v>525.80000000000007</v>
      </c>
      <c r="H384" s="103">
        <f t="shared" si="92"/>
        <v>528.46</v>
      </c>
      <c r="I384" s="103">
        <f t="shared" si="92"/>
        <v>518.87</v>
      </c>
      <c r="J384" s="103">
        <f t="shared" si="92"/>
        <v>520.55000000000007</v>
      </c>
      <c r="K384" s="104">
        <f t="shared" si="92"/>
        <v>524.38</v>
      </c>
      <c r="L384" s="103">
        <f t="shared" si="92"/>
        <v>528.66</v>
      </c>
      <c r="M384" s="105">
        <f t="shared" si="92"/>
        <v>523.43000000000006</v>
      </c>
      <c r="N384" s="104">
        <f t="shared" si="92"/>
        <v>525.96</v>
      </c>
      <c r="O384" s="103">
        <f t="shared" si="92"/>
        <v>511.76</v>
      </c>
      <c r="P384" s="105">
        <f t="shared" si="92"/>
        <v>504.56000000000006</v>
      </c>
      <c r="Q384" s="106">
        <f t="shared" si="92"/>
        <v>512.85</v>
      </c>
      <c r="R384" s="103">
        <f t="shared" si="92"/>
        <v>518.96</v>
      </c>
      <c r="S384" s="106">
        <f t="shared" si="92"/>
        <v>520.96</v>
      </c>
      <c r="T384" s="103">
        <f t="shared" si="92"/>
        <v>521.56000000000006</v>
      </c>
      <c r="U384" s="102">
        <f t="shared" si="92"/>
        <v>516.32000000000005</v>
      </c>
      <c r="V384" s="102">
        <f t="shared" si="92"/>
        <v>517.79</v>
      </c>
      <c r="W384" s="102">
        <f t="shared" si="92"/>
        <v>520.14</v>
      </c>
      <c r="X384" s="102">
        <f t="shared" si="92"/>
        <v>522.6</v>
      </c>
      <c r="Y384" s="107">
        <f t="shared" si="92"/>
        <v>520</v>
      </c>
    </row>
    <row r="385" spans="1:26" s="62" customFormat="1" ht="18.75" customHeight="1" outlineLevel="1" x14ac:dyDescent="0.2">
      <c r="A385" s="160" t="s">
        <v>8</v>
      </c>
      <c r="B385" s="70">
        <f>'июль (3 цк)'!B477</f>
        <v>427.33</v>
      </c>
      <c r="C385" s="70">
        <f>'июль (3 цк)'!C477</f>
        <v>410.84</v>
      </c>
      <c r="D385" s="70">
        <f>'июль (3 цк)'!D477</f>
        <v>412.83</v>
      </c>
      <c r="E385" s="70">
        <f>'июль (3 цк)'!E477</f>
        <v>414.71</v>
      </c>
      <c r="F385" s="70">
        <f>'июль (3 цк)'!F477</f>
        <v>423.02</v>
      </c>
      <c r="G385" s="70">
        <f>'июль (3 цк)'!G477</f>
        <v>423.29</v>
      </c>
      <c r="H385" s="70">
        <f>'июль (3 цк)'!H477</f>
        <v>425.95</v>
      </c>
      <c r="I385" s="70">
        <f>'июль (3 цк)'!I477</f>
        <v>416.36</v>
      </c>
      <c r="J385" s="70">
        <f>'июль (3 цк)'!J477</f>
        <v>418.04</v>
      </c>
      <c r="K385" s="70">
        <f>'июль (3 цк)'!K477</f>
        <v>421.87</v>
      </c>
      <c r="L385" s="70">
        <f>'июль (3 цк)'!L477</f>
        <v>426.15</v>
      </c>
      <c r="M385" s="70">
        <f>'июль (3 цк)'!M477</f>
        <v>420.92</v>
      </c>
      <c r="N385" s="70">
        <f>'июль (3 цк)'!N477</f>
        <v>423.45</v>
      </c>
      <c r="O385" s="70">
        <f>'июль (3 цк)'!O477</f>
        <v>409.25</v>
      </c>
      <c r="P385" s="70">
        <f>'июль (3 цк)'!P477</f>
        <v>402.05</v>
      </c>
      <c r="Q385" s="70">
        <f>'июль (3 цк)'!Q477</f>
        <v>410.34</v>
      </c>
      <c r="R385" s="70">
        <f>'июль (3 цк)'!R477</f>
        <v>416.45</v>
      </c>
      <c r="S385" s="70">
        <f>'июль (3 цк)'!S477</f>
        <v>418.45</v>
      </c>
      <c r="T385" s="70">
        <f>'июль (3 цк)'!T477</f>
        <v>419.05</v>
      </c>
      <c r="U385" s="70">
        <f>'июль (3 цк)'!U477</f>
        <v>413.81</v>
      </c>
      <c r="V385" s="70">
        <f>'июль (3 цк)'!V477</f>
        <v>415.28</v>
      </c>
      <c r="W385" s="70">
        <f>'июль (3 цк)'!W477</f>
        <v>417.63</v>
      </c>
      <c r="X385" s="70">
        <f>'июль (3 цк)'!X477</f>
        <v>420.09</v>
      </c>
      <c r="Y385" s="70">
        <f>'июль (3 цк)'!Y477</f>
        <v>417.49</v>
      </c>
    </row>
    <row r="386" spans="1:26" s="62" customFormat="1" ht="18.75" customHeight="1" outlineLevel="1" x14ac:dyDescent="0.2">
      <c r="A386" s="53" t="s">
        <v>9</v>
      </c>
      <c r="B386" s="76">
        <v>99.78</v>
      </c>
      <c r="C386" s="74">
        <v>99.78</v>
      </c>
      <c r="D386" s="74">
        <v>99.78</v>
      </c>
      <c r="E386" s="74">
        <v>99.78</v>
      </c>
      <c r="F386" s="74">
        <v>99.78</v>
      </c>
      <c r="G386" s="74">
        <v>99.78</v>
      </c>
      <c r="H386" s="74">
        <v>99.78</v>
      </c>
      <c r="I386" s="74">
        <v>99.78</v>
      </c>
      <c r="J386" s="74">
        <v>99.78</v>
      </c>
      <c r="K386" s="74">
        <v>99.78</v>
      </c>
      <c r="L386" s="74">
        <v>99.78</v>
      </c>
      <c r="M386" s="74">
        <v>99.78</v>
      </c>
      <c r="N386" s="74">
        <v>99.78</v>
      </c>
      <c r="O386" s="74">
        <v>99.78</v>
      </c>
      <c r="P386" s="74">
        <v>99.78</v>
      </c>
      <c r="Q386" s="74">
        <v>99.78</v>
      </c>
      <c r="R386" s="74">
        <v>99.78</v>
      </c>
      <c r="S386" s="74">
        <v>99.78</v>
      </c>
      <c r="T386" s="74">
        <v>99.78</v>
      </c>
      <c r="U386" s="74">
        <v>99.78</v>
      </c>
      <c r="V386" s="74">
        <v>99.78</v>
      </c>
      <c r="W386" s="74">
        <v>99.78</v>
      </c>
      <c r="X386" s="74">
        <v>99.78</v>
      </c>
      <c r="Y386" s="81">
        <v>99.78</v>
      </c>
    </row>
    <row r="387" spans="1:26" s="62" customFormat="1" ht="18.75" customHeight="1" outlineLevel="1" thickBot="1" x14ac:dyDescent="0.25">
      <c r="A387" s="161" t="s">
        <v>11</v>
      </c>
      <c r="B387" s="77">
        <v>2.73</v>
      </c>
      <c r="C387" s="75">
        <v>2.73</v>
      </c>
      <c r="D387" s="75">
        <v>2.73</v>
      </c>
      <c r="E387" s="75">
        <v>2.73</v>
      </c>
      <c r="F387" s="75">
        <v>2.73</v>
      </c>
      <c r="G387" s="75">
        <v>2.73</v>
      </c>
      <c r="H387" s="75">
        <v>2.73</v>
      </c>
      <c r="I387" s="75">
        <v>2.73</v>
      </c>
      <c r="J387" s="75">
        <v>2.73</v>
      </c>
      <c r="K387" s="75">
        <v>2.73</v>
      </c>
      <c r="L387" s="75">
        <v>2.73</v>
      </c>
      <c r="M387" s="75">
        <v>2.73</v>
      </c>
      <c r="N387" s="75">
        <v>2.73</v>
      </c>
      <c r="O387" s="75">
        <v>2.73</v>
      </c>
      <c r="P387" s="75">
        <v>2.73</v>
      </c>
      <c r="Q387" s="75">
        <v>2.73</v>
      </c>
      <c r="R387" s="75">
        <v>2.73</v>
      </c>
      <c r="S387" s="75">
        <v>2.73</v>
      </c>
      <c r="T387" s="75">
        <v>2.73</v>
      </c>
      <c r="U387" s="75">
        <v>2.73</v>
      </c>
      <c r="V387" s="75">
        <v>2.73</v>
      </c>
      <c r="W387" s="75">
        <v>2.73</v>
      </c>
      <c r="X387" s="75">
        <v>2.73</v>
      </c>
      <c r="Y387" s="82">
        <v>2.73</v>
      </c>
    </row>
    <row r="388" spans="1:26" ht="15" thickBot="1" x14ac:dyDescent="0.25">
      <c r="A388" s="85"/>
      <c r="Z388" s="146"/>
    </row>
    <row r="389" spans="1:26" s="62" customFormat="1" ht="30.75" customHeight="1" thickBot="1" x14ac:dyDescent="0.25">
      <c r="A389" s="404" t="s">
        <v>47</v>
      </c>
      <c r="B389" s="406" t="s">
        <v>90</v>
      </c>
      <c r="C389" s="407"/>
      <c r="D389" s="407"/>
      <c r="E389" s="407"/>
      <c r="F389" s="407"/>
      <c r="G389" s="407"/>
      <c r="H389" s="407"/>
      <c r="I389" s="407"/>
      <c r="J389" s="407"/>
      <c r="K389" s="407"/>
      <c r="L389" s="407"/>
      <c r="M389" s="407"/>
      <c r="N389" s="407"/>
      <c r="O389" s="407"/>
      <c r="P389" s="407"/>
      <c r="Q389" s="407"/>
      <c r="R389" s="407"/>
      <c r="S389" s="407"/>
      <c r="T389" s="407"/>
      <c r="U389" s="407"/>
      <c r="V389" s="407"/>
      <c r="W389" s="407"/>
      <c r="X389" s="407"/>
      <c r="Y389" s="408"/>
    </row>
    <row r="390" spans="1:26" s="62" customFormat="1" ht="39" customHeight="1" thickBot="1" x14ac:dyDescent="0.25">
      <c r="A390" s="405"/>
      <c r="B390" s="164" t="s">
        <v>46</v>
      </c>
      <c r="C390" s="165" t="s">
        <v>45</v>
      </c>
      <c r="D390" s="166" t="s">
        <v>44</v>
      </c>
      <c r="E390" s="165" t="s">
        <v>43</v>
      </c>
      <c r="F390" s="165" t="s">
        <v>42</v>
      </c>
      <c r="G390" s="165" t="s">
        <v>41</v>
      </c>
      <c r="H390" s="165" t="s">
        <v>40</v>
      </c>
      <c r="I390" s="165" t="s">
        <v>39</v>
      </c>
      <c r="J390" s="165" t="s">
        <v>38</v>
      </c>
      <c r="K390" s="167" t="s">
        <v>37</v>
      </c>
      <c r="L390" s="165" t="s">
        <v>36</v>
      </c>
      <c r="M390" s="168" t="s">
        <v>35</v>
      </c>
      <c r="N390" s="167" t="s">
        <v>34</v>
      </c>
      <c r="O390" s="165" t="s">
        <v>33</v>
      </c>
      <c r="P390" s="168" t="s">
        <v>32</v>
      </c>
      <c r="Q390" s="166" t="s">
        <v>31</v>
      </c>
      <c r="R390" s="165" t="s">
        <v>30</v>
      </c>
      <c r="S390" s="166" t="s">
        <v>29</v>
      </c>
      <c r="T390" s="165" t="s">
        <v>28</v>
      </c>
      <c r="U390" s="166" t="s">
        <v>27</v>
      </c>
      <c r="V390" s="165" t="s">
        <v>26</v>
      </c>
      <c r="W390" s="166" t="s">
        <v>25</v>
      </c>
      <c r="X390" s="165" t="s">
        <v>24</v>
      </c>
      <c r="Y390" s="169" t="s">
        <v>23</v>
      </c>
    </row>
    <row r="391" spans="1:26" s="108" customFormat="1" ht="18.75" customHeight="1" thickBot="1" x14ac:dyDescent="0.25">
      <c r="A391" s="113">
        <v>1</v>
      </c>
      <c r="B391" s="101">
        <f>SUM(B392:B394)</f>
        <v>902.08999999999992</v>
      </c>
      <c r="C391" s="102">
        <f t="shared" ref="C391:Y391" si="93">SUM(C392:C394)</f>
        <v>884.36000000000013</v>
      </c>
      <c r="D391" s="102">
        <f t="shared" si="93"/>
        <v>882.74</v>
      </c>
      <c r="E391" s="103">
        <f t="shared" si="93"/>
        <v>902.72</v>
      </c>
      <c r="F391" s="103">
        <f t="shared" si="93"/>
        <v>892.90000000000009</v>
      </c>
      <c r="G391" s="103">
        <f t="shared" si="93"/>
        <v>887.94</v>
      </c>
      <c r="H391" s="103">
        <f t="shared" si="93"/>
        <v>890.3900000000001</v>
      </c>
      <c r="I391" s="103">
        <f t="shared" si="93"/>
        <v>879.87000000000012</v>
      </c>
      <c r="J391" s="103">
        <f t="shared" si="93"/>
        <v>883.56</v>
      </c>
      <c r="K391" s="104">
        <f t="shared" si="93"/>
        <v>896.16000000000008</v>
      </c>
      <c r="L391" s="103">
        <f t="shared" si="93"/>
        <v>887.24</v>
      </c>
      <c r="M391" s="105">
        <f t="shared" si="93"/>
        <v>889.42000000000007</v>
      </c>
      <c r="N391" s="104">
        <f t="shared" si="93"/>
        <v>887.12000000000012</v>
      </c>
      <c r="O391" s="103">
        <f t="shared" si="93"/>
        <v>864.92000000000007</v>
      </c>
      <c r="P391" s="105">
        <f t="shared" si="93"/>
        <v>870.42000000000007</v>
      </c>
      <c r="Q391" s="106">
        <f t="shared" si="93"/>
        <v>890.87000000000012</v>
      </c>
      <c r="R391" s="103">
        <f t="shared" si="93"/>
        <v>901.15000000000009</v>
      </c>
      <c r="S391" s="106">
        <f t="shared" si="93"/>
        <v>908.12000000000012</v>
      </c>
      <c r="T391" s="103">
        <f t="shared" si="93"/>
        <v>916.35000000000014</v>
      </c>
      <c r="U391" s="102">
        <f t="shared" si="93"/>
        <v>904.08999999999992</v>
      </c>
      <c r="V391" s="102">
        <f t="shared" si="93"/>
        <v>919.23</v>
      </c>
      <c r="W391" s="102">
        <f t="shared" si="93"/>
        <v>924.53</v>
      </c>
      <c r="X391" s="102">
        <f t="shared" si="93"/>
        <v>923.24</v>
      </c>
      <c r="Y391" s="107">
        <f t="shared" si="93"/>
        <v>913.3</v>
      </c>
    </row>
    <row r="392" spans="1:26" s="67" customFormat="1" ht="79.5" customHeight="1" outlineLevel="1" x14ac:dyDescent="0.2">
      <c r="A392" s="56" t="s">
        <v>8</v>
      </c>
      <c r="B392" s="70">
        <f>'июль (3 цк)'!B485</f>
        <v>704.31</v>
      </c>
      <c r="C392" s="70">
        <f>'июль (3 цк)'!C485</f>
        <v>686.58</v>
      </c>
      <c r="D392" s="70">
        <f>'июль (3 цк)'!D485</f>
        <v>684.96</v>
      </c>
      <c r="E392" s="70">
        <f>'июль (3 цк)'!E485</f>
        <v>704.94</v>
      </c>
      <c r="F392" s="70">
        <f>'июль (3 цк)'!F485</f>
        <v>695.12</v>
      </c>
      <c r="G392" s="70">
        <f>'июль (3 цк)'!G485</f>
        <v>690.16</v>
      </c>
      <c r="H392" s="70">
        <f>'июль (3 цк)'!H485</f>
        <v>692.61</v>
      </c>
      <c r="I392" s="70">
        <f>'июль (3 цк)'!I485</f>
        <v>682.09</v>
      </c>
      <c r="J392" s="70">
        <f>'июль (3 цк)'!J485</f>
        <v>685.78</v>
      </c>
      <c r="K392" s="70">
        <f>'июль (3 цк)'!K485</f>
        <v>698.38</v>
      </c>
      <c r="L392" s="70">
        <f>'июль (3 цк)'!L485</f>
        <v>689.46</v>
      </c>
      <c r="M392" s="70">
        <f>'июль (3 цк)'!M485</f>
        <v>691.64</v>
      </c>
      <c r="N392" s="70">
        <f>'июль (3 цк)'!N485</f>
        <v>689.34</v>
      </c>
      <c r="O392" s="70">
        <f>'июль (3 цк)'!O485</f>
        <v>667.14</v>
      </c>
      <c r="P392" s="70">
        <f>'июль (3 цк)'!P485</f>
        <v>672.64</v>
      </c>
      <c r="Q392" s="70">
        <f>'июль (3 цк)'!Q485</f>
        <v>693.09</v>
      </c>
      <c r="R392" s="70">
        <f>'июль (3 цк)'!R485</f>
        <v>703.37</v>
      </c>
      <c r="S392" s="70">
        <f>'июль (3 цк)'!S485</f>
        <v>710.34</v>
      </c>
      <c r="T392" s="70">
        <f>'июль (3 цк)'!T485</f>
        <v>718.57</v>
      </c>
      <c r="U392" s="70">
        <f>'июль (3 цк)'!U485</f>
        <v>706.31</v>
      </c>
      <c r="V392" s="70">
        <f>'июль (3 цк)'!V485</f>
        <v>721.45</v>
      </c>
      <c r="W392" s="70">
        <f>'июль (3 цк)'!W485</f>
        <v>726.75</v>
      </c>
      <c r="X392" s="70">
        <f>'июль (3 цк)'!X485</f>
        <v>725.46</v>
      </c>
      <c r="Y392" s="70">
        <f>'июль (3 цк)'!Y485</f>
        <v>715.52</v>
      </c>
    </row>
    <row r="393" spans="1:26" s="67" customFormat="1" ht="42" customHeight="1" outlineLevel="1" x14ac:dyDescent="0.2">
      <c r="A393" s="57" t="s">
        <v>9</v>
      </c>
      <c r="B393" s="76">
        <v>195.05</v>
      </c>
      <c r="C393" s="74">
        <v>195.05</v>
      </c>
      <c r="D393" s="74">
        <v>195.05</v>
      </c>
      <c r="E393" s="74">
        <v>195.05</v>
      </c>
      <c r="F393" s="74">
        <v>195.05</v>
      </c>
      <c r="G393" s="74">
        <v>195.05</v>
      </c>
      <c r="H393" s="74">
        <v>195.05</v>
      </c>
      <c r="I393" s="74">
        <v>195.05</v>
      </c>
      <c r="J393" s="74">
        <v>195.05</v>
      </c>
      <c r="K393" s="74">
        <v>195.05</v>
      </c>
      <c r="L393" s="74">
        <v>195.05</v>
      </c>
      <c r="M393" s="74">
        <v>195.05</v>
      </c>
      <c r="N393" s="74">
        <v>195.05</v>
      </c>
      <c r="O393" s="74">
        <v>195.05</v>
      </c>
      <c r="P393" s="74">
        <v>195.05</v>
      </c>
      <c r="Q393" s="74">
        <v>195.05</v>
      </c>
      <c r="R393" s="74">
        <v>195.05</v>
      </c>
      <c r="S393" s="74">
        <v>195.05</v>
      </c>
      <c r="T393" s="74">
        <v>195.05</v>
      </c>
      <c r="U393" s="74">
        <v>195.05</v>
      </c>
      <c r="V393" s="74">
        <v>195.05</v>
      </c>
      <c r="W393" s="74">
        <v>195.05</v>
      </c>
      <c r="X393" s="74">
        <v>195.05</v>
      </c>
      <c r="Y393" s="81">
        <v>195.05</v>
      </c>
    </row>
    <row r="394" spans="1:26" s="67" customFormat="1" ht="65.25" customHeight="1" outlineLevel="1" thickBot="1" x14ac:dyDescent="0.25">
      <c r="A394" s="147" t="s">
        <v>11</v>
      </c>
      <c r="B394" s="77">
        <v>2.73</v>
      </c>
      <c r="C394" s="75">
        <v>2.73</v>
      </c>
      <c r="D394" s="75">
        <v>2.73</v>
      </c>
      <c r="E394" s="75">
        <v>2.73</v>
      </c>
      <c r="F394" s="75">
        <v>2.73</v>
      </c>
      <c r="G394" s="75">
        <v>2.73</v>
      </c>
      <c r="H394" s="75">
        <v>2.73</v>
      </c>
      <c r="I394" s="75">
        <v>2.73</v>
      </c>
      <c r="J394" s="75">
        <v>2.73</v>
      </c>
      <c r="K394" s="75">
        <v>2.73</v>
      </c>
      <c r="L394" s="75">
        <v>2.73</v>
      </c>
      <c r="M394" s="75">
        <v>2.73</v>
      </c>
      <c r="N394" s="75">
        <v>2.73</v>
      </c>
      <c r="O394" s="75">
        <v>2.73</v>
      </c>
      <c r="P394" s="75">
        <v>2.73</v>
      </c>
      <c r="Q394" s="75">
        <v>2.73</v>
      </c>
      <c r="R394" s="75">
        <v>2.73</v>
      </c>
      <c r="S394" s="75">
        <v>2.73</v>
      </c>
      <c r="T394" s="75">
        <v>2.73</v>
      </c>
      <c r="U394" s="75">
        <v>2.73</v>
      </c>
      <c r="V394" s="75">
        <v>2.73</v>
      </c>
      <c r="W394" s="75">
        <v>2.73</v>
      </c>
      <c r="X394" s="75">
        <v>2.73</v>
      </c>
      <c r="Y394" s="82">
        <v>2.73</v>
      </c>
    </row>
    <row r="395" spans="1:26" s="62" customFormat="1" ht="18.75" customHeight="1" thickBot="1" x14ac:dyDescent="0.25">
      <c r="A395" s="112">
        <v>2</v>
      </c>
      <c r="B395" s="101">
        <f t="shared" ref="B395:Y395" si="94">SUM(B396:B398)</f>
        <v>984.2</v>
      </c>
      <c r="C395" s="102">
        <f t="shared" si="94"/>
        <v>964.31</v>
      </c>
      <c r="D395" s="102">
        <f t="shared" si="94"/>
        <v>966.53</v>
      </c>
      <c r="E395" s="103">
        <f t="shared" si="94"/>
        <v>979.22</v>
      </c>
      <c r="F395" s="103">
        <f t="shared" si="94"/>
        <v>1014.72</v>
      </c>
      <c r="G395" s="103">
        <f t="shared" si="94"/>
        <v>1006.76</v>
      </c>
      <c r="H395" s="103">
        <f t="shared" si="94"/>
        <v>1000.01</v>
      </c>
      <c r="I395" s="103">
        <f t="shared" si="94"/>
        <v>988.23</v>
      </c>
      <c r="J395" s="103">
        <f t="shared" si="94"/>
        <v>997.29</v>
      </c>
      <c r="K395" s="104">
        <f t="shared" si="94"/>
        <v>998.37000000000012</v>
      </c>
      <c r="L395" s="103">
        <f t="shared" si="94"/>
        <v>1018.1200000000001</v>
      </c>
      <c r="M395" s="105">
        <f t="shared" si="94"/>
        <v>1003.6100000000001</v>
      </c>
      <c r="N395" s="104">
        <f t="shared" si="94"/>
        <v>1016.75</v>
      </c>
      <c r="O395" s="103">
        <f t="shared" si="94"/>
        <v>991.61000000000013</v>
      </c>
      <c r="P395" s="105">
        <f t="shared" si="94"/>
        <v>986.95</v>
      </c>
      <c r="Q395" s="106">
        <f t="shared" si="94"/>
        <v>1007.4300000000001</v>
      </c>
      <c r="R395" s="103">
        <f t="shared" si="94"/>
        <v>1026.01</v>
      </c>
      <c r="S395" s="106">
        <f t="shared" si="94"/>
        <v>1033.22</v>
      </c>
      <c r="T395" s="103">
        <f t="shared" si="94"/>
        <v>1049.83</v>
      </c>
      <c r="U395" s="102">
        <f t="shared" si="94"/>
        <v>1021.76</v>
      </c>
      <c r="V395" s="102">
        <f t="shared" si="94"/>
        <v>1038.77</v>
      </c>
      <c r="W395" s="102">
        <f t="shared" si="94"/>
        <v>1041.3399999999999</v>
      </c>
      <c r="X395" s="102">
        <f t="shared" si="94"/>
        <v>1040.2</v>
      </c>
      <c r="Y395" s="107">
        <f t="shared" si="94"/>
        <v>1025.83</v>
      </c>
    </row>
    <row r="396" spans="1:26" s="62" customFormat="1" ht="18.75" customHeight="1" outlineLevel="1" x14ac:dyDescent="0.2">
      <c r="A396" s="56" t="s">
        <v>8</v>
      </c>
      <c r="B396" s="70">
        <f>'июль (3 цк)'!B490</f>
        <v>786.42</v>
      </c>
      <c r="C396" s="70">
        <f>'июль (3 цк)'!C490</f>
        <v>766.53</v>
      </c>
      <c r="D396" s="70">
        <f>'июль (3 цк)'!D490</f>
        <v>768.75</v>
      </c>
      <c r="E396" s="70">
        <f>'июль (3 цк)'!E490</f>
        <v>781.44</v>
      </c>
      <c r="F396" s="70">
        <f>'июль (3 цк)'!F490</f>
        <v>816.94</v>
      </c>
      <c r="G396" s="70">
        <f>'июль (3 цк)'!G490</f>
        <v>808.98</v>
      </c>
      <c r="H396" s="70">
        <f>'июль (3 цк)'!H490</f>
        <v>802.23</v>
      </c>
      <c r="I396" s="70">
        <f>'июль (3 цк)'!I490</f>
        <v>790.45</v>
      </c>
      <c r="J396" s="70">
        <f>'июль (3 цк)'!J490</f>
        <v>799.51</v>
      </c>
      <c r="K396" s="70">
        <f>'июль (3 цк)'!K490</f>
        <v>800.59</v>
      </c>
      <c r="L396" s="70">
        <f>'июль (3 цк)'!L490</f>
        <v>820.34</v>
      </c>
      <c r="M396" s="70">
        <f>'июль (3 цк)'!M490</f>
        <v>805.83</v>
      </c>
      <c r="N396" s="70">
        <f>'июль (3 цк)'!N490</f>
        <v>818.97</v>
      </c>
      <c r="O396" s="70">
        <f>'июль (3 цк)'!O490</f>
        <v>793.83</v>
      </c>
      <c r="P396" s="70">
        <f>'июль (3 цк)'!P490</f>
        <v>789.17</v>
      </c>
      <c r="Q396" s="70">
        <f>'июль (3 цк)'!Q490</f>
        <v>809.65</v>
      </c>
      <c r="R396" s="70">
        <f>'июль (3 цк)'!R490</f>
        <v>828.23</v>
      </c>
      <c r="S396" s="70">
        <f>'июль (3 цк)'!S490</f>
        <v>835.44</v>
      </c>
      <c r="T396" s="70">
        <f>'июль (3 цк)'!T490</f>
        <v>852.05</v>
      </c>
      <c r="U396" s="70">
        <f>'июль (3 цк)'!U490</f>
        <v>823.98</v>
      </c>
      <c r="V396" s="70">
        <f>'июль (3 цк)'!V490</f>
        <v>840.99</v>
      </c>
      <c r="W396" s="70">
        <f>'июль (3 цк)'!W490</f>
        <v>843.56</v>
      </c>
      <c r="X396" s="70">
        <f>'июль (3 цк)'!X490</f>
        <v>842.42</v>
      </c>
      <c r="Y396" s="70">
        <f>'июль (3 цк)'!Y490</f>
        <v>828.05</v>
      </c>
    </row>
    <row r="397" spans="1:26" s="62" customFormat="1" ht="18.75" customHeight="1" outlineLevel="1" x14ac:dyDescent="0.2">
      <c r="A397" s="57" t="s">
        <v>9</v>
      </c>
      <c r="B397" s="76">
        <v>195.05</v>
      </c>
      <c r="C397" s="74">
        <v>195.05</v>
      </c>
      <c r="D397" s="74">
        <v>195.05</v>
      </c>
      <c r="E397" s="74">
        <v>195.05</v>
      </c>
      <c r="F397" s="74">
        <v>195.05</v>
      </c>
      <c r="G397" s="74">
        <v>195.05</v>
      </c>
      <c r="H397" s="74">
        <v>195.05</v>
      </c>
      <c r="I397" s="74">
        <v>195.05</v>
      </c>
      <c r="J397" s="74">
        <v>195.05</v>
      </c>
      <c r="K397" s="74">
        <v>195.05</v>
      </c>
      <c r="L397" s="74">
        <v>195.05</v>
      </c>
      <c r="M397" s="74">
        <v>195.05</v>
      </c>
      <c r="N397" s="74">
        <v>195.05</v>
      </c>
      <c r="O397" s="74">
        <v>195.05</v>
      </c>
      <c r="P397" s="74">
        <v>195.05</v>
      </c>
      <c r="Q397" s="74">
        <v>195.05</v>
      </c>
      <c r="R397" s="74">
        <v>195.05</v>
      </c>
      <c r="S397" s="74">
        <v>195.05</v>
      </c>
      <c r="T397" s="74">
        <v>195.05</v>
      </c>
      <c r="U397" s="74">
        <v>195.05</v>
      </c>
      <c r="V397" s="74">
        <v>195.05</v>
      </c>
      <c r="W397" s="74">
        <v>195.05</v>
      </c>
      <c r="X397" s="74">
        <v>195.05</v>
      </c>
      <c r="Y397" s="81">
        <v>195.05</v>
      </c>
    </row>
    <row r="398" spans="1:26" s="62" customFormat="1" ht="18.75" customHeight="1" outlineLevel="1" thickBot="1" x14ac:dyDescent="0.25">
      <c r="A398" s="147" t="s">
        <v>11</v>
      </c>
      <c r="B398" s="77">
        <v>2.73</v>
      </c>
      <c r="C398" s="75">
        <v>2.73</v>
      </c>
      <c r="D398" s="75">
        <v>2.73</v>
      </c>
      <c r="E398" s="75">
        <v>2.73</v>
      </c>
      <c r="F398" s="75">
        <v>2.73</v>
      </c>
      <c r="G398" s="75">
        <v>2.73</v>
      </c>
      <c r="H398" s="75">
        <v>2.73</v>
      </c>
      <c r="I398" s="75">
        <v>2.73</v>
      </c>
      <c r="J398" s="75">
        <v>2.73</v>
      </c>
      <c r="K398" s="75">
        <v>2.73</v>
      </c>
      <c r="L398" s="75">
        <v>2.73</v>
      </c>
      <c r="M398" s="75">
        <v>2.73</v>
      </c>
      <c r="N398" s="75">
        <v>2.73</v>
      </c>
      <c r="O398" s="75">
        <v>2.73</v>
      </c>
      <c r="P398" s="75">
        <v>2.73</v>
      </c>
      <c r="Q398" s="75">
        <v>2.73</v>
      </c>
      <c r="R398" s="75">
        <v>2.73</v>
      </c>
      <c r="S398" s="75">
        <v>2.73</v>
      </c>
      <c r="T398" s="75">
        <v>2.73</v>
      </c>
      <c r="U398" s="75">
        <v>2.73</v>
      </c>
      <c r="V398" s="75">
        <v>2.73</v>
      </c>
      <c r="W398" s="75">
        <v>2.73</v>
      </c>
      <c r="X398" s="75">
        <v>2.73</v>
      </c>
      <c r="Y398" s="82">
        <v>2.73</v>
      </c>
    </row>
    <row r="399" spans="1:26" s="62" customFormat="1" ht="18.75" customHeight="1" thickBot="1" x14ac:dyDescent="0.25">
      <c r="A399" s="109">
        <v>3</v>
      </c>
      <c r="B399" s="101">
        <f t="shared" ref="B399:Y399" si="95">SUM(B400:B402)</f>
        <v>991.72</v>
      </c>
      <c r="C399" s="102">
        <f t="shared" si="95"/>
        <v>928.7</v>
      </c>
      <c r="D399" s="102">
        <f t="shared" si="95"/>
        <v>946.21</v>
      </c>
      <c r="E399" s="103">
        <f t="shared" si="95"/>
        <v>961.24</v>
      </c>
      <c r="F399" s="103">
        <f t="shared" si="95"/>
        <v>959.40000000000009</v>
      </c>
      <c r="G399" s="103">
        <f t="shared" si="95"/>
        <v>951.07999999999993</v>
      </c>
      <c r="H399" s="103">
        <f t="shared" si="95"/>
        <v>956.46</v>
      </c>
      <c r="I399" s="103">
        <f t="shared" si="95"/>
        <v>943.17000000000007</v>
      </c>
      <c r="J399" s="103">
        <f t="shared" si="95"/>
        <v>955.8900000000001</v>
      </c>
      <c r="K399" s="104">
        <f t="shared" si="95"/>
        <v>954.92000000000007</v>
      </c>
      <c r="L399" s="103">
        <f t="shared" si="95"/>
        <v>961.8900000000001</v>
      </c>
      <c r="M399" s="105">
        <f t="shared" si="95"/>
        <v>957.31999999999994</v>
      </c>
      <c r="N399" s="104">
        <f t="shared" si="95"/>
        <v>964.68000000000006</v>
      </c>
      <c r="O399" s="103">
        <f t="shared" si="95"/>
        <v>936.55</v>
      </c>
      <c r="P399" s="105">
        <f t="shared" si="95"/>
        <v>933.88000000000011</v>
      </c>
      <c r="Q399" s="106">
        <f t="shared" si="95"/>
        <v>959.13000000000011</v>
      </c>
      <c r="R399" s="103">
        <f t="shared" si="95"/>
        <v>973.91000000000008</v>
      </c>
      <c r="S399" s="106">
        <f t="shared" si="95"/>
        <v>963.8</v>
      </c>
      <c r="T399" s="103">
        <f t="shared" si="95"/>
        <v>966.05</v>
      </c>
      <c r="U399" s="102">
        <f t="shared" si="95"/>
        <v>960.87000000000012</v>
      </c>
      <c r="V399" s="102">
        <f t="shared" si="95"/>
        <v>974.28</v>
      </c>
      <c r="W399" s="102">
        <f t="shared" si="95"/>
        <v>987.08999999999992</v>
      </c>
      <c r="X399" s="102">
        <f t="shared" si="95"/>
        <v>997.97</v>
      </c>
      <c r="Y399" s="107">
        <f t="shared" si="95"/>
        <v>957.21</v>
      </c>
    </row>
    <row r="400" spans="1:26" s="62" customFormat="1" ht="18.75" customHeight="1" outlineLevel="1" x14ac:dyDescent="0.2">
      <c r="A400" s="56" t="s">
        <v>8</v>
      </c>
      <c r="B400" s="70">
        <f>'июль (3 цк)'!B495</f>
        <v>793.94</v>
      </c>
      <c r="C400" s="70">
        <f>'июль (3 цк)'!C495</f>
        <v>730.92</v>
      </c>
      <c r="D400" s="70">
        <f>'июль (3 цк)'!D495</f>
        <v>748.43</v>
      </c>
      <c r="E400" s="70">
        <f>'июль (3 цк)'!E495</f>
        <v>763.46</v>
      </c>
      <c r="F400" s="70">
        <f>'июль (3 цк)'!F495</f>
        <v>761.62</v>
      </c>
      <c r="G400" s="70">
        <f>'июль (3 цк)'!G495</f>
        <v>753.3</v>
      </c>
      <c r="H400" s="70">
        <f>'июль (3 цк)'!H495</f>
        <v>758.68</v>
      </c>
      <c r="I400" s="70">
        <f>'июль (3 цк)'!I495</f>
        <v>745.39</v>
      </c>
      <c r="J400" s="70">
        <f>'июль (3 цк)'!J495</f>
        <v>758.11</v>
      </c>
      <c r="K400" s="70">
        <f>'июль (3 цк)'!K495</f>
        <v>757.14</v>
      </c>
      <c r="L400" s="70">
        <f>'июль (3 цк)'!L495</f>
        <v>764.11</v>
      </c>
      <c r="M400" s="70">
        <f>'июль (3 цк)'!M495</f>
        <v>759.54</v>
      </c>
      <c r="N400" s="70">
        <f>'июль (3 цк)'!N495</f>
        <v>766.9</v>
      </c>
      <c r="O400" s="70">
        <f>'июль (3 цк)'!O495</f>
        <v>738.77</v>
      </c>
      <c r="P400" s="70">
        <f>'июль (3 цк)'!P495</f>
        <v>736.1</v>
      </c>
      <c r="Q400" s="70">
        <f>'июль (3 цк)'!Q495</f>
        <v>761.35</v>
      </c>
      <c r="R400" s="70">
        <f>'июль (3 цк)'!R495</f>
        <v>776.13</v>
      </c>
      <c r="S400" s="70">
        <f>'июль (3 цк)'!S495</f>
        <v>766.02</v>
      </c>
      <c r="T400" s="70">
        <f>'июль (3 цк)'!T495</f>
        <v>768.27</v>
      </c>
      <c r="U400" s="70">
        <f>'июль (3 цк)'!U495</f>
        <v>763.09</v>
      </c>
      <c r="V400" s="70">
        <f>'июль (3 цк)'!V495</f>
        <v>776.5</v>
      </c>
      <c r="W400" s="70">
        <f>'июль (3 цк)'!W495</f>
        <v>789.31</v>
      </c>
      <c r="X400" s="70">
        <f>'июль (3 цк)'!X495</f>
        <v>800.19</v>
      </c>
      <c r="Y400" s="79">
        <v>759.43</v>
      </c>
    </row>
    <row r="401" spans="1:25" s="62" customFormat="1" ht="18.75" customHeight="1" outlineLevel="1" x14ac:dyDescent="0.2">
      <c r="A401" s="57" t="s">
        <v>9</v>
      </c>
      <c r="B401" s="76">
        <v>195.05</v>
      </c>
      <c r="C401" s="74">
        <v>195.05</v>
      </c>
      <c r="D401" s="74">
        <v>195.05</v>
      </c>
      <c r="E401" s="74">
        <v>195.05</v>
      </c>
      <c r="F401" s="74">
        <v>195.05</v>
      </c>
      <c r="G401" s="74">
        <v>195.05</v>
      </c>
      <c r="H401" s="74">
        <v>195.05</v>
      </c>
      <c r="I401" s="74">
        <v>195.05</v>
      </c>
      <c r="J401" s="74">
        <v>195.05</v>
      </c>
      <c r="K401" s="74">
        <v>195.05</v>
      </c>
      <c r="L401" s="74">
        <v>195.05</v>
      </c>
      <c r="M401" s="74">
        <v>195.05</v>
      </c>
      <c r="N401" s="74">
        <v>195.05</v>
      </c>
      <c r="O401" s="74">
        <v>195.05</v>
      </c>
      <c r="P401" s="74">
        <v>195.05</v>
      </c>
      <c r="Q401" s="74">
        <v>195.05</v>
      </c>
      <c r="R401" s="74">
        <v>195.05</v>
      </c>
      <c r="S401" s="74">
        <v>195.05</v>
      </c>
      <c r="T401" s="74">
        <v>195.05</v>
      </c>
      <c r="U401" s="74">
        <v>195.05</v>
      </c>
      <c r="V401" s="74">
        <v>195.05</v>
      </c>
      <c r="W401" s="74">
        <v>195.05</v>
      </c>
      <c r="X401" s="74">
        <v>195.05</v>
      </c>
      <c r="Y401" s="81">
        <v>195.05</v>
      </c>
    </row>
    <row r="402" spans="1:25" s="62" customFormat="1" ht="18.75" customHeight="1" outlineLevel="1" thickBot="1" x14ac:dyDescent="0.25">
      <c r="A402" s="147" t="s">
        <v>11</v>
      </c>
      <c r="B402" s="77">
        <v>2.73</v>
      </c>
      <c r="C402" s="75">
        <v>2.73</v>
      </c>
      <c r="D402" s="75">
        <v>2.73</v>
      </c>
      <c r="E402" s="75">
        <v>2.73</v>
      </c>
      <c r="F402" s="75">
        <v>2.73</v>
      </c>
      <c r="G402" s="75">
        <v>2.73</v>
      </c>
      <c r="H402" s="75">
        <v>2.73</v>
      </c>
      <c r="I402" s="75">
        <v>2.73</v>
      </c>
      <c r="J402" s="75">
        <v>2.73</v>
      </c>
      <c r="K402" s="75">
        <v>2.73</v>
      </c>
      <c r="L402" s="75">
        <v>2.73</v>
      </c>
      <c r="M402" s="75">
        <v>2.73</v>
      </c>
      <c r="N402" s="75">
        <v>2.73</v>
      </c>
      <c r="O402" s="75">
        <v>2.73</v>
      </c>
      <c r="P402" s="75">
        <v>2.73</v>
      </c>
      <c r="Q402" s="75">
        <v>2.73</v>
      </c>
      <c r="R402" s="75">
        <v>2.73</v>
      </c>
      <c r="S402" s="75">
        <v>2.73</v>
      </c>
      <c r="T402" s="75">
        <v>2.73</v>
      </c>
      <c r="U402" s="75">
        <v>2.73</v>
      </c>
      <c r="V402" s="75">
        <v>2.73</v>
      </c>
      <c r="W402" s="75">
        <v>2.73</v>
      </c>
      <c r="X402" s="75">
        <v>2.73</v>
      </c>
      <c r="Y402" s="82">
        <v>2.73</v>
      </c>
    </row>
    <row r="403" spans="1:25" s="62" customFormat="1" ht="18.75" customHeight="1" thickBot="1" x14ac:dyDescent="0.25">
      <c r="A403" s="130">
        <v>4</v>
      </c>
      <c r="B403" s="101">
        <f t="shared" ref="B403:Y403" si="96">SUM(B404:B406)</f>
        <v>1039.5899999999999</v>
      </c>
      <c r="C403" s="102">
        <f t="shared" si="96"/>
        <v>1002.9200000000001</v>
      </c>
      <c r="D403" s="102">
        <f t="shared" si="96"/>
        <v>1018.9000000000001</v>
      </c>
      <c r="E403" s="103">
        <f t="shared" si="96"/>
        <v>1028.28</v>
      </c>
      <c r="F403" s="103">
        <f t="shared" si="96"/>
        <v>1048.1200000000001</v>
      </c>
      <c r="G403" s="103">
        <f t="shared" si="96"/>
        <v>1054.4000000000001</v>
      </c>
      <c r="H403" s="103">
        <f t="shared" si="96"/>
        <v>1061.6600000000001</v>
      </c>
      <c r="I403" s="103">
        <f t="shared" si="96"/>
        <v>1041.9100000000001</v>
      </c>
      <c r="J403" s="103">
        <f t="shared" si="96"/>
        <v>1056.8900000000001</v>
      </c>
      <c r="K403" s="104">
        <f t="shared" si="96"/>
        <v>1062.96</v>
      </c>
      <c r="L403" s="103">
        <f t="shared" si="96"/>
        <v>1062.43</v>
      </c>
      <c r="M403" s="105">
        <f t="shared" si="96"/>
        <v>1061.8</v>
      </c>
      <c r="N403" s="104">
        <f t="shared" si="96"/>
        <v>992.54</v>
      </c>
      <c r="O403" s="103">
        <f t="shared" si="96"/>
        <v>963.7</v>
      </c>
      <c r="P403" s="105">
        <f t="shared" si="96"/>
        <v>967.88000000000011</v>
      </c>
      <c r="Q403" s="106">
        <f t="shared" si="96"/>
        <v>994.96</v>
      </c>
      <c r="R403" s="103">
        <f t="shared" si="96"/>
        <v>1012.9100000000001</v>
      </c>
      <c r="S403" s="106">
        <f t="shared" si="96"/>
        <v>1021.05</v>
      </c>
      <c r="T403" s="103">
        <f t="shared" si="96"/>
        <v>1023.21</v>
      </c>
      <c r="U403" s="102">
        <f t="shared" si="96"/>
        <v>1002.9200000000001</v>
      </c>
      <c r="V403" s="102">
        <f t="shared" si="96"/>
        <v>1019.21</v>
      </c>
      <c r="W403" s="102">
        <f t="shared" si="96"/>
        <v>1027.96</v>
      </c>
      <c r="X403" s="102">
        <f t="shared" si="96"/>
        <v>1031.23</v>
      </c>
      <c r="Y403" s="107">
        <f t="shared" si="96"/>
        <v>1020.9000000000001</v>
      </c>
    </row>
    <row r="404" spans="1:25" s="62" customFormat="1" ht="18.75" customHeight="1" outlineLevel="1" x14ac:dyDescent="0.2">
      <c r="A404" s="58" t="s">
        <v>8</v>
      </c>
      <c r="B404" s="70">
        <f>'июль (3 цк)'!B500</f>
        <v>841.81</v>
      </c>
      <c r="C404" s="70">
        <f>'июль (3 цк)'!C500</f>
        <v>805.14</v>
      </c>
      <c r="D404" s="70">
        <f>'июль (3 цк)'!D500</f>
        <v>821.12</v>
      </c>
      <c r="E404" s="70">
        <f>'июль (3 цк)'!E500</f>
        <v>830.5</v>
      </c>
      <c r="F404" s="70">
        <f>'июль (3 цк)'!F500</f>
        <v>850.34</v>
      </c>
      <c r="G404" s="70">
        <f>'июль (3 цк)'!G500</f>
        <v>856.62</v>
      </c>
      <c r="H404" s="70">
        <f>'июль (3 цк)'!H500</f>
        <v>863.88</v>
      </c>
      <c r="I404" s="70">
        <f>'июль (3 цк)'!I500</f>
        <v>844.13</v>
      </c>
      <c r="J404" s="70">
        <f>'июль (3 цк)'!J500</f>
        <v>859.11</v>
      </c>
      <c r="K404" s="70">
        <f>'июль (3 цк)'!K500</f>
        <v>865.18</v>
      </c>
      <c r="L404" s="70">
        <f>'июль (3 цк)'!L500</f>
        <v>864.65</v>
      </c>
      <c r="M404" s="70">
        <f>'июль (3 цк)'!M500</f>
        <v>864.02</v>
      </c>
      <c r="N404" s="70">
        <f>'июль (3 цк)'!N500</f>
        <v>794.76</v>
      </c>
      <c r="O404" s="70">
        <f>'июль (3 цк)'!O500</f>
        <v>765.92</v>
      </c>
      <c r="P404" s="70">
        <f>'июль (3 цк)'!P500</f>
        <v>770.1</v>
      </c>
      <c r="Q404" s="70">
        <f>'июль (3 цк)'!Q500</f>
        <v>797.18</v>
      </c>
      <c r="R404" s="70">
        <f>'июль (3 цк)'!R500</f>
        <v>815.13</v>
      </c>
      <c r="S404" s="70">
        <f>'июль (3 цк)'!S500</f>
        <v>823.27</v>
      </c>
      <c r="T404" s="70">
        <f>'июль (3 цк)'!T500</f>
        <v>825.43</v>
      </c>
      <c r="U404" s="70">
        <f>'июль (3 цк)'!U500</f>
        <v>805.14</v>
      </c>
      <c r="V404" s="70">
        <f>'июль (3 цк)'!V500</f>
        <v>821.43</v>
      </c>
      <c r="W404" s="70">
        <f>'июль (3 цк)'!W500</f>
        <v>830.18</v>
      </c>
      <c r="X404" s="70">
        <f>'июль (3 цк)'!X500</f>
        <v>833.45</v>
      </c>
      <c r="Y404" s="70">
        <f>'июль (3 цк)'!Y500</f>
        <v>823.12</v>
      </c>
    </row>
    <row r="405" spans="1:25" s="62" customFormat="1" ht="18.75" customHeight="1" outlineLevel="1" x14ac:dyDescent="0.2">
      <c r="A405" s="57" t="s">
        <v>9</v>
      </c>
      <c r="B405" s="76">
        <v>195.05</v>
      </c>
      <c r="C405" s="74">
        <v>195.05</v>
      </c>
      <c r="D405" s="74">
        <v>195.05</v>
      </c>
      <c r="E405" s="74">
        <v>195.05</v>
      </c>
      <c r="F405" s="74">
        <v>195.05</v>
      </c>
      <c r="G405" s="74">
        <v>195.05</v>
      </c>
      <c r="H405" s="74">
        <v>195.05</v>
      </c>
      <c r="I405" s="74">
        <v>195.05</v>
      </c>
      <c r="J405" s="74">
        <v>195.05</v>
      </c>
      <c r="K405" s="74">
        <v>195.05</v>
      </c>
      <c r="L405" s="74">
        <v>195.05</v>
      </c>
      <c r="M405" s="74">
        <v>195.05</v>
      </c>
      <c r="N405" s="74">
        <v>195.05</v>
      </c>
      <c r="O405" s="74">
        <v>195.05</v>
      </c>
      <c r="P405" s="74">
        <v>195.05</v>
      </c>
      <c r="Q405" s="74">
        <v>195.05</v>
      </c>
      <c r="R405" s="74">
        <v>195.05</v>
      </c>
      <c r="S405" s="74">
        <v>195.05</v>
      </c>
      <c r="T405" s="74">
        <v>195.05</v>
      </c>
      <c r="U405" s="74">
        <v>195.05</v>
      </c>
      <c r="V405" s="74">
        <v>195.05</v>
      </c>
      <c r="W405" s="74">
        <v>195.05</v>
      </c>
      <c r="X405" s="74">
        <v>195.05</v>
      </c>
      <c r="Y405" s="81">
        <v>195.05</v>
      </c>
    </row>
    <row r="406" spans="1:25" s="62" customFormat="1" ht="18.75" customHeight="1" outlineLevel="1" thickBot="1" x14ac:dyDescent="0.25">
      <c r="A406" s="147" t="s">
        <v>11</v>
      </c>
      <c r="B406" s="77">
        <v>2.73</v>
      </c>
      <c r="C406" s="75">
        <v>2.73</v>
      </c>
      <c r="D406" s="75">
        <v>2.73</v>
      </c>
      <c r="E406" s="75">
        <v>2.73</v>
      </c>
      <c r="F406" s="75">
        <v>2.73</v>
      </c>
      <c r="G406" s="75">
        <v>2.73</v>
      </c>
      <c r="H406" s="75">
        <v>2.73</v>
      </c>
      <c r="I406" s="75">
        <v>2.73</v>
      </c>
      <c r="J406" s="75">
        <v>2.73</v>
      </c>
      <c r="K406" s="75">
        <v>2.73</v>
      </c>
      <c r="L406" s="75">
        <v>2.73</v>
      </c>
      <c r="M406" s="75">
        <v>2.73</v>
      </c>
      <c r="N406" s="75">
        <v>2.73</v>
      </c>
      <c r="O406" s="75">
        <v>2.73</v>
      </c>
      <c r="P406" s="75">
        <v>2.73</v>
      </c>
      <c r="Q406" s="75">
        <v>2.73</v>
      </c>
      <c r="R406" s="75">
        <v>2.73</v>
      </c>
      <c r="S406" s="75">
        <v>2.73</v>
      </c>
      <c r="T406" s="75">
        <v>2.73</v>
      </c>
      <c r="U406" s="75">
        <v>2.73</v>
      </c>
      <c r="V406" s="75">
        <v>2.73</v>
      </c>
      <c r="W406" s="75">
        <v>2.73</v>
      </c>
      <c r="X406" s="75">
        <v>2.73</v>
      </c>
      <c r="Y406" s="82">
        <v>2.73</v>
      </c>
    </row>
    <row r="407" spans="1:25" s="62" customFormat="1" ht="18.75" customHeight="1" thickBot="1" x14ac:dyDescent="0.25">
      <c r="A407" s="109">
        <v>5</v>
      </c>
      <c r="B407" s="101">
        <f t="shared" ref="B407:Y407" si="97">SUM(B408:B410)</f>
        <v>1009.3199999999999</v>
      </c>
      <c r="C407" s="102">
        <f t="shared" si="97"/>
        <v>972.52</v>
      </c>
      <c r="D407" s="102">
        <f t="shared" si="97"/>
        <v>993.79</v>
      </c>
      <c r="E407" s="103">
        <f t="shared" si="97"/>
        <v>1011.06</v>
      </c>
      <c r="F407" s="103">
        <f t="shared" si="97"/>
        <v>1028.17</v>
      </c>
      <c r="G407" s="103">
        <f t="shared" si="97"/>
        <v>1009.74</v>
      </c>
      <c r="H407" s="103">
        <f t="shared" si="97"/>
        <v>1010.3</v>
      </c>
      <c r="I407" s="103">
        <f t="shared" si="97"/>
        <v>985.99</v>
      </c>
      <c r="J407" s="103">
        <f t="shared" si="97"/>
        <v>1010.02</v>
      </c>
      <c r="K407" s="104">
        <f t="shared" si="97"/>
        <v>1020.28</v>
      </c>
      <c r="L407" s="103">
        <f t="shared" si="97"/>
        <v>1001.03</v>
      </c>
      <c r="M407" s="105">
        <f t="shared" si="97"/>
        <v>1008.3199999999999</v>
      </c>
      <c r="N407" s="104">
        <f t="shared" si="97"/>
        <v>992.92000000000007</v>
      </c>
      <c r="O407" s="103">
        <f t="shared" si="97"/>
        <v>965.60000000000014</v>
      </c>
      <c r="P407" s="105">
        <f t="shared" si="97"/>
        <v>960.78</v>
      </c>
      <c r="Q407" s="106">
        <f t="shared" si="97"/>
        <v>983.24</v>
      </c>
      <c r="R407" s="103">
        <f t="shared" si="97"/>
        <v>996.31999999999994</v>
      </c>
      <c r="S407" s="106">
        <f t="shared" si="97"/>
        <v>992.3900000000001</v>
      </c>
      <c r="T407" s="103">
        <f t="shared" si="97"/>
        <v>1001.46</v>
      </c>
      <c r="U407" s="102">
        <f t="shared" si="97"/>
        <v>973.92000000000007</v>
      </c>
      <c r="V407" s="102">
        <f t="shared" si="97"/>
        <v>991.18000000000006</v>
      </c>
      <c r="W407" s="102">
        <f t="shared" si="97"/>
        <v>1009.06</v>
      </c>
      <c r="X407" s="102">
        <f t="shared" si="97"/>
        <v>1008.6800000000001</v>
      </c>
      <c r="Y407" s="107">
        <f t="shared" si="97"/>
        <v>1005.97</v>
      </c>
    </row>
    <row r="408" spans="1:25" s="62" customFormat="1" ht="18.75" customHeight="1" outlineLevel="1" x14ac:dyDescent="0.2">
      <c r="A408" s="56" t="s">
        <v>8</v>
      </c>
      <c r="B408" s="70">
        <f>'июль (3 цк)'!B505</f>
        <v>811.54</v>
      </c>
      <c r="C408" s="70">
        <f>'июль (3 цк)'!C505</f>
        <v>774.74</v>
      </c>
      <c r="D408" s="70">
        <f>'июль (3 цк)'!D505</f>
        <v>796.01</v>
      </c>
      <c r="E408" s="70">
        <f>'июль (3 цк)'!E505</f>
        <v>813.28</v>
      </c>
      <c r="F408" s="70">
        <f>'июль (3 цк)'!F505</f>
        <v>830.39</v>
      </c>
      <c r="G408" s="70">
        <f>'июль (3 цк)'!G505</f>
        <v>811.96</v>
      </c>
      <c r="H408" s="70">
        <f>'июль (3 цк)'!H505</f>
        <v>812.52</v>
      </c>
      <c r="I408" s="70">
        <f>'июль (3 цк)'!I505</f>
        <v>788.21</v>
      </c>
      <c r="J408" s="70">
        <f>'июль (3 цк)'!J505</f>
        <v>812.24</v>
      </c>
      <c r="K408" s="70">
        <f>'июль (3 цк)'!K505</f>
        <v>822.5</v>
      </c>
      <c r="L408" s="70">
        <f>'июль (3 цк)'!L505</f>
        <v>803.25</v>
      </c>
      <c r="M408" s="70">
        <f>'июль (3 цк)'!M505</f>
        <v>810.54</v>
      </c>
      <c r="N408" s="70">
        <f>'июль (3 цк)'!N505</f>
        <v>795.14</v>
      </c>
      <c r="O408" s="70">
        <f>'июль (3 цк)'!O505</f>
        <v>767.82</v>
      </c>
      <c r="P408" s="70">
        <f>'июль (3 цк)'!P505</f>
        <v>763</v>
      </c>
      <c r="Q408" s="70">
        <f>'июль (3 цк)'!Q505</f>
        <v>785.46</v>
      </c>
      <c r="R408" s="70">
        <f>'июль (3 цк)'!R505</f>
        <v>798.54</v>
      </c>
      <c r="S408" s="70">
        <f>'июль (3 цк)'!S505</f>
        <v>794.61</v>
      </c>
      <c r="T408" s="70">
        <f>'июль (3 цк)'!T505</f>
        <v>803.68</v>
      </c>
      <c r="U408" s="70">
        <f>'июль (3 цк)'!U505</f>
        <v>776.14</v>
      </c>
      <c r="V408" s="70">
        <f>'июль (3 цк)'!V505</f>
        <v>793.4</v>
      </c>
      <c r="W408" s="70">
        <f>'июль (3 цк)'!W505</f>
        <v>811.28</v>
      </c>
      <c r="X408" s="70">
        <f>'июль (3 цк)'!X505</f>
        <v>810.9</v>
      </c>
      <c r="Y408" s="70">
        <f>'июль (3 цк)'!Y505</f>
        <v>808.19</v>
      </c>
    </row>
    <row r="409" spans="1:25" s="62" customFormat="1" ht="18.75" customHeight="1" outlineLevel="1" x14ac:dyDescent="0.2">
      <c r="A409" s="57" t="s">
        <v>9</v>
      </c>
      <c r="B409" s="76">
        <v>195.05</v>
      </c>
      <c r="C409" s="74">
        <v>195.05</v>
      </c>
      <c r="D409" s="74">
        <v>195.05</v>
      </c>
      <c r="E409" s="74">
        <v>195.05</v>
      </c>
      <c r="F409" s="74">
        <v>195.05</v>
      </c>
      <c r="G409" s="74">
        <v>195.05</v>
      </c>
      <c r="H409" s="74">
        <v>195.05</v>
      </c>
      <c r="I409" s="74">
        <v>195.05</v>
      </c>
      <c r="J409" s="74">
        <v>195.05</v>
      </c>
      <c r="K409" s="74">
        <v>195.05</v>
      </c>
      <c r="L409" s="74">
        <v>195.05</v>
      </c>
      <c r="M409" s="74">
        <v>195.05</v>
      </c>
      <c r="N409" s="74">
        <v>195.05</v>
      </c>
      <c r="O409" s="74">
        <v>195.05</v>
      </c>
      <c r="P409" s="74">
        <v>195.05</v>
      </c>
      <c r="Q409" s="74">
        <v>195.05</v>
      </c>
      <c r="R409" s="74">
        <v>195.05</v>
      </c>
      <c r="S409" s="74">
        <v>195.05</v>
      </c>
      <c r="T409" s="74">
        <v>195.05</v>
      </c>
      <c r="U409" s="74">
        <v>195.05</v>
      </c>
      <c r="V409" s="74">
        <v>195.05</v>
      </c>
      <c r="W409" s="74">
        <v>195.05</v>
      </c>
      <c r="X409" s="74">
        <v>195.05</v>
      </c>
      <c r="Y409" s="81">
        <v>195.05</v>
      </c>
    </row>
    <row r="410" spans="1:25" s="62" customFormat="1" ht="18.75" customHeight="1" outlineLevel="1" thickBot="1" x14ac:dyDescent="0.25">
      <c r="A410" s="147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thickBot="1" x14ac:dyDescent="0.25">
      <c r="A411" s="112">
        <v>6</v>
      </c>
      <c r="B411" s="101">
        <f t="shared" ref="B411:Y411" si="98">SUM(B412:B414)</f>
        <v>936.19</v>
      </c>
      <c r="C411" s="102">
        <f t="shared" si="98"/>
        <v>912.42000000000007</v>
      </c>
      <c r="D411" s="102">
        <f t="shared" si="98"/>
        <v>918.69</v>
      </c>
      <c r="E411" s="103">
        <f t="shared" si="98"/>
        <v>928.23</v>
      </c>
      <c r="F411" s="103">
        <f t="shared" si="98"/>
        <v>933.48</v>
      </c>
      <c r="G411" s="103">
        <f t="shared" si="98"/>
        <v>925.37000000000012</v>
      </c>
      <c r="H411" s="103">
        <f t="shared" si="98"/>
        <v>911.49</v>
      </c>
      <c r="I411" s="103">
        <f t="shared" si="98"/>
        <v>910.73</v>
      </c>
      <c r="J411" s="103">
        <f t="shared" si="98"/>
        <v>916.96</v>
      </c>
      <c r="K411" s="104">
        <f t="shared" si="98"/>
        <v>925.82999999999993</v>
      </c>
      <c r="L411" s="103">
        <f t="shared" si="98"/>
        <v>940.19</v>
      </c>
      <c r="M411" s="105">
        <f t="shared" si="98"/>
        <v>938.54</v>
      </c>
      <c r="N411" s="104">
        <f t="shared" si="98"/>
        <v>938.57999999999993</v>
      </c>
      <c r="O411" s="103">
        <f t="shared" si="98"/>
        <v>912.8</v>
      </c>
      <c r="P411" s="105">
        <f t="shared" si="98"/>
        <v>913.52</v>
      </c>
      <c r="Q411" s="106">
        <f t="shared" si="98"/>
        <v>938.16000000000008</v>
      </c>
      <c r="R411" s="103">
        <f t="shared" si="98"/>
        <v>945.51</v>
      </c>
      <c r="S411" s="106">
        <f t="shared" si="98"/>
        <v>936.90000000000009</v>
      </c>
      <c r="T411" s="103">
        <f t="shared" si="98"/>
        <v>942.13000000000011</v>
      </c>
      <c r="U411" s="102">
        <f t="shared" si="98"/>
        <v>925.43000000000006</v>
      </c>
      <c r="V411" s="102">
        <f t="shared" si="98"/>
        <v>940.7</v>
      </c>
      <c r="W411" s="102">
        <f t="shared" si="98"/>
        <v>952.54</v>
      </c>
      <c r="X411" s="102">
        <f t="shared" si="98"/>
        <v>953.55</v>
      </c>
      <c r="Y411" s="107">
        <f t="shared" si="98"/>
        <v>945.10000000000014</v>
      </c>
    </row>
    <row r="412" spans="1:25" s="62" customFormat="1" ht="18.75" customHeight="1" outlineLevel="1" x14ac:dyDescent="0.2">
      <c r="A412" s="56" t="s">
        <v>8</v>
      </c>
      <c r="B412" s="70">
        <f>'июль (3 цк)'!B510</f>
        <v>738.41</v>
      </c>
      <c r="C412" s="70">
        <f>'июль (3 цк)'!C510</f>
        <v>714.64</v>
      </c>
      <c r="D412" s="70">
        <f>'июль (3 цк)'!D510</f>
        <v>720.91</v>
      </c>
      <c r="E412" s="70">
        <f>'июль (3 цк)'!E510</f>
        <v>730.45</v>
      </c>
      <c r="F412" s="70">
        <f>'июль (3 цк)'!F510</f>
        <v>735.7</v>
      </c>
      <c r="G412" s="70">
        <f>'июль (3 цк)'!G510</f>
        <v>727.59</v>
      </c>
      <c r="H412" s="70">
        <f>'июль (3 цк)'!H510</f>
        <v>713.71</v>
      </c>
      <c r="I412" s="70">
        <f>'июль (3 цк)'!I510</f>
        <v>712.95</v>
      </c>
      <c r="J412" s="70">
        <f>'июль (3 цк)'!J510</f>
        <v>719.18</v>
      </c>
      <c r="K412" s="70">
        <f>'июль (3 цк)'!K510</f>
        <v>728.05</v>
      </c>
      <c r="L412" s="70">
        <f>'июль (3 цк)'!L510</f>
        <v>742.41</v>
      </c>
      <c r="M412" s="70">
        <f>'июль (3 цк)'!M510</f>
        <v>740.76</v>
      </c>
      <c r="N412" s="70">
        <f>'июль (3 цк)'!N510</f>
        <v>740.8</v>
      </c>
      <c r="O412" s="70">
        <f>'июль (3 цк)'!O510</f>
        <v>715.02</v>
      </c>
      <c r="P412" s="70">
        <f>'июль (3 цк)'!P510</f>
        <v>715.74</v>
      </c>
      <c r="Q412" s="70">
        <f>'июль (3 цк)'!Q510</f>
        <v>740.38</v>
      </c>
      <c r="R412" s="70">
        <f>'июль (3 цк)'!R510</f>
        <v>747.73</v>
      </c>
      <c r="S412" s="70">
        <f>'июль (3 цк)'!S510</f>
        <v>739.12</v>
      </c>
      <c r="T412" s="70">
        <f>'июль (3 цк)'!T510</f>
        <v>744.35</v>
      </c>
      <c r="U412" s="70">
        <f>'июль (3 цк)'!U510</f>
        <v>727.65</v>
      </c>
      <c r="V412" s="70">
        <f>'июль (3 цк)'!V510</f>
        <v>742.92</v>
      </c>
      <c r="W412" s="70">
        <f>'июль (3 цк)'!W510</f>
        <v>754.76</v>
      </c>
      <c r="X412" s="70">
        <f>'июль (3 цк)'!X510</f>
        <v>755.77</v>
      </c>
      <c r="Y412" s="70">
        <f>'июль (3 цк)'!Y510</f>
        <v>747.32</v>
      </c>
    </row>
    <row r="413" spans="1:25" s="62" customFormat="1" ht="18.75" customHeight="1" outlineLevel="1" x14ac:dyDescent="0.2">
      <c r="A413" s="57" t="s">
        <v>9</v>
      </c>
      <c r="B413" s="76">
        <v>195.05</v>
      </c>
      <c r="C413" s="74">
        <v>195.05</v>
      </c>
      <c r="D413" s="74">
        <v>195.05</v>
      </c>
      <c r="E413" s="74">
        <v>195.05</v>
      </c>
      <c r="F413" s="74">
        <v>195.05</v>
      </c>
      <c r="G413" s="74">
        <v>195.05</v>
      </c>
      <c r="H413" s="74">
        <v>195.05</v>
      </c>
      <c r="I413" s="74">
        <v>195.05</v>
      </c>
      <c r="J413" s="74">
        <v>195.05</v>
      </c>
      <c r="K413" s="74">
        <v>195.05</v>
      </c>
      <c r="L413" s="74">
        <v>195.05</v>
      </c>
      <c r="M413" s="74">
        <v>195.05</v>
      </c>
      <c r="N413" s="74">
        <v>195.05</v>
      </c>
      <c r="O413" s="74">
        <v>195.05</v>
      </c>
      <c r="P413" s="74">
        <v>195.05</v>
      </c>
      <c r="Q413" s="74">
        <v>195.05</v>
      </c>
      <c r="R413" s="74">
        <v>195.05</v>
      </c>
      <c r="S413" s="74">
        <v>195.05</v>
      </c>
      <c r="T413" s="74">
        <v>195.05</v>
      </c>
      <c r="U413" s="74">
        <v>195.05</v>
      </c>
      <c r="V413" s="74">
        <v>195.05</v>
      </c>
      <c r="W413" s="74">
        <v>195.05</v>
      </c>
      <c r="X413" s="74">
        <v>195.05</v>
      </c>
      <c r="Y413" s="81">
        <v>195.05</v>
      </c>
    </row>
    <row r="414" spans="1:25" s="62" customFormat="1" ht="18.75" customHeight="1" outlineLevel="1" thickBot="1" x14ac:dyDescent="0.25">
      <c r="A414" s="147" t="s">
        <v>11</v>
      </c>
      <c r="B414" s="77">
        <v>2.73</v>
      </c>
      <c r="C414" s="75">
        <v>2.73</v>
      </c>
      <c r="D414" s="75">
        <v>2.73</v>
      </c>
      <c r="E414" s="75">
        <v>2.73</v>
      </c>
      <c r="F414" s="75">
        <v>2.73</v>
      </c>
      <c r="G414" s="75">
        <v>2.73</v>
      </c>
      <c r="H414" s="75">
        <v>2.73</v>
      </c>
      <c r="I414" s="75">
        <v>2.73</v>
      </c>
      <c r="J414" s="75">
        <v>2.73</v>
      </c>
      <c r="K414" s="75">
        <v>2.73</v>
      </c>
      <c r="L414" s="75">
        <v>2.73</v>
      </c>
      <c r="M414" s="75">
        <v>2.73</v>
      </c>
      <c r="N414" s="75">
        <v>2.73</v>
      </c>
      <c r="O414" s="75">
        <v>2.73</v>
      </c>
      <c r="P414" s="75">
        <v>2.73</v>
      </c>
      <c r="Q414" s="75">
        <v>2.73</v>
      </c>
      <c r="R414" s="75">
        <v>2.73</v>
      </c>
      <c r="S414" s="75">
        <v>2.73</v>
      </c>
      <c r="T414" s="75">
        <v>2.73</v>
      </c>
      <c r="U414" s="75">
        <v>2.73</v>
      </c>
      <c r="V414" s="75">
        <v>2.73</v>
      </c>
      <c r="W414" s="75">
        <v>2.73</v>
      </c>
      <c r="X414" s="75">
        <v>2.73</v>
      </c>
      <c r="Y414" s="82">
        <v>2.73</v>
      </c>
    </row>
    <row r="415" spans="1:25" s="62" customFormat="1" ht="18.75" customHeight="1" thickBot="1" x14ac:dyDescent="0.25">
      <c r="A415" s="109">
        <v>7</v>
      </c>
      <c r="B415" s="101">
        <f t="shared" ref="B415:Y415" si="99">SUM(B416:B418)</f>
        <v>997.85000000000014</v>
      </c>
      <c r="C415" s="102">
        <f t="shared" si="99"/>
        <v>955.72</v>
      </c>
      <c r="D415" s="102">
        <f t="shared" si="99"/>
        <v>985.27</v>
      </c>
      <c r="E415" s="103">
        <f t="shared" si="99"/>
        <v>998.54</v>
      </c>
      <c r="F415" s="103">
        <f t="shared" si="99"/>
        <v>1007.31</v>
      </c>
      <c r="G415" s="103">
        <f t="shared" si="99"/>
        <v>1009.56</v>
      </c>
      <c r="H415" s="103">
        <f t="shared" si="99"/>
        <v>1004.03</v>
      </c>
      <c r="I415" s="103">
        <f t="shared" si="99"/>
        <v>984.37000000000012</v>
      </c>
      <c r="J415" s="103">
        <f t="shared" si="99"/>
        <v>1001.31</v>
      </c>
      <c r="K415" s="104">
        <f t="shared" si="99"/>
        <v>1018.48</v>
      </c>
      <c r="L415" s="103">
        <f t="shared" si="99"/>
        <v>1010.53</v>
      </c>
      <c r="M415" s="105">
        <f t="shared" si="99"/>
        <v>1013.74</v>
      </c>
      <c r="N415" s="104">
        <f t="shared" si="99"/>
        <v>1010.95</v>
      </c>
      <c r="O415" s="103">
        <f t="shared" si="99"/>
        <v>985.52</v>
      </c>
      <c r="P415" s="105">
        <f t="shared" si="99"/>
        <v>990.66000000000008</v>
      </c>
      <c r="Q415" s="106">
        <f t="shared" si="99"/>
        <v>1010.55</v>
      </c>
      <c r="R415" s="103">
        <f t="shared" si="99"/>
        <v>1016.78</v>
      </c>
      <c r="S415" s="106">
        <f t="shared" si="99"/>
        <v>1014.1200000000001</v>
      </c>
      <c r="T415" s="103">
        <f t="shared" si="99"/>
        <v>1019.72</v>
      </c>
      <c r="U415" s="102">
        <f t="shared" si="99"/>
        <v>1005.23</v>
      </c>
      <c r="V415" s="102">
        <f t="shared" si="99"/>
        <v>1020.8600000000001</v>
      </c>
      <c r="W415" s="102">
        <f t="shared" si="99"/>
        <v>1017.3800000000001</v>
      </c>
      <c r="X415" s="102">
        <f t="shared" si="99"/>
        <v>1028.6500000000001</v>
      </c>
      <c r="Y415" s="107">
        <f t="shared" si="99"/>
        <v>1031.97</v>
      </c>
    </row>
    <row r="416" spans="1:25" s="62" customFormat="1" ht="18.75" customHeight="1" outlineLevel="1" x14ac:dyDescent="0.2">
      <c r="A416" s="56" t="s">
        <v>8</v>
      </c>
      <c r="B416" s="70">
        <f>'июль (3 цк)'!B515</f>
        <v>800.07</v>
      </c>
      <c r="C416" s="70">
        <f>'июль (3 цк)'!C515</f>
        <v>757.94</v>
      </c>
      <c r="D416" s="70">
        <f>'июль (3 цк)'!D515</f>
        <v>787.49</v>
      </c>
      <c r="E416" s="70">
        <f>'июль (3 цк)'!E515</f>
        <v>800.76</v>
      </c>
      <c r="F416" s="70">
        <f>'июль (3 цк)'!F515</f>
        <v>809.53</v>
      </c>
      <c r="G416" s="70">
        <f>'июль (3 цк)'!G515</f>
        <v>811.78</v>
      </c>
      <c r="H416" s="70">
        <f>'июль (3 цк)'!H515</f>
        <v>806.25</v>
      </c>
      <c r="I416" s="70">
        <f>'июль (3 цк)'!I515</f>
        <v>786.59</v>
      </c>
      <c r="J416" s="70">
        <f>'июль (3 цк)'!J515</f>
        <v>803.53</v>
      </c>
      <c r="K416" s="70">
        <f>'июль (3 цк)'!K515</f>
        <v>820.7</v>
      </c>
      <c r="L416" s="70">
        <f>'июль (3 цк)'!L515</f>
        <v>812.75</v>
      </c>
      <c r="M416" s="70">
        <f>'июль (3 цк)'!M515</f>
        <v>815.96</v>
      </c>
      <c r="N416" s="70">
        <f>'июль (3 цк)'!N515</f>
        <v>813.17</v>
      </c>
      <c r="O416" s="70">
        <f>'июль (3 цк)'!O515</f>
        <v>787.74</v>
      </c>
      <c r="P416" s="70">
        <f>'июль (3 цк)'!P515</f>
        <v>792.88</v>
      </c>
      <c r="Q416" s="70">
        <f>'июль (3 цк)'!Q515</f>
        <v>812.77</v>
      </c>
      <c r="R416" s="70">
        <f>'июль (3 цк)'!R515</f>
        <v>819</v>
      </c>
      <c r="S416" s="70">
        <f>'июль (3 цк)'!S515</f>
        <v>816.34</v>
      </c>
      <c r="T416" s="70">
        <f>'июль (3 цк)'!T515</f>
        <v>821.94</v>
      </c>
      <c r="U416" s="70">
        <f>'июль (3 цк)'!U515</f>
        <v>807.45</v>
      </c>
      <c r="V416" s="70">
        <f>'июль (3 цк)'!V515</f>
        <v>823.08</v>
      </c>
      <c r="W416" s="70">
        <f>'июль (3 цк)'!W515</f>
        <v>819.6</v>
      </c>
      <c r="X416" s="70">
        <f>'июль (3 цк)'!X515</f>
        <v>830.87</v>
      </c>
      <c r="Y416" s="70">
        <f>'июль (3 цк)'!Y515</f>
        <v>834.19</v>
      </c>
    </row>
    <row r="417" spans="1:25" s="62" customFormat="1" ht="18.75" customHeight="1" outlineLevel="1" x14ac:dyDescent="0.2">
      <c r="A417" s="57" t="s">
        <v>9</v>
      </c>
      <c r="B417" s="76">
        <v>195.05</v>
      </c>
      <c r="C417" s="74">
        <v>195.05</v>
      </c>
      <c r="D417" s="74">
        <v>195.05</v>
      </c>
      <c r="E417" s="74">
        <v>195.05</v>
      </c>
      <c r="F417" s="74">
        <v>195.05</v>
      </c>
      <c r="G417" s="74">
        <v>195.05</v>
      </c>
      <c r="H417" s="74">
        <v>195.05</v>
      </c>
      <c r="I417" s="74">
        <v>195.05</v>
      </c>
      <c r="J417" s="74">
        <v>195.05</v>
      </c>
      <c r="K417" s="74">
        <v>195.05</v>
      </c>
      <c r="L417" s="74">
        <v>195.05</v>
      </c>
      <c r="M417" s="74">
        <v>195.05</v>
      </c>
      <c r="N417" s="74">
        <v>195.05</v>
      </c>
      <c r="O417" s="74">
        <v>195.05</v>
      </c>
      <c r="P417" s="74">
        <v>195.05</v>
      </c>
      <c r="Q417" s="74">
        <v>195.05</v>
      </c>
      <c r="R417" s="74">
        <v>195.05</v>
      </c>
      <c r="S417" s="74">
        <v>195.05</v>
      </c>
      <c r="T417" s="74">
        <v>195.05</v>
      </c>
      <c r="U417" s="74">
        <v>195.05</v>
      </c>
      <c r="V417" s="74">
        <v>195.05</v>
      </c>
      <c r="W417" s="74">
        <v>195.05</v>
      </c>
      <c r="X417" s="74">
        <v>195.05</v>
      </c>
      <c r="Y417" s="81">
        <v>195.05</v>
      </c>
    </row>
    <row r="418" spans="1:25" s="62" customFormat="1" ht="18.75" customHeight="1" outlineLevel="1" thickBot="1" x14ac:dyDescent="0.25">
      <c r="A418" s="147" t="s">
        <v>11</v>
      </c>
      <c r="B418" s="77">
        <v>2.73</v>
      </c>
      <c r="C418" s="75">
        <v>2.73</v>
      </c>
      <c r="D418" s="75">
        <v>2.73</v>
      </c>
      <c r="E418" s="75">
        <v>2.73</v>
      </c>
      <c r="F418" s="75">
        <v>2.73</v>
      </c>
      <c r="G418" s="75">
        <v>2.73</v>
      </c>
      <c r="H418" s="75">
        <v>2.73</v>
      </c>
      <c r="I418" s="75">
        <v>2.73</v>
      </c>
      <c r="J418" s="75">
        <v>2.73</v>
      </c>
      <c r="K418" s="75">
        <v>2.73</v>
      </c>
      <c r="L418" s="75">
        <v>2.73</v>
      </c>
      <c r="M418" s="75">
        <v>2.73</v>
      </c>
      <c r="N418" s="75">
        <v>2.73</v>
      </c>
      <c r="O418" s="75">
        <v>2.73</v>
      </c>
      <c r="P418" s="75">
        <v>2.73</v>
      </c>
      <c r="Q418" s="75">
        <v>2.73</v>
      </c>
      <c r="R418" s="75">
        <v>2.73</v>
      </c>
      <c r="S418" s="75">
        <v>2.73</v>
      </c>
      <c r="T418" s="75">
        <v>2.73</v>
      </c>
      <c r="U418" s="75">
        <v>2.73</v>
      </c>
      <c r="V418" s="75">
        <v>2.73</v>
      </c>
      <c r="W418" s="75">
        <v>2.73</v>
      </c>
      <c r="X418" s="75">
        <v>2.73</v>
      </c>
      <c r="Y418" s="82">
        <v>2.73</v>
      </c>
    </row>
    <row r="419" spans="1:25" s="62" customFormat="1" ht="18.75" customHeight="1" thickBot="1" x14ac:dyDescent="0.25">
      <c r="A419" s="112">
        <v>8</v>
      </c>
      <c r="B419" s="101">
        <f t="shared" ref="B419:Y419" si="100">SUM(B420:B422)</f>
        <v>1030.71</v>
      </c>
      <c r="C419" s="102">
        <f t="shared" si="100"/>
        <v>991.48</v>
      </c>
      <c r="D419" s="102">
        <f t="shared" si="100"/>
        <v>963.23</v>
      </c>
      <c r="E419" s="103">
        <f t="shared" si="100"/>
        <v>1020.53</v>
      </c>
      <c r="F419" s="103">
        <f t="shared" si="100"/>
        <v>1021.3700000000001</v>
      </c>
      <c r="G419" s="103">
        <f t="shared" si="100"/>
        <v>1039.22</v>
      </c>
      <c r="H419" s="103">
        <f t="shared" si="100"/>
        <v>1044.23</v>
      </c>
      <c r="I419" s="103">
        <f t="shared" si="100"/>
        <v>1018.1600000000001</v>
      </c>
      <c r="J419" s="103">
        <f t="shared" si="100"/>
        <v>1021.95</v>
      </c>
      <c r="K419" s="104">
        <f t="shared" si="100"/>
        <v>1055.48</v>
      </c>
      <c r="L419" s="103">
        <f t="shared" si="100"/>
        <v>1047.95</v>
      </c>
      <c r="M419" s="105">
        <f t="shared" si="100"/>
        <v>1054.78</v>
      </c>
      <c r="N419" s="104">
        <f t="shared" si="100"/>
        <v>1060.6200000000001</v>
      </c>
      <c r="O419" s="103">
        <f t="shared" si="100"/>
        <v>1030.3600000000001</v>
      </c>
      <c r="P419" s="105">
        <f t="shared" si="100"/>
        <v>1024.6500000000001</v>
      </c>
      <c r="Q419" s="106">
        <f t="shared" si="100"/>
        <v>1061.02</v>
      </c>
      <c r="R419" s="103">
        <f t="shared" si="100"/>
        <v>1079.17</v>
      </c>
      <c r="S419" s="106">
        <f t="shared" si="100"/>
        <v>1068.8600000000001</v>
      </c>
      <c r="T419" s="103">
        <f t="shared" si="100"/>
        <v>1070.1200000000001</v>
      </c>
      <c r="U419" s="102">
        <f t="shared" si="100"/>
        <v>1061.69</v>
      </c>
      <c r="V419" s="102">
        <f t="shared" si="100"/>
        <v>1067.55</v>
      </c>
      <c r="W419" s="102">
        <f t="shared" si="100"/>
        <v>1065.96</v>
      </c>
      <c r="X419" s="102">
        <f t="shared" si="100"/>
        <v>1070.55</v>
      </c>
      <c r="Y419" s="107">
        <f t="shared" si="100"/>
        <v>1063.8600000000001</v>
      </c>
    </row>
    <row r="420" spans="1:25" s="62" customFormat="1" ht="18.75" customHeight="1" outlineLevel="1" x14ac:dyDescent="0.2">
      <c r="A420" s="56" t="s">
        <v>8</v>
      </c>
      <c r="B420" s="70">
        <f>'июль (3 цк)'!B520</f>
        <v>832.93</v>
      </c>
      <c r="C420" s="70">
        <f>'июль (3 цк)'!C520</f>
        <v>793.7</v>
      </c>
      <c r="D420" s="70">
        <f>'июль (3 цк)'!D520</f>
        <v>765.45</v>
      </c>
      <c r="E420" s="70">
        <f>'июль (3 цк)'!E520</f>
        <v>822.75</v>
      </c>
      <c r="F420" s="70">
        <f>'июль (3 цк)'!F520</f>
        <v>823.59</v>
      </c>
      <c r="G420" s="70">
        <f>'июль (3 цк)'!G520</f>
        <v>841.44</v>
      </c>
      <c r="H420" s="70">
        <f>'июль (3 цк)'!H520</f>
        <v>846.45</v>
      </c>
      <c r="I420" s="70">
        <f>'июль (3 цк)'!I520</f>
        <v>820.38</v>
      </c>
      <c r="J420" s="70">
        <f>'июль (3 цк)'!J520</f>
        <v>824.17</v>
      </c>
      <c r="K420" s="70">
        <f>'июль (3 цк)'!K520</f>
        <v>857.7</v>
      </c>
      <c r="L420" s="70">
        <f>'июль (3 цк)'!L520</f>
        <v>850.17</v>
      </c>
      <c r="M420" s="70">
        <f>'июль (3 цк)'!M520</f>
        <v>857</v>
      </c>
      <c r="N420" s="70">
        <f>'июль (3 цк)'!N520</f>
        <v>862.84</v>
      </c>
      <c r="O420" s="70">
        <f>'июль (3 цк)'!O520</f>
        <v>832.58</v>
      </c>
      <c r="P420" s="70">
        <f>'июль (3 цк)'!P520</f>
        <v>826.87</v>
      </c>
      <c r="Q420" s="70">
        <f>'июль (3 цк)'!Q520</f>
        <v>863.24</v>
      </c>
      <c r="R420" s="70">
        <f>'июль (3 цк)'!R520</f>
        <v>881.39</v>
      </c>
      <c r="S420" s="70">
        <f>'июль (3 цк)'!S520</f>
        <v>871.08</v>
      </c>
      <c r="T420" s="70">
        <f>'июль (3 цк)'!T520</f>
        <v>872.34</v>
      </c>
      <c r="U420" s="70">
        <f>'июль (3 цк)'!U520</f>
        <v>863.91</v>
      </c>
      <c r="V420" s="70">
        <f>'июль (3 цк)'!V520</f>
        <v>869.77</v>
      </c>
      <c r="W420" s="70">
        <f>'июль (3 цк)'!W520</f>
        <v>868.18</v>
      </c>
      <c r="X420" s="70">
        <f>'июль (3 цк)'!X520</f>
        <v>872.77</v>
      </c>
      <c r="Y420" s="70">
        <f>'июль (3 цк)'!Y520</f>
        <v>866.08</v>
      </c>
    </row>
    <row r="421" spans="1:25" s="62" customFormat="1" ht="18.75" customHeight="1" outlineLevel="1" x14ac:dyDescent="0.2">
      <c r="A421" s="57" t="s">
        <v>9</v>
      </c>
      <c r="B421" s="76">
        <v>195.05</v>
      </c>
      <c r="C421" s="74">
        <v>195.05</v>
      </c>
      <c r="D421" s="74">
        <v>195.05</v>
      </c>
      <c r="E421" s="74">
        <v>195.05</v>
      </c>
      <c r="F421" s="74">
        <v>195.05</v>
      </c>
      <c r="G421" s="74">
        <v>195.05</v>
      </c>
      <c r="H421" s="74">
        <v>195.05</v>
      </c>
      <c r="I421" s="74">
        <v>195.05</v>
      </c>
      <c r="J421" s="74">
        <v>195.05</v>
      </c>
      <c r="K421" s="74">
        <v>195.05</v>
      </c>
      <c r="L421" s="74">
        <v>195.05</v>
      </c>
      <c r="M421" s="74">
        <v>195.05</v>
      </c>
      <c r="N421" s="74">
        <v>195.05</v>
      </c>
      <c r="O421" s="74">
        <v>195.05</v>
      </c>
      <c r="P421" s="74">
        <v>195.05</v>
      </c>
      <c r="Q421" s="74">
        <v>195.05</v>
      </c>
      <c r="R421" s="74">
        <v>195.05</v>
      </c>
      <c r="S421" s="74">
        <v>195.05</v>
      </c>
      <c r="T421" s="74">
        <v>195.05</v>
      </c>
      <c r="U421" s="74">
        <v>195.05</v>
      </c>
      <c r="V421" s="74">
        <v>195.05</v>
      </c>
      <c r="W421" s="74">
        <v>195.05</v>
      </c>
      <c r="X421" s="74">
        <v>195.05</v>
      </c>
      <c r="Y421" s="81">
        <v>195.05</v>
      </c>
    </row>
    <row r="422" spans="1:25" s="62" customFormat="1" ht="18.75" customHeight="1" outlineLevel="1" thickBot="1" x14ac:dyDescent="0.25">
      <c r="A422" s="147" t="s">
        <v>11</v>
      </c>
      <c r="B422" s="77">
        <v>2.73</v>
      </c>
      <c r="C422" s="75">
        <v>2.73</v>
      </c>
      <c r="D422" s="75">
        <v>2.73</v>
      </c>
      <c r="E422" s="75">
        <v>2.73</v>
      </c>
      <c r="F422" s="75">
        <v>2.73</v>
      </c>
      <c r="G422" s="75">
        <v>2.73</v>
      </c>
      <c r="H422" s="75">
        <v>2.73</v>
      </c>
      <c r="I422" s="75">
        <v>2.73</v>
      </c>
      <c r="J422" s="75">
        <v>2.73</v>
      </c>
      <c r="K422" s="75">
        <v>2.73</v>
      </c>
      <c r="L422" s="75">
        <v>2.73</v>
      </c>
      <c r="M422" s="75">
        <v>2.73</v>
      </c>
      <c r="N422" s="75">
        <v>2.73</v>
      </c>
      <c r="O422" s="75">
        <v>2.73</v>
      </c>
      <c r="P422" s="75">
        <v>2.73</v>
      </c>
      <c r="Q422" s="75">
        <v>2.73</v>
      </c>
      <c r="R422" s="75">
        <v>2.73</v>
      </c>
      <c r="S422" s="75">
        <v>2.73</v>
      </c>
      <c r="T422" s="75">
        <v>2.73</v>
      </c>
      <c r="U422" s="75">
        <v>2.73</v>
      </c>
      <c r="V422" s="75">
        <v>2.73</v>
      </c>
      <c r="W422" s="75">
        <v>2.73</v>
      </c>
      <c r="X422" s="75">
        <v>2.73</v>
      </c>
      <c r="Y422" s="82">
        <v>2.73</v>
      </c>
    </row>
    <row r="423" spans="1:25" s="62" customFormat="1" ht="18.75" customHeight="1" thickBot="1" x14ac:dyDescent="0.25">
      <c r="A423" s="109">
        <v>9</v>
      </c>
      <c r="B423" s="101">
        <f t="shared" ref="B423:Y423" si="101">SUM(B424:B426)</f>
        <v>889.69</v>
      </c>
      <c r="C423" s="102">
        <f t="shared" si="101"/>
        <v>886.1400000000001</v>
      </c>
      <c r="D423" s="102">
        <f t="shared" si="101"/>
        <v>888.92000000000007</v>
      </c>
      <c r="E423" s="103">
        <f t="shared" si="101"/>
        <v>882.72</v>
      </c>
      <c r="F423" s="103">
        <f t="shared" si="101"/>
        <v>931.12000000000012</v>
      </c>
      <c r="G423" s="103">
        <f t="shared" si="101"/>
        <v>916.46</v>
      </c>
      <c r="H423" s="103">
        <f t="shared" si="101"/>
        <v>918.16000000000008</v>
      </c>
      <c r="I423" s="103">
        <f t="shared" si="101"/>
        <v>920.11000000000013</v>
      </c>
      <c r="J423" s="103">
        <f t="shared" si="101"/>
        <v>920.77</v>
      </c>
      <c r="K423" s="104">
        <f t="shared" si="101"/>
        <v>920.07999999999993</v>
      </c>
      <c r="L423" s="103">
        <f t="shared" si="101"/>
        <v>921.05</v>
      </c>
      <c r="M423" s="105">
        <f t="shared" si="101"/>
        <v>914.85000000000014</v>
      </c>
      <c r="N423" s="104">
        <f t="shared" si="101"/>
        <v>912.61000000000013</v>
      </c>
      <c r="O423" s="103">
        <f t="shared" si="101"/>
        <v>913.41000000000008</v>
      </c>
      <c r="P423" s="105">
        <f t="shared" si="101"/>
        <v>909.29</v>
      </c>
      <c r="Q423" s="106">
        <f t="shared" si="101"/>
        <v>912.08999999999992</v>
      </c>
      <c r="R423" s="103">
        <f t="shared" si="101"/>
        <v>920.71</v>
      </c>
      <c r="S423" s="106">
        <f t="shared" si="101"/>
        <v>908.37000000000012</v>
      </c>
      <c r="T423" s="103">
        <f t="shared" si="101"/>
        <v>921.76</v>
      </c>
      <c r="U423" s="102">
        <f t="shared" si="101"/>
        <v>933.5</v>
      </c>
      <c r="V423" s="102">
        <f t="shared" si="101"/>
        <v>948.42000000000007</v>
      </c>
      <c r="W423" s="102">
        <f t="shared" si="101"/>
        <v>948.22</v>
      </c>
      <c r="X423" s="102">
        <f t="shared" si="101"/>
        <v>951.55</v>
      </c>
      <c r="Y423" s="107">
        <f t="shared" si="101"/>
        <v>942.71</v>
      </c>
    </row>
    <row r="424" spans="1:25" s="62" customFormat="1" ht="18.75" customHeight="1" outlineLevel="1" x14ac:dyDescent="0.2">
      <c r="A424" s="56" t="s">
        <v>8</v>
      </c>
      <c r="B424" s="70">
        <f>'июль (3 цк)'!B525</f>
        <v>691.91</v>
      </c>
      <c r="C424" s="70">
        <f>'июль (3 цк)'!C525</f>
        <v>688.36</v>
      </c>
      <c r="D424" s="70">
        <f>'июль (3 цк)'!D525</f>
        <v>691.14</v>
      </c>
      <c r="E424" s="70">
        <f>'июль (3 цк)'!E525</f>
        <v>684.94</v>
      </c>
      <c r="F424" s="70">
        <f>'июль (3 цк)'!F525</f>
        <v>733.34</v>
      </c>
      <c r="G424" s="70">
        <f>'июль (3 цк)'!G525</f>
        <v>718.68</v>
      </c>
      <c r="H424" s="70">
        <f>'июль (3 цк)'!H525</f>
        <v>720.38</v>
      </c>
      <c r="I424" s="70">
        <f>'июль (3 цк)'!I525</f>
        <v>722.33</v>
      </c>
      <c r="J424" s="70">
        <f>'июль (3 цк)'!J525</f>
        <v>722.99</v>
      </c>
      <c r="K424" s="70">
        <f>'июль (3 цк)'!K525</f>
        <v>722.3</v>
      </c>
      <c r="L424" s="70">
        <f>'июль (3 цк)'!L525</f>
        <v>723.27</v>
      </c>
      <c r="M424" s="70">
        <f>'июль (3 цк)'!M525</f>
        <v>717.07</v>
      </c>
      <c r="N424" s="70">
        <f>'июль (3 цк)'!N525</f>
        <v>714.83</v>
      </c>
      <c r="O424" s="70">
        <f>'июль (3 цк)'!O525</f>
        <v>715.63</v>
      </c>
      <c r="P424" s="70">
        <f>'июль (3 цк)'!P525</f>
        <v>711.51</v>
      </c>
      <c r="Q424" s="70">
        <f>'июль (3 цк)'!Q525</f>
        <v>714.31</v>
      </c>
      <c r="R424" s="70">
        <f>'июль (3 цк)'!R525</f>
        <v>722.93</v>
      </c>
      <c r="S424" s="70">
        <f>'июль (3 цк)'!S525</f>
        <v>710.59</v>
      </c>
      <c r="T424" s="70">
        <f>'июль (3 цк)'!T525</f>
        <v>723.98</v>
      </c>
      <c r="U424" s="70">
        <f>'июль (3 цк)'!U525</f>
        <v>735.72</v>
      </c>
      <c r="V424" s="70">
        <f>'июль (3 цк)'!V525</f>
        <v>750.64</v>
      </c>
      <c r="W424" s="70">
        <f>'июль (3 цк)'!W525</f>
        <v>750.44</v>
      </c>
      <c r="X424" s="70">
        <f>'июль (3 цк)'!X525</f>
        <v>753.77</v>
      </c>
      <c r="Y424" s="70">
        <f>'июль (3 цк)'!Y525</f>
        <v>744.93</v>
      </c>
    </row>
    <row r="425" spans="1:25" s="62" customFormat="1" ht="18.75" customHeight="1" outlineLevel="1" x14ac:dyDescent="0.2">
      <c r="A425" s="57" t="s">
        <v>9</v>
      </c>
      <c r="B425" s="76">
        <v>195.05</v>
      </c>
      <c r="C425" s="74">
        <v>195.05</v>
      </c>
      <c r="D425" s="74">
        <v>195.05</v>
      </c>
      <c r="E425" s="74">
        <v>195.05</v>
      </c>
      <c r="F425" s="74">
        <v>195.05</v>
      </c>
      <c r="G425" s="74">
        <v>195.05</v>
      </c>
      <c r="H425" s="74">
        <v>195.05</v>
      </c>
      <c r="I425" s="74">
        <v>195.05</v>
      </c>
      <c r="J425" s="74">
        <v>195.05</v>
      </c>
      <c r="K425" s="74">
        <v>195.05</v>
      </c>
      <c r="L425" s="74">
        <v>195.05</v>
      </c>
      <c r="M425" s="74">
        <v>195.05</v>
      </c>
      <c r="N425" s="74">
        <v>195.05</v>
      </c>
      <c r="O425" s="74">
        <v>195.05</v>
      </c>
      <c r="P425" s="74">
        <v>195.05</v>
      </c>
      <c r="Q425" s="74">
        <v>195.05</v>
      </c>
      <c r="R425" s="74">
        <v>195.05</v>
      </c>
      <c r="S425" s="74">
        <v>195.05</v>
      </c>
      <c r="T425" s="74">
        <v>195.05</v>
      </c>
      <c r="U425" s="74">
        <v>195.05</v>
      </c>
      <c r="V425" s="74">
        <v>195.05</v>
      </c>
      <c r="W425" s="74">
        <v>195.05</v>
      </c>
      <c r="X425" s="74">
        <v>195.05</v>
      </c>
      <c r="Y425" s="81">
        <v>195.05</v>
      </c>
    </row>
    <row r="426" spans="1:25" s="62" customFormat="1" ht="18.75" customHeight="1" outlineLevel="1" thickBot="1" x14ac:dyDescent="0.25">
      <c r="A426" s="147" t="s">
        <v>11</v>
      </c>
      <c r="B426" s="77">
        <v>2.73</v>
      </c>
      <c r="C426" s="75">
        <v>2.73</v>
      </c>
      <c r="D426" s="75">
        <v>2.73</v>
      </c>
      <c r="E426" s="75">
        <v>2.73</v>
      </c>
      <c r="F426" s="75">
        <v>2.73</v>
      </c>
      <c r="G426" s="75">
        <v>2.73</v>
      </c>
      <c r="H426" s="75">
        <v>2.73</v>
      </c>
      <c r="I426" s="75">
        <v>2.73</v>
      </c>
      <c r="J426" s="75">
        <v>2.73</v>
      </c>
      <c r="K426" s="75">
        <v>2.73</v>
      </c>
      <c r="L426" s="75">
        <v>2.73</v>
      </c>
      <c r="M426" s="75">
        <v>2.73</v>
      </c>
      <c r="N426" s="75">
        <v>2.73</v>
      </c>
      <c r="O426" s="75">
        <v>2.73</v>
      </c>
      <c r="P426" s="75">
        <v>2.73</v>
      </c>
      <c r="Q426" s="75">
        <v>2.73</v>
      </c>
      <c r="R426" s="75">
        <v>2.73</v>
      </c>
      <c r="S426" s="75">
        <v>2.73</v>
      </c>
      <c r="T426" s="75">
        <v>2.73</v>
      </c>
      <c r="U426" s="75">
        <v>2.73</v>
      </c>
      <c r="V426" s="75">
        <v>2.73</v>
      </c>
      <c r="W426" s="75">
        <v>2.73</v>
      </c>
      <c r="X426" s="75">
        <v>2.73</v>
      </c>
      <c r="Y426" s="82">
        <v>2.73</v>
      </c>
    </row>
    <row r="427" spans="1:25" s="62" customFormat="1" ht="18.75" customHeight="1" thickBot="1" x14ac:dyDescent="0.25">
      <c r="A427" s="112">
        <v>10</v>
      </c>
      <c r="B427" s="101">
        <f t="shared" ref="B427:Y427" si="102">SUM(B428:B430)</f>
        <v>1080.0899999999999</v>
      </c>
      <c r="C427" s="102">
        <f t="shared" si="102"/>
        <v>1029.06</v>
      </c>
      <c r="D427" s="102">
        <f t="shared" si="102"/>
        <v>1033.04</v>
      </c>
      <c r="E427" s="103">
        <f t="shared" si="102"/>
        <v>1061.98</v>
      </c>
      <c r="F427" s="103">
        <f t="shared" si="102"/>
        <v>1061.03</v>
      </c>
      <c r="G427" s="103">
        <f t="shared" si="102"/>
        <v>1068.3700000000001</v>
      </c>
      <c r="H427" s="103">
        <f t="shared" si="102"/>
        <v>1079.04</v>
      </c>
      <c r="I427" s="103">
        <f t="shared" si="102"/>
        <v>1043.05</v>
      </c>
      <c r="J427" s="103">
        <f t="shared" si="102"/>
        <v>1085.92</v>
      </c>
      <c r="K427" s="104">
        <f t="shared" si="102"/>
        <v>1099.02</v>
      </c>
      <c r="L427" s="103">
        <f t="shared" si="102"/>
        <v>1093.9100000000001</v>
      </c>
      <c r="M427" s="105">
        <f t="shared" si="102"/>
        <v>1096.8</v>
      </c>
      <c r="N427" s="104">
        <f t="shared" si="102"/>
        <v>1107.1200000000001</v>
      </c>
      <c r="O427" s="103">
        <f t="shared" si="102"/>
        <v>1053.45</v>
      </c>
      <c r="P427" s="105">
        <f t="shared" si="102"/>
        <v>1061.8600000000001</v>
      </c>
      <c r="Q427" s="106">
        <f t="shared" si="102"/>
        <v>1093.74</v>
      </c>
      <c r="R427" s="103">
        <f t="shared" si="102"/>
        <v>1109.1600000000001</v>
      </c>
      <c r="S427" s="106">
        <f t="shared" si="102"/>
        <v>1117.23</v>
      </c>
      <c r="T427" s="103">
        <f t="shared" si="102"/>
        <v>1134.69</v>
      </c>
      <c r="U427" s="102">
        <f t="shared" si="102"/>
        <v>1085.55</v>
      </c>
      <c r="V427" s="102">
        <f t="shared" si="102"/>
        <v>1108.75</v>
      </c>
      <c r="W427" s="102">
        <f t="shared" si="102"/>
        <v>1108.72</v>
      </c>
      <c r="X427" s="102">
        <f t="shared" si="102"/>
        <v>1109.1300000000001</v>
      </c>
      <c r="Y427" s="107">
        <f t="shared" si="102"/>
        <v>1104.82</v>
      </c>
    </row>
    <row r="428" spans="1:25" s="62" customFormat="1" ht="18.75" customHeight="1" outlineLevel="1" x14ac:dyDescent="0.2">
      <c r="A428" s="56" t="s">
        <v>8</v>
      </c>
      <c r="B428" s="70">
        <f>'июль (3 цк)'!B530</f>
        <v>882.31</v>
      </c>
      <c r="C428" s="70">
        <f>'июль (3 цк)'!C530</f>
        <v>831.28</v>
      </c>
      <c r="D428" s="70">
        <f>'июль (3 цк)'!D530</f>
        <v>835.26</v>
      </c>
      <c r="E428" s="70">
        <f>'июль (3 цк)'!E530</f>
        <v>864.2</v>
      </c>
      <c r="F428" s="70">
        <f>'июль (3 цк)'!F530</f>
        <v>863.25</v>
      </c>
      <c r="G428" s="70">
        <f>'июль (3 цк)'!G530</f>
        <v>870.59</v>
      </c>
      <c r="H428" s="70">
        <f>'июль (3 цк)'!H530</f>
        <v>881.26</v>
      </c>
      <c r="I428" s="70">
        <f>'июль (3 цк)'!I530</f>
        <v>845.27</v>
      </c>
      <c r="J428" s="70">
        <f>'июль (3 цк)'!J530</f>
        <v>888.14</v>
      </c>
      <c r="K428" s="70">
        <f>'июль (3 цк)'!K530</f>
        <v>901.24</v>
      </c>
      <c r="L428" s="70">
        <f>'июль (3 цк)'!L530</f>
        <v>896.13</v>
      </c>
      <c r="M428" s="70">
        <f>'июль (3 цк)'!M530</f>
        <v>899.02</v>
      </c>
      <c r="N428" s="70">
        <f>'июль (3 цк)'!N530</f>
        <v>909.34</v>
      </c>
      <c r="O428" s="70">
        <f>'июль (3 цк)'!O530</f>
        <v>855.67</v>
      </c>
      <c r="P428" s="70">
        <f>'июль (3 цк)'!P530</f>
        <v>864.08</v>
      </c>
      <c r="Q428" s="70">
        <f>'июль (3 цк)'!Q530</f>
        <v>895.96</v>
      </c>
      <c r="R428" s="70">
        <f>'июль (3 цк)'!R530</f>
        <v>911.38</v>
      </c>
      <c r="S428" s="70">
        <f>'июль (3 цк)'!S530</f>
        <v>919.45</v>
      </c>
      <c r="T428" s="70">
        <f>'июль (3 цк)'!T530</f>
        <v>936.91</v>
      </c>
      <c r="U428" s="70">
        <f>'июль (3 цк)'!U530</f>
        <v>887.77</v>
      </c>
      <c r="V428" s="70">
        <f>'июль (3 цк)'!V530</f>
        <v>910.97</v>
      </c>
      <c r="W428" s="70">
        <f>'июль (3 цк)'!W530</f>
        <v>910.94</v>
      </c>
      <c r="X428" s="70">
        <f>'июль (3 цк)'!X530</f>
        <v>911.35</v>
      </c>
      <c r="Y428" s="70">
        <f>'июль (3 цк)'!Y530</f>
        <v>907.04</v>
      </c>
    </row>
    <row r="429" spans="1:25" s="62" customFormat="1" ht="18.75" customHeight="1" outlineLevel="1" x14ac:dyDescent="0.2">
      <c r="A429" s="57" t="s">
        <v>9</v>
      </c>
      <c r="B429" s="76">
        <v>195.05</v>
      </c>
      <c r="C429" s="74">
        <v>195.05</v>
      </c>
      <c r="D429" s="74">
        <v>195.05</v>
      </c>
      <c r="E429" s="74">
        <v>195.05</v>
      </c>
      <c r="F429" s="74">
        <v>195.05</v>
      </c>
      <c r="G429" s="74">
        <v>195.05</v>
      </c>
      <c r="H429" s="74">
        <v>195.05</v>
      </c>
      <c r="I429" s="74">
        <v>195.05</v>
      </c>
      <c r="J429" s="74">
        <v>195.05</v>
      </c>
      <c r="K429" s="74">
        <v>195.05</v>
      </c>
      <c r="L429" s="74">
        <v>195.05</v>
      </c>
      <c r="M429" s="74">
        <v>195.05</v>
      </c>
      <c r="N429" s="74">
        <v>195.05</v>
      </c>
      <c r="O429" s="74">
        <v>195.05</v>
      </c>
      <c r="P429" s="74">
        <v>195.05</v>
      </c>
      <c r="Q429" s="74">
        <v>195.05</v>
      </c>
      <c r="R429" s="74">
        <v>195.05</v>
      </c>
      <c r="S429" s="74">
        <v>195.05</v>
      </c>
      <c r="T429" s="74">
        <v>195.05</v>
      </c>
      <c r="U429" s="74">
        <v>195.05</v>
      </c>
      <c r="V429" s="74">
        <v>195.05</v>
      </c>
      <c r="W429" s="74">
        <v>195.05</v>
      </c>
      <c r="X429" s="74">
        <v>195.05</v>
      </c>
      <c r="Y429" s="81">
        <v>195.05</v>
      </c>
    </row>
    <row r="430" spans="1:25" s="62" customFormat="1" ht="18.75" customHeight="1" outlineLevel="1" thickBot="1" x14ac:dyDescent="0.25">
      <c r="A430" s="147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thickBot="1" x14ac:dyDescent="0.25">
      <c r="A431" s="109">
        <v>11</v>
      </c>
      <c r="B431" s="101">
        <f t="shared" ref="B431:Y431" si="103">SUM(B432:B434)</f>
        <v>1093.3700000000001</v>
      </c>
      <c r="C431" s="102">
        <f t="shared" si="103"/>
        <v>1041.95</v>
      </c>
      <c r="D431" s="102">
        <f t="shared" si="103"/>
        <v>1048.69</v>
      </c>
      <c r="E431" s="103">
        <f t="shared" si="103"/>
        <v>1081.33</v>
      </c>
      <c r="F431" s="103">
        <f t="shared" si="103"/>
        <v>1076.53</v>
      </c>
      <c r="G431" s="103">
        <f t="shared" si="103"/>
        <v>1064.78</v>
      </c>
      <c r="H431" s="103">
        <f t="shared" si="103"/>
        <v>1066.3</v>
      </c>
      <c r="I431" s="103">
        <f t="shared" si="103"/>
        <v>1041.72</v>
      </c>
      <c r="J431" s="103">
        <f t="shared" si="103"/>
        <v>1092.42</v>
      </c>
      <c r="K431" s="104">
        <f t="shared" si="103"/>
        <v>1114.96</v>
      </c>
      <c r="L431" s="103">
        <f t="shared" si="103"/>
        <v>1107.6200000000001</v>
      </c>
      <c r="M431" s="105">
        <f t="shared" si="103"/>
        <v>1109.4000000000001</v>
      </c>
      <c r="N431" s="104">
        <f t="shared" si="103"/>
        <v>1035.8800000000001</v>
      </c>
      <c r="O431" s="103">
        <f t="shared" si="103"/>
        <v>991.01</v>
      </c>
      <c r="P431" s="105">
        <f t="shared" si="103"/>
        <v>994.43000000000006</v>
      </c>
      <c r="Q431" s="106">
        <f t="shared" si="103"/>
        <v>1020.77</v>
      </c>
      <c r="R431" s="103">
        <f t="shared" si="103"/>
        <v>1036.0899999999999</v>
      </c>
      <c r="S431" s="106">
        <f t="shared" si="103"/>
        <v>1018.03</v>
      </c>
      <c r="T431" s="103">
        <f t="shared" si="103"/>
        <v>1029.29</v>
      </c>
      <c r="U431" s="102">
        <f t="shared" si="103"/>
        <v>1015.9300000000001</v>
      </c>
      <c r="V431" s="102">
        <f t="shared" si="103"/>
        <v>1028.8900000000001</v>
      </c>
      <c r="W431" s="102">
        <f t="shared" si="103"/>
        <v>1023.1000000000001</v>
      </c>
      <c r="X431" s="102">
        <f t="shared" si="103"/>
        <v>1036.24</v>
      </c>
      <c r="Y431" s="107">
        <f t="shared" si="103"/>
        <v>1032.01</v>
      </c>
    </row>
    <row r="432" spans="1:25" s="62" customFormat="1" ht="18.75" customHeight="1" outlineLevel="1" x14ac:dyDescent="0.2">
      <c r="A432" s="56" t="s">
        <v>8</v>
      </c>
      <c r="B432" s="70">
        <f>'июль (3 цк)'!B535</f>
        <v>895.59</v>
      </c>
      <c r="C432" s="70">
        <f>'июль (3 цк)'!C535</f>
        <v>844.17</v>
      </c>
      <c r="D432" s="70">
        <f>'июль (3 цк)'!D535</f>
        <v>850.91</v>
      </c>
      <c r="E432" s="70">
        <f>'июль (3 цк)'!E535</f>
        <v>883.55</v>
      </c>
      <c r="F432" s="70">
        <f>'июль (3 цк)'!F535</f>
        <v>878.75</v>
      </c>
      <c r="G432" s="70">
        <f>'июль (3 цк)'!G535</f>
        <v>867</v>
      </c>
      <c r="H432" s="70">
        <f>'июль (3 цк)'!H535</f>
        <v>868.52</v>
      </c>
      <c r="I432" s="70">
        <f>'июль (3 цк)'!I535</f>
        <v>843.94</v>
      </c>
      <c r="J432" s="70">
        <f>'июль (3 цк)'!J535</f>
        <v>894.64</v>
      </c>
      <c r="K432" s="70">
        <f>'июль (3 цк)'!K535</f>
        <v>917.18</v>
      </c>
      <c r="L432" s="70">
        <f>'июль (3 цк)'!L535</f>
        <v>909.84</v>
      </c>
      <c r="M432" s="70">
        <f>'июль (3 цк)'!M535</f>
        <v>911.62</v>
      </c>
      <c r="N432" s="70">
        <f>'июль (3 цк)'!N535</f>
        <v>838.1</v>
      </c>
      <c r="O432" s="70">
        <f>'июль (3 цк)'!O535</f>
        <v>793.23</v>
      </c>
      <c r="P432" s="70">
        <f>'июль (3 цк)'!P535</f>
        <v>796.65</v>
      </c>
      <c r="Q432" s="70">
        <f>'июль (3 цк)'!Q535</f>
        <v>822.99</v>
      </c>
      <c r="R432" s="70">
        <f>'июль (3 цк)'!R535</f>
        <v>838.31</v>
      </c>
      <c r="S432" s="70">
        <f>'июль (3 цк)'!S535</f>
        <v>820.25</v>
      </c>
      <c r="T432" s="70">
        <f>'июль (3 цк)'!T535</f>
        <v>831.51</v>
      </c>
      <c r="U432" s="70">
        <f>'июль (3 цк)'!U535</f>
        <v>818.15</v>
      </c>
      <c r="V432" s="70">
        <f>'июль (3 цк)'!V535</f>
        <v>831.11</v>
      </c>
      <c r="W432" s="70">
        <f>'июль (3 цк)'!W535</f>
        <v>825.32</v>
      </c>
      <c r="X432" s="70">
        <f>'июль (3 цк)'!X535</f>
        <v>838.46</v>
      </c>
      <c r="Y432" s="70">
        <f>'июль (3 цк)'!Y535</f>
        <v>834.23</v>
      </c>
    </row>
    <row r="433" spans="1:25" s="62" customFormat="1" ht="18.75" customHeight="1" outlineLevel="1" x14ac:dyDescent="0.2">
      <c r="A433" s="57" t="s">
        <v>9</v>
      </c>
      <c r="B433" s="76">
        <v>195.05</v>
      </c>
      <c r="C433" s="74">
        <v>195.05</v>
      </c>
      <c r="D433" s="74">
        <v>195.05</v>
      </c>
      <c r="E433" s="74">
        <v>195.05</v>
      </c>
      <c r="F433" s="74">
        <v>195.05</v>
      </c>
      <c r="G433" s="74">
        <v>195.05</v>
      </c>
      <c r="H433" s="74">
        <v>195.05</v>
      </c>
      <c r="I433" s="74">
        <v>195.05</v>
      </c>
      <c r="J433" s="74">
        <v>195.05</v>
      </c>
      <c r="K433" s="74">
        <v>195.05</v>
      </c>
      <c r="L433" s="74">
        <v>195.05</v>
      </c>
      <c r="M433" s="74">
        <v>195.05</v>
      </c>
      <c r="N433" s="74">
        <v>195.05</v>
      </c>
      <c r="O433" s="74">
        <v>195.05</v>
      </c>
      <c r="P433" s="74">
        <v>195.05</v>
      </c>
      <c r="Q433" s="74">
        <v>195.05</v>
      </c>
      <c r="R433" s="74">
        <v>195.05</v>
      </c>
      <c r="S433" s="74">
        <v>195.05</v>
      </c>
      <c r="T433" s="74">
        <v>195.05</v>
      </c>
      <c r="U433" s="74">
        <v>195.05</v>
      </c>
      <c r="V433" s="74">
        <v>195.05</v>
      </c>
      <c r="W433" s="74">
        <v>195.05</v>
      </c>
      <c r="X433" s="74">
        <v>195.05</v>
      </c>
      <c r="Y433" s="81">
        <v>195.05</v>
      </c>
    </row>
    <row r="434" spans="1:25" s="62" customFormat="1" ht="18.75" customHeight="1" outlineLevel="1" thickBot="1" x14ac:dyDescent="0.25">
      <c r="A434" s="147" t="s">
        <v>11</v>
      </c>
      <c r="B434" s="77">
        <v>2.73</v>
      </c>
      <c r="C434" s="75">
        <v>2.73</v>
      </c>
      <c r="D434" s="75">
        <v>2.73</v>
      </c>
      <c r="E434" s="75">
        <v>2.73</v>
      </c>
      <c r="F434" s="75">
        <v>2.73</v>
      </c>
      <c r="G434" s="75">
        <v>2.73</v>
      </c>
      <c r="H434" s="75">
        <v>2.73</v>
      </c>
      <c r="I434" s="75">
        <v>2.73</v>
      </c>
      <c r="J434" s="75">
        <v>2.73</v>
      </c>
      <c r="K434" s="75">
        <v>2.73</v>
      </c>
      <c r="L434" s="75">
        <v>2.73</v>
      </c>
      <c r="M434" s="75">
        <v>2.73</v>
      </c>
      <c r="N434" s="75">
        <v>2.73</v>
      </c>
      <c r="O434" s="75">
        <v>2.73</v>
      </c>
      <c r="P434" s="75">
        <v>2.73</v>
      </c>
      <c r="Q434" s="75">
        <v>2.73</v>
      </c>
      <c r="R434" s="75">
        <v>2.73</v>
      </c>
      <c r="S434" s="75">
        <v>2.73</v>
      </c>
      <c r="T434" s="75">
        <v>2.73</v>
      </c>
      <c r="U434" s="75">
        <v>2.73</v>
      </c>
      <c r="V434" s="75">
        <v>2.73</v>
      </c>
      <c r="W434" s="75">
        <v>2.73</v>
      </c>
      <c r="X434" s="75">
        <v>2.73</v>
      </c>
      <c r="Y434" s="82">
        <v>2.73</v>
      </c>
    </row>
    <row r="435" spans="1:25" s="62" customFormat="1" ht="18.75" customHeight="1" thickBot="1" x14ac:dyDescent="0.25">
      <c r="A435" s="112">
        <v>12</v>
      </c>
      <c r="B435" s="101">
        <f t="shared" ref="B435:Y435" si="104">SUM(B436:B438)</f>
        <v>949.46</v>
      </c>
      <c r="C435" s="102">
        <f t="shared" si="104"/>
        <v>920.68000000000006</v>
      </c>
      <c r="D435" s="102">
        <f t="shared" si="104"/>
        <v>932.06</v>
      </c>
      <c r="E435" s="103">
        <f t="shared" si="104"/>
        <v>962.56999999999994</v>
      </c>
      <c r="F435" s="103">
        <f t="shared" si="104"/>
        <v>958.22</v>
      </c>
      <c r="G435" s="103">
        <f t="shared" si="104"/>
        <v>966.93000000000006</v>
      </c>
      <c r="H435" s="103">
        <f t="shared" si="104"/>
        <v>956.88000000000011</v>
      </c>
      <c r="I435" s="103">
        <f t="shared" si="104"/>
        <v>925.91000000000008</v>
      </c>
      <c r="J435" s="103">
        <f t="shared" si="104"/>
        <v>932.3900000000001</v>
      </c>
      <c r="K435" s="104">
        <f t="shared" si="104"/>
        <v>927.8</v>
      </c>
      <c r="L435" s="103">
        <f t="shared" si="104"/>
        <v>914.38000000000011</v>
      </c>
      <c r="M435" s="105">
        <f t="shared" si="104"/>
        <v>937.56999999999994</v>
      </c>
      <c r="N435" s="104">
        <f t="shared" si="104"/>
        <v>944.95</v>
      </c>
      <c r="O435" s="103">
        <f t="shared" si="104"/>
        <v>923.85000000000014</v>
      </c>
      <c r="P435" s="105">
        <f t="shared" si="104"/>
        <v>924.73</v>
      </c>
      <c r="Q435" s="106">
        <f t="shared" si="104"/>
        <v>952.36000000000013</v>
      </c>
      <c r="R435" s="103">
        <f t="shared" si="104"/>
        <v>938.56</v>
      </c>
      <c r="S435" s="106">
        <f t="shared" si="104"/>
        <v>937.96</v>
      </c>
      <c r="T435" s="103">
        <f t="shared" si="104"/>
        <v>934.38000000000011</v>
      </c>
      <c r="U435" s="102">
        <f t="shared" si="104"/>
        <v>926.67000000000007</v>
      </c>
      <c r="V435" s="102">
        <f t="shared" si="104"/>
        <v>934.28</v>
      </c>
      <c r="W435" s="102">
        <f t="shared" si="104"/>
        <v>921.56999999999994</v>
      </c>
      <c r="X435" s="102">
        <f t="shared" si="104"/>
        <v>924.94</v>
      </c>
      <c r="Y435" s="107">
        <f t="shared" si="104"/>
        <v>929.37000000000012</v>
      </c>
    </row>
    <row r="436" spans="1:25" s="62" customFormat="1" ht="18.75" customHeight="1" outlineLevel="1" x14ac:dyDescent="0.2">
      <c r="A436" s="56" t="s">
        <v>8</v>
      </c>
      <c r="B436" s="70">
        <f>'июль (3 цк)'!B540</f>
        <v>751.68</v>
      </c>
      <c r="C436" s="70">
        <f>'июль (3 цк)'!C540</f>
        <v>722.9</v>
      </c>
      <c r="D436" s="70">
        <f>'июль (3 цк)'!D540</f>
        <v>734.28</v>
      </c>
      <c r="E436" s="70">
        <f>'июль (3 цк)'!E540</f>
        <v>764.79</v>
      </c>
      <c r="F436" s="70">
        <f>'июль (3 цк)'!F540</f>
        <v>760.44</v>
      </c>
      <c r="G436" s="70">
        <f>'июль (3 цк)'!G540</f>
        <v>769.15</v>
      </c>
      <c r="H436" s="70">
        <f>'июль (3 цк)'!H540</f>
        <v>759.1</v>
      </c>
      <c r="I436" s="70">
        <f>'июль (3 цк)'!I540</f>
        <v>728.13</v>
      </c>
      <c r="J436" s="70">
        <f>'июль (3 цк)'!J540</f>
        <v>734.61</v>
      </c>
      <c r="K436" s="70">
        <f>'июль (3 цк)'!K540</f>
        <v>730.02</v>
      </c>
      <c r="L436" s="70">
        <f>'июль (3 цк)'!L540</f>
        <v>716.6</v>
      </c>
      <c r="M436" s="70">
        <f>'июль (3 цк)'!M540</f>
        <v>739.79</v>
      </c>
      <c r="N436" s="70">
        <f>'июль (3 цк)'!N540</f>
        <v>747.17</v>
      </c>
      <c r="O436" s="70">
        <f>'июль (3 цк)'!O540</f>
        <v>726.07</v>
      </c>
      <c r="P436" s="70">
        <f>'июль (3 цк)'!P540</f>
        <v>726.95</v>
      </c>
      <c r="Q436" s="70">
        <f>'июль (3 цк)'!Q540</f>
        <v>754.58</v>
      </c>
      <c r="R436" s="70">
        <f>'июль (3 цк)'!R540</f>
        <v>740.78</v>
      </c>
      <c r="S436" s="70">
        <f>'июль (3 цк)'!S540</f>
        <v>740.18</v>
      </c>
      <c r="T436" s="70">
        <f>'июль (3 цк)'!T540</f>
        <v>736.6</v>
      </c>
      <c r="U436" s="70">
        <f>'июль (3 цк)'!U540</f>
        <v>728.89</v>
      </c>
      <c r="V436" s="70">
        <f>'июль (3 цк)'!V540</f>
        <v>736.5</v>
      </c>
      <c r="W436" s="70">
        <f>'июль (3 цк)'!W540</f>
        <v>723.79</v>
      </c>
      <c r="X436" s="70">
        <f>'июль (3 цк)'!X540</f>
        <v>727.16</v>
      </c>
      <c r="Y436" s="70">
        <f>'июль (3 цк)'!Y540</f>
        <v>731.59</v>
      </c>
    </row>
    <row r="437" spans="1:25" s="62" customFormat="1" ht="18.75" customHeight="1" outlineLevel="1" x14ac:dyDescent="0.2">
      <c r="A437" s="57" t="s">
        <v>9</v>
      </c>
      <c r="B437" s="76">
        <v>195.05</v>
      </c>
      <c r="C437" s="74">
        <v>195.05</v>
      </c>
      <c r="D437" s="74">
        <v>195.05</v>
      </c>
      <c r="E437" s="74">
        <v>195.05</v>
      </c>
      <c r="F437" s="74">
        <v>195.05</v>
      </c>
      <c r="G437" s="74">
        <v>195.05</v>
      </c>
      <c r="H437" s="74">
        <v>195.05</v>
      </c>
      <c r="I437" s="74">
        <v>195.05</v>
      </c>
      <c r="J437" s="74">
        <v>195.05</v>
      </c>
      <c r="K437" s="74">
        <v>195.05</v>
      </c>
      <c r="L437" s="74">
        <v>195.05</v>
      </c>
      <c r="M437" s="74">
        <v>195.05</v>
      </c>
      <c r="N437" s="74">
        <v>195.05</v>
      </c>
      <c r="O437" s="74">
        <v>195.05</v>
      </c>
      <c r="P437" s="74">
        <v>195.05</v>
      </c>
      <c r="Q437" s="74">
        <v>195.05</v>
      </c>
      <c r="R437" s="74">
        <v>195.05</v>
      </c>
      <c r="S437" s="74">
        <v>195.05</v>
      </c>
      <c r="T437" s="74">
        <v>195.05</v>
      </c>
      <c r="U437" s="74">
        <v>195.05</v>
      </c>
      <c r="V437" s="74">
        <v>195.05</v>
      </c>
      <c r="W437" s="74">
        <v>195.05</v>
      </c>
      <c r="X437" s="74">
        <v>195.05</v>
      </c>
      <c r="Y437" s="81">
        <v>195.05</v>
      </c>
    </row>
    <row r="438" spans="1:25" s="62" customFormat="1" ht="18.75" customHeight="1" outlineLevel="1" thickBot="1" x14ac:dyDescent="0.25">
      <c r="A438" s="147" t="s">
        <v>11</v>
      </c>
      <c r="B438" s="77">
        <v>2.73</v>
      </c>
      <c r="C438" s="75">
        <v>2.73</v>
      </c>
      <c r="D438" s="75">
        <v>2.73</v>
      </c>
      <c r="E438" s="75">
        <v>2.73</v>
      </c>
      <c r="F438" s="75">
        <v>2.73</v>
      </c>
      <c r="G438" s="75">
        <v>2.73</v>
      </c>
      <c r="H438" s="75">
        <v>2.73</v>
      </c>
      <c r="I438" s="75">
        <v>2.73</v>
      </c>
      <c r="J438" s="75">
        <v>2.73</v>
      </c>
      <c r="K438" s="75">
        <v>2.73</v>
      </c>
      <c r="L438" s="75">
        <v>2.73</v>
      </c>
      <c r="M438" s="75">
        <v>2.73</v>
      </c>
      <c r="N438" s="75">
        <v>2.73</v>
      </c>
      <c r="O438" s="75">
        <v>2.73</v>
      </c>
      <c r="P438" s="75">
        <v>2.73</v>
      </c>
      <c r="Q438" s="75">
        <v>2.73</v>
      </c>
      <c r="R438" s="75">
        <v>2.73</v>
      </c>
      <c r="S438" s="75">
        <v>2.73</v>
      </c>
      <c r="T438" s="75">
        <v>2.73</v>
      </c>
      <c r="U438" s="75">
        <v>2.73</v>
      </c>
      <c r="V438" s="75">
        <v>2.73</v>
      </c>
      <c r="W438" s="75">
        <v>2.73</v>
      </c>
      <c r="X438" s="75">
        <v>2.73</v>
      </c>
      <c r="Y438" s="82">
        <v>2.73</v>
      </c>
    </row>
    <row r="439" spans="1:25" s="62" customFormat="1" ht="18.75" customHeight="1" thickBot="1" x14ac:dyDescent="0.25">
      <c r="A439" s="109">
        <v>13</v>
      </c>
      <c r="B439" s="101">
        <f t="shared" ref="B439:Y439" si="105">SUM(B440:B442)</f>
        <v>932.43000000000006</v>
      </c>
      <c r="C439" s="102">
        <f t="shared" si="105"/>
        <v>897.10000000000014</v>
      </c>
      <c r="D439" s="102">
        <f t="shared" si="105"/>
        <v>918.17000000000007</v>
      </c>
      <c r="E439" s="103">
        <f t="shared" si="105"/>
        <v>928.76</v>
      </c>
      <c r="F439" s="103">
        <f t="shared" si="105"/>
        <v>923.69</v>
      </c>
      <c r="G439" s="103">
        <f t="shared" si="105"/>
        <v>931.32999999999993</v>
      </c>
      <c r="H439" s="103">
        <f t="shared" si="105"/>
        <v>933.91000000000008</v>
      </c>
      <c r="I439" s="103">
        <f t="shared" si="105"/>
        <v>924.81999999999994</v>
      </c>
      <c r="J439" s="103">
        <f t="shared" si="105"/>
        <v>935.23</v>
      </c>
      <c r="K439" s="104">
        <f t="shared" si="105"/>
        <v>941.24</v>
      </c>
      <c r="L439" s="103">
        <f t="shared" si="105"/>
        <v>941.01</v>
      </c>
      <c r="M439" s="105">
        <f t="shared" si="105"/>
        <v>939.35000000000014</v>
      </c>
      <c r="N439" s="104">
        <f t="shared" si="105"/>
        <v>940.67000000000007</v>
      </c>
      <c r="O439" s="103">
        <f t="shared" si="105"/>
        <v>925.96</v>
      </c>
      <c r="P439" s="105">
        <f t="shared" si="105"/>
        <v>923.7</v>
      </c>
      <c r="Q439" s="106">
        <f t="shared" si="105"/>
        <v>936.57999999999993</v>
      </c>
      <c r="R439" s="103">
        <f t="shared" si="105"/>
        <v>939.38000000000011</v>
      </c>
      <c r="S439" s="106">
        <f t="shared" si="105"/>
        <v>945.21</v>
      </c>
      <c r="T439" s="103">
        <f t="shared" si="105"/>
        <v>952.79</v>
      </c>
      <c r="U439" s="102">
        <f t="shared" si="105"/>
        <v>938.06999999999994</v>
      </c>
      <c r="V439" s="102">
        <f t="shared" si="105"/>
        <v>926.33999999999992</v>
      </c>
      <c r="W439" s="102">
        <f t="shared" si="105"/>
        <v>928.57999999999993</v>
      </c>
      <c r="X439" s="102">
        <f t="shared" si="105"/>
        <v>929.57999999999993</v>
      </c>
      <c r="Y439" s="107">
        <f t="shared" si="105"/>
        <v>950.44</v>
      </c>
    </row>
    <row r="440" spans="1:25" s="62" customFormat="1" ht="18.75" customHeight="1" outlineLevel="1" x14ac:dyDescent="0.2">
      <c r="A440" s="56" t="s">
        <v>8</v>
      </c>
      <c r="B440" s="70">
        <f>'июль (3 цк)'!B545</f>
        <v>734.65</v>
      </c>
      <c r="C440" s="70">
        <f>'июль (3 цк)'!C545</f>
        <v>699.32</v>
      </c>
      <c r="D440" s="70">
        <f>'июль (3 цк)'!D545</f>
        <v>720.39</v>
      </c>
      <c r="E440" s="70">
        <f>'июль (3 цк)'!E545</f>
        <v>730.98</v>
      </c>
      <c r="F440" s="70">
        <f>'июль (3 цк)'!F545</f>
        <v>725.91</v>
      </c>
      <c r="G440" s="70">
        <f>'июль (3 цк)'!G545</f>
        <v>733.55</v>
      </c>
      <c r="H440" s="70">
        <f>'июль (3 цк)'!H545</f>
        <v>736.13</v>
      </c>
      <c r="I440" s="70">
        <f>'июль (3 цк)'!I545</f>
        <v>727.04</v>
      </c>
      <c r="J440" s="70">
        <f>'июль (3 цк)'!J545</f>
        <v>737.45</v>
      </c>
      <c r="K440" s="70">
        <f>'июль (3 цк)'!K545</f>
        <v>743.46</v>
      </c>
      <c r="L440" s="70">
        <f>'июль (3 цк)'!L545</f>
        <v>743.23</v>
      </c>
      <c r="M440" s="70">
        <f>'июль (3 цк)'!M545</f>
        <v>741.57</v>
      </c>
      <c r="N440" s="70">
        <f>'июль (3 цк)'!N545</f>
        <v>742.89</v>
      </c>
      <c r="O440" s="70">
        <f>'июль (3 цк)'!O545</f>
        <v>728.18</v>
      </c>
      <c r="P440" s="70">
        <f>'июль (3 цк)'!P545</f>
        <v>725.92</v>
      </c>
      <c r="Q440" s="70">
        <f>'июль (3 цк)'!Q545</f>
        <v>738.8</v>
      </c>
      <c r="R440" s="70">
        <f>'июль (3 цк)'!R545</f>
        <v>741.6</v>
      </c>
      <c r="S440" s="70">
        <f>'июль (3 цк)'!S545</f>
        <v>747.43</v>
      </c>
      <c r="T440" s="70">
        <f>'июль (3 цк)'!T545</f>
        <v>755.01</v>
      </c>
      <c r="U440" s="70">
        <f>'июль (3 цк)'!U545</f>
        <v>740.29</v>
      </c>
      <c r="V440" s="70">
        <f>'июль (3 цк)'!V545</f>
        <v>728.56</v>
      </c>
      <c r="W440" s="70">
        <f>'июль (3 цк)'!W545</f>
        <v>730.8</v>
      </c>
      <c r="X440" s="70">
        <f>'июль (3 цк)'!X545</f>
        <v>731.8</v>
      </c>
      <c r="Y440" s="70">
        <f>'июль (3 цк)'!Y545</f>
        <v>752.66</v>
      </c>
    </row>
    <row r="441" spans="1:25" s="62" customFormat="1" ht="18.75" customHeight="1" outlineLevel="1" x14ac:dyDescent="0.2">
      <c r="A441" s="57" t="s">
        <v>9</v>
      </c>
      <c r="B441" s="76">
        <v>195.05</v>
      </c>
      <c r="C441" s="74">
        <v>195.05</v>
      </c>
      <c r="D441" s="74">
        <v>195.05</v>
      </c>
      <c r="E441" s="74">
        <v>195.05</v>
      </c>
      <c r="F441" s="74">
        <v>195.05</v>
      </c>
      <c r="G441" s="74">
        <v>195.05</v>
      </c>
      <c r="H441" s="74">
        <v>195.05</v>
      </c>
      <c r="I441" s="74">
        <v>195.05</v>
      </c>
      <c r="J441" s="74">
        <v>195.05</v>
      </c>
      <c r="K441" s="74">
        <v>195.05</v>
      </c>
      <c r="L441" s="74">
        <v>195.05</v>
      </c>
      <c r="M441" s="74">
        <v>195.05</v>
      </c>
      <c r="N441" s="74">
        <v>195.05</v>
      </c>
      <c r="O441" s="74">
        <v>195.05</v>
      </c>
      <c r="P441" s="74">
        <v>195.05</v>
      </c>
      <c r="Q441" s="74">
        <v>195.05</v>
      </c>
      <c r="R441" s="74">
        <v>195.05</v>
      </c>
      <c r="S441" s="74">
        <v>195.05</v>
      </c>
      <c r="T441" s="74">
        <v>195.05</v>
      </c>
      <c r="U441" s="74">
        <v>195.05</v>
      </c>
      <c r="V441" s="74">
        <v>195.05</v>
      </c>
      <c r="W441" s="74">
        <v>195.05</v>
      </c>
      <c r="X441" s="74">
        <v>195.05</v>
      </c>
      <c r="Y441" s="81">
        <v>195.05</v>
      </c>
    </row>
    <row r="442" spans="1:25" s="62" customFormat="1" ht="18.75" customHeight="1" outlineLevel="1" thickBot="1" x14ac:dyDescent="0.25">
      <c r="A442" s="147" t="s">
        <v>11</v>
      </c>
      <c r="B442" s="77">
        <v>2.73</v>
      </c>
      <c r="C442" s="75">
        <v>2.73</v>
      </c>
      <c r="D442" s="75">
        <v>2.73</v>
      </c>
      <c r="E442" s="75">
        <v>2.73</v>
      </c>
      <c r="F442" s="75">
        <v>2.73</v>
      </c>
      <c r="G442" s="75">
        <v>2.73</v>
      </c>
      <c r="H442" s="75">
        <v>2.73</v>
      </c>
      <c r="I442" s="75">
        <v>2.73</v>
      </c>
      <c r="J442" s="75">
        <v>2.73</v>
      </c>
      <c r="K442" s="75">
        <v>2.73</v>
      </c>
      <c r="L442" s="75">
        <v>2.73</v>
      </c>
      <c r="M442" s="75">
        <v>2.73</v>
      </c>
      <c r="N442" s="75">
        <v>2.73</v>
      </c>
      <c r="O442" s="75">
        <v>2.73</v>
      </c>
      <c r="P442" s="75">
        <v>2.73</v>
      </c>
      <c r="Q442" s="75">
        <v>2.73</v>
      </c>
      <c r="R442" s="75">
        <v>2.73</v>
      </c>
      <c r="S442" s="75">
        <v>2.73</v>
      </c>
      <c r="T442" s="75">
        <v>2.73</v>
      </c>
      <c r="U442" s="75">
        <v>2.73</v>
      </c>
      <c r="V442" s="75">
        <v>2.73</v>
      </c>
      <c r="W442" s="75">
        <v>2.73</v>
      </c>
      <c r="X442" s="75">
        <v>2.73</v>
      </c>
      <c r="Y442" s="82">
        <v>2.73</v>
      </c>
    </row>
    <row r="443" spans="1:25" s="62" customFormat="1" ht="18.75" customHeight="1" thickBot="1" x14ac:dyDescent="0.25">
      <c r="A443" s="112">
        <v>14</v>
      </c>
      <c r="B443" s="101">
        <f t="shared" ref="B443:Y443" si="106">SUM(B444:B446)</f>
        <v>913.8</v>
      </c>
      <c r="C443" s="102">
        <f t="shared" si="106"/>
        <v>869.71</v>
      </c>
      <c r="D443" s="102">
        <f t="shared" si="106"/>
        <v>884.97</v>
      </c>
      <c r="E443" s="103">
        <f t="shared" si="106"/>
        <v>890.47</v>
      </c>
      <c r="F443" s="103">
        <f t="shared" si="106"/>
        <v>907.05</v>
      </c>
      <c r="G443" s="103">
        <f t="shared" si="106"/>
        <v>905.1400000000001</v>
      </c>
      <c r="H443" s="103">
        <f t="shared" si="106"/>
        <v>902.26</v>
      </c>
      <c r="I443" s="103">
        <f t="shared" si="106"/>
        <v>890.57999999999993</v>
      </c>
      <c r="J443" s="103">
        <f t="shared" si="106"/>
        <v>903.76</v>
      </c>
      <c r="K443" s="104">
        <f t="shared" si="106"/>
        <v>913.69</v>
      </c>
      <c r="L443" s="103">
        <f t="shared" si="106"/>
        <v>907.40000000000009</v>
      </c>
      <c r="M443" s="105">
        <f t="shared" si="106"/>
        <v>909.73</v>
      </c>
      <c r="N443" s="104">
        <f t="shared" si="106"/>
        <v>911.03</v>
      </c>
      <c r="O443" s="103">
        <f t="shared" si="106"/>
        <v>890.56999999999994</v>
      </c>
      <c r="P443" s="105">
        <f t="shared" si="106"/>
        <v>895.76</v>
      </c>
      <c r="Q443" s="106">
        <f t="shared" si="106"/>
        <v>912.77</v>
      </c>
      <c r="R443" s="103">
        <f t="shared" si="106"/>
        <v>920.96</v>
      </c>
      <c r="S443" s="106">
        <f t="shared" si="106"/>
        <v>915.83999999999992</v>
      </c>
      <c r="T443" s="103">
        <f t="shared" si="106"/>
        <v>924.27</v>
      </c>
      <c r="U443" s="102">
        <f t="shared" si="106"/>
        <v>904.81999999999994</v>
      </c>
      <c r="V443" s="102">
        <f t="shared" si="106"/>
        <v>911.61000000000013</v>
      </c>
      <c r="W443" s="102">
        <f t="shared" si="106"/>
        <v>906.81</v>
      </c>
      <c r="X443" s="102">
        <f t="shared" si="106"/>
        <v>915.03</v>
      </c>
      <c r="Y443" s="107">
        <f t="shared" si="106"/>
        <v>920.45</v>
      </c>
    </row>
    <row r="444" spans="1:25" s="62" customFormat="1" ht="18.75" customHeight="1" outlineLevel="1" x14ac:dyDescent="0.2">
      <c r="A444" s="56" t="s">
        <v>8</v>
      </c>
      <c r="B444" s="70">
        <f>'июль (3 цк)'!B550</f>
        <v>716.02</v>
      </c>
      <c r="C444" s="70">
        <f>'июль (3 цк)'!C550</f>
        <v>671.93</v>
      </c>
      <c r="D444" s="70">
        <f>'июль (3 цк)'!D550</f>
        <v>687.19</v>
      </c>
      <c r="E444" s="70">
        <f>'июль (3 цк)'!E550</f>
        <v>692.69</v>
      </c>
      <c r="F444" s="70">
        <f>'июль (3 цк)'!F550</f>
        <v>709.27</v>
      </c>
      <c r="G444" s="70">
        <f>'июль (3 цк)'!G550</f>
        <v>707.36</v>
      </c>
      <c r="H444" s="70">
        <f>'июль (3 цк)'!H550</f>
        <v>704.48</v>
      </c>
      <c r="I444" s="70">
        <f>'июль (3 цк)'!I550</f>
        <v>692.8</v>
      </c>
      <c r="J444" s="70">
        <f>'июль (3 цк)'!J550</f>
        <v>705.98</v>
      </c>
      <c r="K444" s="70">
        <f>'июль (3 цк)'!K550</f>
        <v>715.91</v>
      </c>
      <c r="L444" s="70">
        <f>'июль (3 цк)'!L550</f>
        <v>709.62</v>
      </c>
      <c r="M444" s="70">
        <f>'июль (3 цк)'!M550</f>
        <v>711.95</v>
      </c>
      <c r="N444" s="70">
        <f>'июль (3 цк)'!N550</f>
        <v>713.25</v>
      </c>
      <c r="O444" s="70">
        <f>'июль (3 цк)'!O550</f>
        <v>692.79</v>
      </c>
      <c r="P444" s="70">
        <f>'июль (3 цк)'!P550</f>
        <v>697.98</v>
      </c>
      <c r="Q444" s="70">
        <f>'июль (3 цк)'!Q550</f>
        <v>714.99</v>
      </c>
      <c r="R444" s="70">
        <f>'июль (3 цк)'!R550</f>
        <v>723.18</v>
      </c>
      <c r="S444" s="70">
        <f>'июль (3 цк)'!S550</f>
        <v>718.06</v>
      </c>
      <c r="T444" s="70">
        <f>'июль (3 цк)'!T550</f>
        <v>726.49</v>
      </c>
      <c r="U444" s="70">
        <f>'июль (3 цк)'!U550</f>
        <v>707.04</v>
      </c>
      <c r="V444" s="70">
        <f>'июль (3 цк)'!V550</f>
        <v>713.83</v>
      </c>
      <c r="W444" s="70">
        <f>'июль (3 цк)'!W550</f>
        <v>709.03</v>
      </c>
      <c r="X444" s="70">
        <f>'июль (3 цк)'!X550</f>
        <v>717.25</v>
      </c>
      <c r="Y444" s="70">
        <f>'июль (3 цк)'!Y550</f>
        <v>722.67</v>
      </c>
    </row>
    <row r="445" spans="1:25" s="62" customFormat="1" ht="18.75" customHeight="1" outlineLevel="1" x14ac:dyDescent="0.2">
      <c r="A445" s="57" t="s">
        <v>9</v>
      </c>
      <c r="B445" s="76">
        <v>195.05</v>
      </c>
      <c r="C445" s="74">
        <v>195.05</v>
      </c>
      <c r="D445" s="74">
        <v>195.05</v>
      </c>
      <c r="E445" s="74">
        <v>195.05</v>
      </c>
      <c r="F445" s="74">
        <v>195.05</v>
      </c>
      <c r="G445" s="74">
        <v>195.05</v>
      </c>
      <c r="H445" s="74">
        <v>195.05</v>
      </c>
      <c r="I445" s="74">
        <v>195.05</v>
      </c>
      <c r="J445" s="74">
        <v>195.05</v>
      </c>
      <c r="K445" s="74">
        <v>195.05</v>
      </c>
      <c r="L445" s="74">
        <v>195.05</v>
      </c>
      <c r="M445" s="74">
        <v>195.05</v>
      </c>
      <c r="N445" s="74">
        <v>195.05</v>
      </c>
      <c r="O445" s="74">
        <v>195.05</v>
      </c>
      <c r="P445" s="74">
        <v>195.05</v>
      </c>
      <c r="Q445" s="74">
        <v>195.05</v>
      </c>
      <c r="R445" s="74">
        <v>195.05</v>
      </c>
      <c r="S445" s="74">
        <v>195.05</v>
      </c>
      <c r="T445" s="74">
        <v>195.05</v>
      </c>
      <c r="U445" s="74">
        <v>195.05</v>
      </c>
      <c r="V445" s="74">
        <v>195.05</v>
      </c>
      <c r="W445" s="74">
        <v>195.05</v>
      </c>
      <c r="X445" s="74">
        <v>195.05</v>
      </c>
      <c r="Y445" s="81">
        <v>195.05</v>
      </c>
    </row>
    <row r="446" spans="1:25" s="62" customFormat="1" ht="18.75" customHeight="1" outlineLevel="1" thickBot="1" x14ac:dyDescent="0.25">
      <c r="A446" s="147" t="s">
        <v>11</v>
      </c>
      <c r="B446" s="77">
        <v>2.73</v>
      </c>
      <c r="C446" s="75">
        <v>2.73</v>
      </c>
      <c r="D446" s="75">
        <v>2.73</v>
      </c>
      <c r="E446" s="75">
        <v>2.73</v>
      </c>
      <c r="F446" s="75">
        <v>2.73</v>
      </c>
      <c r="G446" s="75">
        <v>2.73</v>
      </c>
      <c r="H446" s="75">
        <v>2.73</v>
      </c>
      <c r="I446" s="75">
        <v>2.73</v>
      </c>
      <c r="J446" s="75">
        <v>2.73</v>
      </c>
      <c r="K446" s="75">
        <v>2.73</v>
      </c>
      <c r="L446" s="75">
        <v>2.73</v>
      </c>
      <c r="M446" s="75">
        <v>2.73</v>
      </c>
      <c r="N446" s="75">
        <v>2.73</v>
      </c>
      <c r="O446" s="75">
        <v>2.73</v>
      </c>
      <c r="P446" s="75">
        <v>2.73</v>
      </c>
      <c r="Q446" s="75">
        <v>2.73</v>
      </c>
      <c r="R446" s="75">
        <v>2.73</v>
      </c>
      <c r="S446" s="75">
        <v>2.73</v>
      </c>
      <c r="T446" s="75">
        <v>2.73</v>
      </c>
      <c r="U446" s="75">
        <v>2.73</v>
      </c>
      <c r="V446" s="75">
        <v>2.73</v>
      </c>
      <c r="W446" s="75">
        <v>2.73</v>
      </c>
      <c r="X446" s="75">
        <v>2.73</v>
      </c>
      <c r="Y446" s="82">
        <v>2.73</v>
      </c>
    </row>
    <row r="447" spans="1:25" s="62" customFormat="1" ht="18.75" customHeight="1" thickBot="1" x14ac:dyDescent="0.25">
      <c r="A447" s="109">
        <v>15</v>
      </c>
      <c r="B447" s="101">
        <f t="shared" ref="B447:Y447" si="107">SUM(B448:B450)</f>
        <v>948.88000000000011</v>
      </c>
      <c r="C447" s="102">
        <f t="shared" si="107"/>
        <v>918.63000000000011</v>
      </c>
      <c r="D447" s="102">
        <f t="shared" si="107"/>
        <v>904.49</v>
      </c>
      <c r="E447" s="103">
        <f t="shared" si="107"/>
        <v>934.16000000000008</v>
      </c>
      <c r="F447" s="103">
        <f t="shared" si="107"/>
        <v>936.22</v>
      </c>
      <c r="G447" s="103">
        <f t="shared" si="107"/>
        <v>948.44</v>
      </c>
      <c r="H447" s="103">
        <f t="shared" si="107"/>
        <v>970.28</v>
      </c>
      <c r="I447" s="103">
        <f t="shared" si="107"/>
        <v>1015.6500000000001</v>
      </c>
      <c r="J447" s="103">
        <f t="shared" si="107"/>
        <v>1011.03</v>
      </c>
      <c r="K447" s="104">
        <f t="shared" si="107"/>
        <v>1034.81</v>
      </c>
      <c r="L447" s="103">
        <f t="shared" si="107"/>
        <v>1042.33</v>
      </c>
      <c r="M447" s="105">
        <f t="shared" si="107"/>
        <v>1030.8900000000001</v>
      </c>
      <c r="N447" s="104">
        <f t="shared" si="107"/>
        <v>1037.31</v>
      </c>
      <c r="O447" s="103">
        <f t="shared" si="107"/>
        <v>977.83999999999992</v>
      </c>
      <c r="P447" s="105">
        <f t="shared" si="107"/>
        <v>985.3900000000001</v>
      </c>
      <c r="Q447" s="106">
        <f t="shared" si="107"/>
        <v>1008.9200000000001</v>
      </c>
      <c r="R447" s="103">
        <f t="shared" si="107"/>
        <v>1021.48</v>
      </c>
      <c r="S447" s="106">
        <f t="shared" si="107"/>
        <v>958.71</v>
      </c>
      <c r="T447" s="103">
        <f t="shared" si="107"/>
        <v>976.78</v>
      </c>
      <c r="U447" s="102">
        <f t="shared" si="107"/>
        <v>960.8</v>
      </c>
      <c r="V447" s="102">
        <f t="shared" si="107"/>
        <v>957.54</v>
      </c>
      <c r="W447" s="102">
        <f t="shared" si="107"/>
        <v>961.48</v>
      </c>
      <c r="X447" s="102">
        <f t="shared" si="107"/>
        <v>968.60000000000014</v>
      </c>
      <c r="Y447" s="107">
        <f t="shared" si="107"/>
        <v>953.68000000000006</v>
      </c>
    </row>
    <row r="448" spans="1:25" s="62" customFormat="1" ht="18.75" customHeight="1" outlineLevel="1" x14ac:dyDescent="0.2">
      <c r="A448" s="56" t="s">
        <v>8</v>
      </c>
      <c r="B448" s="70">
        <f>'июль (3 цк)'!B555</f>
        <v>751.1</v>
      </c>
      <c r="C448" s="70">
        <f>'июль (3 цк)'!C555</f>
        <v>720.85</v>
      </c>
      <c r="D448" s="70">
        <f>'июль (3 цк)'!D555</f>
        <v>706.71</v>
      </c>
      <c r="E448" s="70">
        <f>'июль (3 цк)'!E555</f>
        <v>736.38</v>
      </c>
      <c r="F448" s="70">
        <f>'июль (3 цк)'!F555</f>
        <v>738.44</v>
      </c>
      <c r="G448" s="70">
        <f>'июль (3 цк)'!G555</f>
        <v>750.66</v>
      </c>
      <c r="H448" s="70">
        <f>'июль (3 цк)'!H555</f>
        <v>772.5</v>
      </c>
      <c r="I448" s="70">
        <f>'июль (3 цк)'!I555</f>
        <v>817.87</v>
      </c>
      <c r="J448" s="70">
        <f>'июль (3 цк)'!J555</f>
        <v>813.25</v>
      </c>
      <c r="K448" s="70">
        <f>'июль (3 цк)'!K555</f>
        <v>837.03</v>
      </c>
      <c r="L448" s="70">
        <f>'июль (3 цк)'!L555</f>
        <v>844.55</v>
      </c>
      <c r="M448" s="70">
        <f>'июль (3 цк)'!M555</f>
        <v>833.11</v>
      </c>
      <c r="N448" s="70">
        <f>'июль (3 цк)'!N555</f>
        <v>839.53</v>
      </c>
      <c r="O448" s="70">
        <f>'июль (3 цк)'!O555</f>
        <v>780.06</v>
      </c>
      <c r="P448" s="70">
        <f>'июль (3 цк)'!P555</f>
        <v>787.61</v>
      </c>
      <c r="Q448" s="70">
        <f>'июль (3 цк)'!Q555</f>
        <v>811.14</v>
      </c>
      <c r="R448" s="70">
        <f>'июль (3 цк)'!R555</f>
        <v>823.7</v>
      </c>
      <c r="S448" s="70">
        <f>'июль (3 цк)'!S555</f>
        <v>760.93</v>
      </c>
      <c r="T448" s="70">
        <f>'июль (3 цк)'!T555</f>
        <v>779</v>
      </c>
      <c r="U448" s="70">
        <f>'июль (3 цк)'!U555</f>
        <v>763.02</v>
      </c>
      <c r="V448" s="70">
        <f>'июль (3 цк)'!V555</f>
        <v>759.76</v>
      </c>
      <c r="W448" s="70">
        <f>'июль (3 цк)'!W555</f>
        <v>763.7</v>
      </c>
      <c r="X448" s="70">
        <f>'июль (3 цк)'!X555</f>
        <v>770.82</v>
      </c>
      <c r="Y448" s="70">
        <f>'июль (3 цк)'!Y555</f>
        <v>755.9</v>
      </c>
    </row>
    <row r="449" spans="1:25" s="62" customFormat="1" ht="18.75" customHeight="1" outlineLevel="1" x14ac:dyDescent="0.2">
      <c r="A449" s="57" t="s">
        <v>9</v>
      </c>
      <c r="B449" s="76">
        <v>195.05</v>
      </c>
      <c r="C449" s="74">
        <v>195.05</v>
      </c>
      <c r="D449" s="74">
        <v>195.05</v>
      </c>
      <c r="E449" s="74">
        <v>195.05</v>
      </c>
      <c r="F449" s="74">
        <v>195.05</v>
      </c>
      <c r="G449" s="74">
        <v>195.05</v>
      </c>
      <c r="H449" s="74">
        <v>195.05</v>
      </c>
      <c r="I449" s="74">
        <v>195.05</v>
      </c>
      <c r="J449" s="74">
        <v>195.05</v>
      </c>
      <c r="K449" s="74">
        <v>195.05</v>
      </c>
      <c r="L449" s="74">
        <v>195.05</v>
      </c>
      <c r="M449" s="74">
        <v>195.05</v>
      </c>
      <c r="N449" s="74">
        <v>195.05</v>
      </c>
      <c r="O449" s="74">
        <v>195.05</v>
      </c>
      <c r="P449" s="74">
        <v>195.05</v>
      </c>
      <c r="Q449" s="74">
        <v>195.05</v>
      </c>
      <c r="R449" s="74">
        <v>195.05</v>
      </c>
      <c r="S449" s="74">
        <v>195.05</v>
      </c>
      <c r="T449" s="74">
        <v>195.05</v>
      </c>
      <c r="U449" s="74">
        <v>195.05</v>
      </c>
      <c r="V449" s="74">
        <v>195.05</v>
      </c>
      <c r="W449" s="74">
        <v>195.05</v>
      </c>
      <c r="X449" s="74">
        <v>195.05</v>
      </c>
      <c r="Y449" s="81">
        <v>195.05</v>
      </c>
    </row>
    <row r="450" spans="1:25" s="62" customFormat="1" ht="18.75" customHeight="1" outlineLevel="1" thickBot="1" x14ac:dyDescent="0.25">
      <c r="A450" s="147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thickBot="1" x14ac:dyDescent="0.25">
      <c r="A451" s="112">
        <v>16</v>
      </c>
      <c r="B451" s="101">
        <f t="shared" ref="B451:Y451" si="108">SUM(B452:B454)</f>
        <v>976.57999999999993</v>
      </c>
      <c r="C451" s="102">
        <f t="shared" si="108"/>
        <v>961.63000000000011</v>
      </c>
      <c r="D451" s="102">
        <f t="shared" si="108"/>
        <v>942.75</v>
      </c>
      <c r="E451" s="103">
        <f t="shared" si="108"/>
        <v>968.31</v>
      </c>
      <c r="F451" s="103">
        <f t="shared" si="108"/>
        <v>1036.68</v>
      </c>
      <c r="G451" s="103">
        <f t="shared" si="108"/>
        <v>1036.0899999999999</v>
      </c>
      <c r="H451" s="103">
        <f t="shared" si="108"/>
        <v>1034.81</v>
      </c>
      <c r="I451" s="103">
        <f t="shared" si="108"/>
        <v>1007.47</v>
      </c>
      <c r="J451" s="103">
        <f t="shared" si="108"/>
        <v>1011.24</v>
      </c>
      <c r="K451" s="104">
        <f t="shared" si="108"/>
        <v>1032.3</v>
      </c>
      <c r="L451" s="103">
        <f t="shared" si="108"/>
        <v>1036.42</v>
      </c>
      <c r="M451" s="105">
        <f t="shared" si="108"/>
        <v>1043.46</v>
      </c>
      <c r="N451" s="104">
        <f t="shared" si="108"/>
        <v>1004.6400000000001</v>
      </c>
      <c r="O451" s="103">
        <f t="shared" si="108"/>
        <v>974.47</v>
      </c>
      <c r="P451" s="105">
        <f t="shared" si="108"/>
        <v>973.40000000000009</v>
      </c>
      <c r="Q451" s="106">
        <f t="shared" si="108"/>
        <v>999.78</v>
      </c>
      <c r="R451" s="103">
        <f t="shared" si="108"/>
        <v>1022.06</v>
      </c>
      <c r="S451" s="106">
        <f t="shared" si="108"/>
        <v>1012.26</v>
      </c>
      <c r="T451" s="103">
        <f t="shared" si="108"/>
        <v>1014.46</v>
      </c>
      <c r="U451" s="102">
        <f t="shared" si="108"/>
        <v>987.7</v>
      </c>
      <c r="V451" s="102">
        <f t="shared" si="108"/>
        <v>1007.6500000000001</v>
      </c>
      <c r="W451" s="102">
        <f t="shared" si="108"/>
        <v>1001.74</v>
      </c>
      <c r="X451" s="102">
        <f t="shared" si="108"/>
        <v>1005.8700000000001</v>
      </c>
      <c r="Y451" s="107">
        <f t="shared" si="108"/>
        <v>1002.03</v>
      </c>
    </row>
    <row r="452" spans="1:25" s="62" customFormat="1" ht="18.75" customHeight="1" outlineLevel="1" x14ac:dyDescent="0.2">
      <c r="A452" s="160" t="s">
        <v>8</v>
      </c>
      <c r="B452" s="70">
        <f>'июль (3 цк)'!B560</f>
        <v>778.8</v>
      </c>
      <c r="C452" s="70">
        <f>'июль (3 цк)'!C560</f>
        <v>763.85</v>
      </c>
      <c r="D452" s="70">
        <f>'июль (3 цк)'!D560</f>
        <v>744.97</v>
      </c>
      <c r="E452" s="70">
        <f>'июль (3 цк)'!E560</f>
        <v>770.53</v>
      </c>
      <c r="F452" s="70">
        <f>'июль (3 цк)'!F560</f>
        <v>838.9</v>
      </c>
      <c r="G452" s="70">
        <f>'июль (3 цк)'!G560</f>
        <v>838.31</v>
      </c>
      <c r="H452" s="70">
        <f>'июль (3 цк)'!H560</f>
        <v>837.03</v>
      </c>
      <c r="I452" s="70">
        <f>'июль (3 цк)'!I560</f>
        <v>809.69</v>
      </c>
      <c r="J452" s="70">
        <f>'июль (3 цк)'!J560</f>
        <v>813.46</v>
      </c>
      <c r="K452" s="70">
        <f>'июль (3 цк)'!K560</f>
        <v>834.52</v>
      </c>
      <c r="L452" s="70">
        <f>'июль (3 цк)'!L560</f>
        <v>838.64</v>
      </c>
      <c r="M452" s="70">
        <f>'июль (3 цк)'!M560</f>
        <v>845.68</v>
      </c>
      <c r="N452" s="70">
        <f>'июль (3 цк)'!N560</f>
        <v>806.86</v>
      </c>
      <c r="O452" s="70">
        <f>'июль (3 цк)'!O560</f>
        <v>776.69</v>
      </c>
      <c r="P452" s="70">
        <f>'июль (3 цк)'!P560</f>
        <v>775.62</v>
      </c>
      <c r="Q452" s="70">
        <f>'июль (3 цк)'!Q560</f>
        <v>802</v>
      </c>
      <c r="R452" s="70">
        <f>'июль (3 цк)'!R560</f>
        <v>824.28</v>
      </c>
      <c r="S452" s="70">
        <f>'июль (3 цк)'!S560</f>
        <v>814.48</v>
      </c>
      <c r="T452" s="70">
        <f>'июль (3 цк)'!T560</f>
        <v>816.68</v>
      </c>
      <c r="U452" s="70">
        <f>'июль (3 цк)'!U560</f>
        <v>789.92</v>
      </c>
      <c r="V452" s="70">
        <f>'июль (3 цк)'!V560</f>
        <v>809.87</v>
      </c>
      <c r="W452" s="70">
        <f>'июль (3 цк)'!W560</f>
        <v>803.96</v>
      </c>
      <c r="X452" s="70">
        <f>'июль (3 цк)'!X560</f>
        <v>808.09</v>
      </c>
      <c r="Y452" s="70">
        <f>'июль (3 цк)'!Y560</f>
        <v>804.25</v>
      </c>
    </row>
    <row r="453" spans="1:25" s="62" customFormat="1" ht="18.75" customHeight="1" outlineLevel="1" x14ac:dyDescent="0.2">
      <c r="A453" s="53" t="s">
        <v>9</v>
      </c>
      <c r="B453" s="76">
        <v>195.05</v>
      </c>
      <c r="C453" s="74">
        <v>195.05</v>
      </c>
      <c r="D453" s="74">
        <v>195.05</v>
      </c>
      <c r="E453" s="74">
        <v>195.05</v>
      </c>
      <c r="F453" s="74">
        <v>195.05</v>
      </c>
      <c r="G453" s="74">
        <v>195.05</v>
      </c>
      <c r="H453" s="74">
        <v>195.05</v>
      </c>
      <c r="I453" s="74">
        <v>195.05</v>
      </c>
      <c r="J453" s="74">
        <v>195.05</v>
      </c>
      <c r="K453" s="74">
        <v>195.05</v>
      </c>
      <c r="L453" s="74">
        <v>195.05</v>
      </c>
      <c r="M453" s="74">
        <v>195.05</v>
      </c>
      <c r="N453" s="74">
        <v>195.05</v>
      </c>
      <c r="O453" s="74">
        <v>195.05</v>
      </c>
      <c r="P453" s="74">
        <v>195.05</v>
      </c>
      <c r="Q453" s="74">
        <v>195.05</v>
      </c>
      <c r="R453" s="74">
        <v>195.05</v>
      </c>
      <c r="S453" s="74">
        <v>195.05</v>
      </c>
      <c r="T453" s="74">
        <v>195.05</v>
      </c>
      <c r="U453" s="74">
        <v>195.05</v>
      </c>
      <c r="V453" s="74">
        <v>195.05</v>
      </c>
      <c r="W453" s="74">
        <v>195.05</v>
      </c>
      <c r="X453" s="74">
        <v>195.05</v>
      </c>
      <c r="Y453" s="81">
        <v>195.05</v>
      </c>
    </row>
    <row r="454" spans="1:25" s="62" customFormat="1" ht="18.75" customHeight="1" outlineLevel="1" thickBot="1" x14ac:dyDescent="0.25">
      <c r="A454" s="161" t="s">
        <v>11</v>
      </c>
      <c r="B454" s="77">
        <v>2.73</v>
      </c>
      <c r="C454" s="75">
        <v>2.73</v>
      </c>
      <c r="D454" s="75">
        <v>2.73</v>
      </c>
      <c r="E454" s="75">
        <v>2.73</v>
      </c>
      <c r="F454" s="75">
        <v>2.73</v>
      </c>
      <c r="G454" s="75">
        <v>2.73</v>
      </c>
      <c r="H454" s="75">
        <v>2.73</v>
      </c>
      <c r="I454" s="75">
        <v>2.73</v>
      </c>
      <c r="J454" s="75">
        <v>2.73</v>
      </c>
      <c r="K454" s="75">
        <v>2.73</v>
      </c>
      <c r="L454" s="75">
        <v>2.73</v>
      </c>
      <c r="M454" s="75">
        <v>2.73</v>
      </c>
      <c r="N454" s="75">
        <v>2.73</v>
      </c>
      <c r="O454" s="75">
        <v>2.73</v>
      </c>
      <c r="P454" s="75">
        <v>2.73</v>
      </c>
      <c r="Q454" s="75">
        <v>2.73</v>
      </c>
      <c r="R454" s="75">
        <v>2.73</v>
      </c>
      <c r="S454" s="75">
        <v>2.73</v>
      </c>
      <c r="T454" s="75">
        <v>2.73</v>
      </c>
      <c r="U454" s="75">
        <v>2.73</v>
      </c>
      <c r="V454" s="75">
        <v>2.73</v>
      </c>
      <c r="W454" s="75">
        <v>2.73</v>
      </c>
      <c r="X454" s="75">
        <v>2.73</v>
      </c>
      <c r="Y454" s="82">
        <v>2.73</v>
      </c>
    </row>
    <row r="455" spans="1:25" s="62" customFormat="1" ht="18.75" customHeight="1" thickBot="1" x14ac:dyDescent="0.25">
      <c r="A455" s="109">
        <v>17</v>
      </c>
      <c r="B455" s="101">
        <f t="shared" ref="B455:Y455" si="109">SUM(B456:B458)</f>
        <v>990.65000000000009</v>
      </c>
      <c r="C455" s="102">
        <f t="shared" si="109"/>
        <v>956.65000000000009</v>
      </c>
      <c r="D455" s="102">
        <f t="shared" si="109"/>
        <v>973.37000000000012</v>
      </c>
      <c r="E455" s="103">
        <f t="shared" si="109"/>
        <v>991.41000000000008</v>
      </c>
      <c r="F455" s="103">
        <f t="shared" si="109"/>
        <v>1044.78</v>
      </c>
      <c r="G455" s="103">
        <f t="shared" si="109"/>
        <v>1053.1600000000001</v>
      </c>
      <c r="H455" s="103">
        <f t="shared" si="109"/>
        <v>1051.3399999999999</v>
      </c>
      <c r="I455" s="103">
        <f t="shared" si="109"/>
        <v>1043.96</v>
      </c>
      <c r="J455" s="103">
        <f t="shared" si="109"/>
        <v>1034.92</v>
      </c>
      <c r="K455" s="104">
        <f t="shared" si="109"/>
        <v>1051.32</v>
      </c>
      <c r="L455" s="103">
        <f t="shared" si="109"/>
        <v>1007.97</v>
      </c>
      <c r="M455" s="105">
        <f t="shared" si="109"/>
        <v>1008.52</v>
      </c>
      <c r="N455" s="104">
        <f t="shared" si="109"/>
        <v>1014.6000000000001</v>
      </c>
      <c r="O455" s="103">
        <f t="shared" si="109"/>
        <v>968.76</v>
      </c>
      <c r="P455" s="105">
        <f t="shared" si="109"/>
        <v>973.81999999999994</v>
      </c>
      <c r="Q455" s="106">
        <f t="shared" si="109"/>
        <v>993.04</v>
      </c>
      <c r="R455" s="103">
        <f t="shared" si="109"/>
        <v>1026.69</v>
      </c>
      <c r="S455" s="106">
        <f t="shared" si="109"/>
        <v>1029.1000000000001</v>
      </c>
      <c r="T455" s="103">
        <f t="shared" si="109"/>
        <v>1031.5</v>
      </c>
      <c r="U455" s="102">
        <f t="shared" si="109"/>
        <v>1005.9000000000001</v>
      </c>
      <c r="V455" s="102">
        <f t="shared" si="109"/>
        <v>1015.72</v>
      </c>
      <c r="W455" s="102">
        <f t="shared" si="109"/>
        <v>1019.6100000000001</v>
      </c>
      <c r="X455" s="102">
        <f t="shared" si="109"/>
        <v>1006.71</v>
      </c>
      <c r="Y455" s="107">
        <f t="shared" si="109"/>
        <v>1002.26</v>
      </c>
    </row>
    <row r="456" spans="1:25" s="62" customFormat="1" ht="18.75" customHeight="1" outlineLevel="1" x14ac:dyDescent="0.2">
      <c r="A456" s="160" t="s">
        <v>8</v>
      </c>
      <c r="B456" s="70">
        <f>'июль (3 цк)'!B565</f>
        <v>792.87</v>
      </c>
      <c r="C456" s="70">
        <f>'июль (3 цк)'!C565</f>
        <v>758.87</v>
      </c>
      <c r="D456" s="70">
        <f>'июль (3 цк)'!D565</f>
        <v>775.59</v>
      </c>
      <c r="E456" s="70">
        <f>'июль (3 цк)'!E565</f>
        <v>793.63</v>
      </c>
      <c r="F456" s="70">
        <f>'июль (3 цк)'!F565</f>
        <v>847</v>
      </c>
      <c r="G456" s="70">
        <f>'июль (3 цк)'!G565</f>
        <v>855.38</v>
      </c>
      <c r="H456" s="70">
        <f>'июль (3 цк)'!H565</f>
        <v>853.56</v>
      </c>
      <c r="I456" s="70">
        <f>'июль (3 цк)'!I565</f>
        <v>846.18</v>
      </c>
      <c r="J456" s="70">
        <f>'июль (3 цк)'!J565</f>
        <v>837.14</v>
      </c>
      <c r="K456" s="70">
        <f>'июль (3 цк)'!K565</f>
        <v>853.54</v>
      </c>
      <c r="L456" s="70">
        <f>'июль (3 цк)'!L565</f>
        <v>810.19</v>
      </c>
      <c r="M456" s="70">
        <f>'июль (3 цк)'!M565</f>
        <v>810.74</v>
      </c>
      <c r="N456" s="70">
        <f>'июль (3 цк)'!N565</f>
        <v>816.82</v>
      </c>
      <c r="O456" s="70">
        <f>'июль (3 цк)'!O565</f>
        <v>770.98</v>
      </c>
      <c r="P456" s="70">
        <f>'июль (3 цк)'!P565</f>
        <v>776.04</v>
      </c>
      <c r="Q456" s="70">
        <f>'июль (3 цк)'!Q565</f>
        <v>795.26</v>
      </c>
      <c r="R456" s="70">
        <f>'июль (3 цк)'!R565</f>
        <v>828.91</v>
      </c>
      <c r="S456" s="70">
        <f>'июль (3 цк)'!S565</f>
        <v>831.32</v>
      </c>
      <c r="T456" s="70">
        <f>'июль (3 цк)'!T565</f>
        <v>833.72</v>
      </c>
      <c r="U456" s="70">
        <f>'июль (3 цк)'!U565</f>
        <v>808.12</v>
      </c>
      <c r="V456" s="70">
        <f>'июль (3 цк)'!V565</f>
        <v>817.94</v>
      </c>
      <c r="W456" s="70">
        <f>'июль (3 цк)'!W565</f>
        <v>821.83</v>
      </c>
      <c r="X456" s="70">
        <f>'июль (3 цк)'!X565</f>
        <v>808.93</v>
      </c>
      <c r="Y456" s="70">
        <f>'июль (3 цк)'!Y565</f>
        <v>804.48</v>
      </c>
    </row>
    <row r="457" spans="1:25" s="62" customFormat="1" ht="18.75" customHeight="1" outlineLevel="1" x14ac:dyDescent="0.2">
      <c r="A457" s="53" t="s">
        <v>9</v>
      </c>
      <c r="B457" s="76">
        <v>195.05</v>
      </c>
      <c r="C457" s="74">
        <v>195.05</v>
      </c>
      <c r="D457" s="74">
        <v>195.05</v>
      </c>
      <c r="E457" s="74">
        <v>195.05</v>
      </c>
      <c r="F457" s="74">
        <v>195.05</v>
      </c>
      <c r="G457" s="74">
        <v>195.05</v>
      </c>
      <c r="H457" s="74">
        <v>195.05</v>
      </c>
      <c r="I457" s="74">
        <v>195.05</v>
      </c>
      <c r="J457" s="74">
        <v>195.05</v>
      </c>
      <c r="K457" s="74">
        <v>195.05</v>
      </c>
      <c r="L457" s="74">
        <v>195.05</v>
      </c>
      <c r="M457" s="74">
        <v>195.05</v>
      </c>
      <c r="N457" s="74">
        <v>195.05</v>
      </c>
      <c r="O457" s="74">
        <v>195.05</v>
      </c>
      <c r="P457" s="74">
        <v>195.05</v>
      </c>
      <c r="Q457" s="74">
        <v>195.05</v>
      </c>
      <c r="R457" s="74">
        <v>195.05</v>
      </c>
      <c r="S457" s="74">
        <v>195.05</v>
      </c>
      <c r="T457" s="74">
        <v>195.05</v>
      </c>
      <c r="U457" s="74">
        <v>195.05</v>
      </c>
      <c r="V457" s="74">
        <v>195.05</v>
      </c>
      <c r="W457" s="74">
        <v>195.05</v>
      </c>
      <c r="X457" s="74">
        <v>195.05</v>
      </c>
      <c r="Y457" s="81">
        <v>195.05</v>
      </c>
    </row>
    <row r="458" spans="1:25" s="62" customFormat="1" ht="18.75" customHeight="1" outlineLevel="1" thickBot="1" x14ac:dyDescent="0.25">
      <c r="A458" s="161" t="s">
        <v>11</v>
      </c>
      <c r="B458" s="77">
        <v>2.73</v>
      </c>
      <c r="C458" s="75">
        <v>2.73</v>
      </c>
      <c r="D458" s="75">
        <v>2.73</v>
      </c>
      <c r="E458" s="75">
        <v>2.73</v>
      </c>
      <c r="F458" s="75">
        <v>2.73</v>
      </c>
      <c r="G458" s="75">
        <v>2.73</v>
      </c>
      <c r="H458" s="75">
        <v>2.73</v>
      </c>
      <c r="I458" s="75">
        <v>2.73</v>
      </c>
      <c r="J458" s="75">
        <v>2.73</v>
      </c>
      <c r="K458" s="75">
        <v>2.73</v>
      </c>
      <c r="L458" s="75">
        <v>2.73</v>
      </c>
      <c r="M458" s="75">
        <v>2.73</v>
      </c>
      <c r="N458" s="75">
        <v>2.73</v>
      </c>
      <c r="O458" s="75">
        <v>2.73</v>
      </c>
      <c r="P458" s="75">
        <v>2.73</v>
      </c>
      <c r="Q458" s="75">
        <v>2.73</v>
      </c>
      <c r="R458" s="75">
        <v>2.73</v>
      </c>
      <c r="S458" s="75">
        <v>2.73</v>
      </c>
      <c r="T458" s="75">
        <v>2.73</v>
      </c>
      <c r="U458" s="75">
        <v>2.73</v>
      </c>
      <c r="V458" s="75">
        <v>2.73</v>
      </c>
      <c r="W458" s="75">
        <v>2.73</v>
      </c>
      <c r="X458" s="75">
        <v>2.73</v>
      </c>
      <c r="Y458" s="82">
        <v>2.73</v>
      </c>
    </row>
    <row r="459" spans="1:25" s="62" customFormat="1" ht="18.75" customHeight="1" thickBot="1" x14ac:dyDescent="0.25">
      <c r="A459" s="110">
        <v>18</v>
      </c>
      <c r="B459" s="101">
        <f t="shared" ref="B459:Y459" si="110">SUM(B460:B462)</f>
        <v>1032.99</v>
      </c>
      <c r="C459" s="102">
        <f t="shared" si="110"/>
        <v>990.75</v>
      </c>
      <c r="D459" s="102">
        <f t="shared" si="110"/>
        <v>999.13000000000011</v>
      </c>
      <c r="E459" s="103">
        <f t="shared" si="110"/>
        <v>1040.06</v>
      </c>
      <c r="F459" s="103">
        <f t="shared" si="110"/>
        <v>1046.1200000000001</v>
      </c>
      <c r="G459" s="103">
        <f t="shared" si="110"/>
        <v>1067.53</v>
      </c>
      <c r="H459" s="103">
        <f t="shared" si="110"/>
        <v>1068.33</v>
      </c>
      <c r="I459" s="103">
        <f t="shared" si="110"/>
        <v>1034.5899999999999</v>
      </c>
      <c r="J459" s="103">
        <f t="shared" si="110"/>
        <v>1049.57</v>
      </c>
      <c r="K459" s="104">
        <f t="shared" si="110"/>
        <v>1065.99</v>
      </c>
      <c r="L459" s="103">
        <f t="shared" si="110"/>
        <v>1080.6200000000001</v>
      </c>
      <c r="M459" s="105">
        <f t="shared" si="110"/>
        <v>1077.96</v>
      </c>
      <c r="N459" s="104">
        <f t="shared" si="110"/>
        <v>1002.28</v>
      </c>
      <c r="O459" s="103">
        <f t="shared" si="110"/>
        <v>954.19</v>
      </c>
      <c r="P459" s="105">
        <f t="shared" si="110"/>
        <v>955.69</v>
      </c>
      <c r="Q459" s="106">
        <f t="shared" si="110"/>
        <v>993.33999999999992</v>
      </c>
      <c r="R459" s="103">
        <f t="shared" si="110"/>
        <v>1014.55</v>
      </c>
      <c r="S459" s="106">
        <f t="shared" si="110"/>
        <v>1016.8700000000001</v>
      </c>
      <c r="T459" s="103">
        <f t="shared" si="110"/>
        <v>1008.06</v>
      </c>
      <c r="U459" s="102">
        <f t="shared" si="110"/>
        <v>976.23</v>
      </c>
      <c r="V459" s="102">
        <f t="shared" si="110"/>
        <v>980.41000000000008</v>
      </c>
      <c r="W459" s="102">
        <f t="shared" si="110"/>
        <v>994.36000000000013</v>
      </c>
      <c r="X459" s="102">
        <f t="shared" si="110"/>
        <v>992.97</v>
      </c>
      <c r="Y459" s="107">
        <f t="shared" si="110"/>
        <v>981.17000000000007</v>
      </c>
    </row>
    <row r="460" spans="1:25" s="62" customFormat="1" ht="18.75" customHeight="1" outlineLevel="1" x14ac:dyDescent="0.2">
      <c r="A460" s="56" t="s">
        <v>8</v>
      </c>
      <c r="B460" s="70">
        <f>'июль (3 цк)'!B570</f>
        <v>835.21</v>
      </c>
      <c r="C460" s="70">
        <f>'июль (3 цк)'!C570</f>
        <v>792.97</v>
      </c>
      <c r="D460" s="70">
        <f>'июль (3 цк)'!D570</f>
        <v>801.35</v>
      </c>
      <c r="E460" s="70">
        <f>'июль (3 цк)'!E570</f>
        <v>842.28</v>
      </c>
      <c r="F460" s="70">
        <f>'июль (3 цк)'!F570</f>
        <v>848.34</v>
      </c>
      <c r="G460" s="70">
        <f>'июль (3 цк)'!G570</f>
        <v>869.75</v>
      </c>
      <c r="H460" s="70">
        <f>'июль (3 цк)'!H570</f>
        <v>870.55</v>
      </c>
      <c r="I460" s="70">
        <f>'июль (3 цк)'!I570</f>
        <v>836.81</v>
      </c>
      <c r="J460" s="70">
        <f>'июль (3 цк)'!J570</f>
        <v>851.79</v>
      </c>
      <c r="K460" s="70">
        <f>'июль (3 цк)'!K570</f>
        <v>868.21</v>
      </c>
      <c r="L460" s="70">
        <f>'июль (3 цк)'!L570</f>
        <v>882.84</v>
      </c>
      <c r="M460" s="70">
        <f>'июль (3 цк)'!M570</f>
        <v>880.18</v>
      </c>
      <c r="N460" s="70">
        <f>'июль (3 цк)'!N570</f>
        <v>804.5</v>
      </c>
      <c r="O460" s="70">
        <f>'июль (3 цк)'!O570</f>
        <v>756.41</v>
      </c>
      <c r="P460" s="70">
        <f>'июль (3 цк)'!P570</f>
        <v>757.91</v>
      </c>
      <c r="Q460" s="70">
        <f>'июль (3 цк)'!Q570</f>
        <v>795.56</v>
      </c>
      <c r="R460" s="70">
        <f>'июль (3 цк)'!R570</f>
        <v>816.77</v>
      </c>
      <c r="S460" s="70">
        <f>'июль (3 цк)'!S570</f>
        <v>819.09</v>
      </c>
      <c r="T460" s="70">
        <f>'июль (3 цк)'!T570</f>
        <v>810.28</v>
      </c>
      <c r="U460" s="70">
        <f>'июль (3 цк)'!U570</f>
        <v>778.45</v>
      </c>
      <c r="V460" s="70">
        <f>'июль (3 цк)'!V570</f>
        <v>782.63</v>
      </c>
      <c r="W460" s="70">
        <f>'июль (3 цк)'!W570</f>
        <v>796.58</v>
      </c>
      <c r="X460" s="70">
        <f>'июль (3 цк)'!X570</f>
        <v>795.19</v>
      </c>
      <c r="Y460" s="70">
        <f>'июль (3 цк)'!Y570</f>
        <v>783.39</v>
      </c>
    </row>
    <row r="461" spans="1:25" s="62" customFormat="1" ht="18.75" customHeight="1" outlineLevel="1" x14ac:dyDescent="0.2">
      <c r="A461" s="57" t="s">
        <v>9</v>
      </c>
      <c r="B461" s="76">
        <v>195.05</v>
      </c>
      <c r="C461" s="74">
        <v>195.05</v>
      </c>
      <c r="D461" s="74">
        <v>195.05</v>
      </c>
      <c r="E461" s="74">
        <v>195.05</v>
      </c>
      <c r="F461" s="74">
        <v>195.05</v>
      </c>
      <c r="G461" s="74">
        <v>195.05</v>
      </c>
      <c r="H461" s="74">
        <v>195.05</v>
      </c>
      <c r="I461" s="74">
        <v>195.05</v>
      </c>
      <c r="J461" s="74">
        <v>195.05</v>
      </c>
      <c r="K461" s="74">
        <v>195.05</v>
      </c>
      <c r="L461" s="74">
        <v>195.05</v>
      </c>
      <c r="M461" s="74">
        <v>195.05</v>
      </c>
      <c r="N461" s="74">
        <v>195.05</v>
      </c>
      <c r="O461" s="74">
        <v>195.05</v>
      </c>
      <c r="P461" s="74">
        <v>195.05</v>
      </c>
      <c r="Q461" s="74">
        <v>195.05</v>
      </c>
      <c r="R461" s="74">
        <v>195.05</v>
      </c>
      <c r="S461" s="74">
        <v>195.05</v>
      </c>
      <c r="T461" s="74">
        <v>195.05</v>
      </c>
      <c r="U461" s="74">
        <v>195.05</v>
      </c>
      <c r="V461" s="74">
        <v>195.05</v>
      </c>
      <c r="W461" s="74">
        <v>195.05</v>
      </c>
      <c r="X461" s="74">
        <v>195.05</v>
      </c>
      <c r="Y461" s="81">
        <v>195.05</v>
      </c>
    </row>
    <row r="462" spans="1:25" s="62" customFormat="1" ht="18.75" customHeight="1" outlineLevel="1" thickBot="1" x14ac:dyDescent="0.25">
      <c r="A462" s="147" t="s">
        <v>11</v>
      </c>
      <c r="B462" s="77">
        <v>2.73</v>
      </c>
      <c r="C462" s="75">
        <v>2.73</v>
      </c>
      <c r="D462" s="75">
        <v>2.73</v>
      </c>
      <c r="E462" s="75">
        <v>2.73</v>
      </c>
      <c r="F462" s="75">
        <v>2.73</v>
      </c>
      <c r="G462" s="75">
        <v>2.73</v>
      </c>
      <c r="H462" s="75">
        <v>2.73</v>
      </c>
      <c r="I462" s="75">
        <v>2.73</v>
      </c>
      <c r="J462" s="75">
        <v>2.73</v>
      </c>
      <c r="K462" s="75">
        <v>2.73</v>
      </c>
      <c r="L462" s="75">
        <v>2.73</v>
      </c>
      <c r="M462" s="75">
        <v>2.73</v>
      </c>
      <c r="N462" s="75">
        <v>2.73</v>
      </c>
      <c r="O462" s="75">
        <v>2.73</v>
      </c>
      <c r="P462" s="75">
        <v>2.73</v>
      </c>
      <c r="Q462" s="75">
        <v>2.73</v>
      </c>
      <c r="R462" s="75">
        <v>2.73</v>
      </c>
      <c r="S462" s="75">
        <v>2.73</v>
      </c>
      <c r="T462" s="75">
        <v>2.73</v>
      </c>
      <c r="U462" s="75">
        <v>2.73</v>
      </c>
      <c r="V462" s="75">
        <v>2.73</v>
      </c>
      <c r="W462" s="75">
        <v>2.73</v>
      </c>
      <c r="X462" s="75">
        <v>2.73</v>
      </c>
      <c r="Y462" s="82">
        <v>2.73</v>
      </c>
    </row>
    <row r="463" spans="1:25" s="62" customFormat="1" ht="18.75" customHeight="1" thickBot="1" x14ac:dyDescent="0.25">
      <c r="A463" s="112">
        <v>19</v>
      </c>
      <c r="B463" s="101">
        <f t="shared" ref="B463:Y463" si="111">SUM(B464:B466)</f>
        <v>944.05</v>
      </c>
      <c r="C463" s="102">
        <f t="shared" si="111"/>
        <v>917.35000000000014</v>
      </c>
      <c r="D463" s="102">
        <f t="shared" si="111"/>
        <v>921.47</v>
      </c>
      <c r="E463" s="103">
        <f t="shared" si="111"/>
        <v>932.29</v>
      </c>
      <c r="F463" s="103">
        <f t="shared" si="111"/>
        <v>931.44</v>
      </c>
      <c r="G463" s="103">
        <f t="shared" si="111"/>
        <v>947.13000000000011</v>
      </c>
      <c r="H463" s="103">
        <f t="shared" si="111"/>
        <v>949.19</v>
      </c>
      <c r="I463" s="103">
        <f t="shared" si="111"/>
        <v>932.37000000000012</v>
      </c>
      <c r="J463" s="103">
        <f t="shared" si="111"/>
        <v>936.06</v>
      </c>
      <c r="K463" s="104">
        <f t="shared" si="111"/>
        <v>949.11000000000013</v>
      </c>
      <c r="L463" s="103">
        <f t="shared" si="111"/>
        <v>945.67000000000007</v>
      </c>
      <c r="M463" s="105">
        <f t="shared" si="111"/>
        <v>951.37000000000012</v>
      </c>
      <c r="N463" s="104">
        <f t="shared" si="111"/>
        <v>948.41000000000008</v>
      </c>
      <c r="O463" s="103">
        <f t="shared" si="111"/>
        <v>926.63000000000011</v>
      </c>
      <c r="P463" s="105">
        <f t="shared" si="111"/>
        <v>913.46</v>
      </c>
      <c r="Q463" s="106">
        <f t="shared" si="111"/>
        <v>934.28</v>
      </c>
      <c r="R463" s="103">
        <f t="shared" si="111"/>
        <v>949.98</v>
      </c>
      <c r="S463" s="106">
        <f t="shared" si="111"/>
        <v>951.33999999999992</v>
      </c>
      <c r="T463" s="103">
        <f t="shared" si="111"/>
        <v>937.38000000000011</v>
      </c>
      <c r="U463" s="102">
        <f t="shared" si="111"/>
        <v>921.46</v>
      </c>
      <c r="V463" s="102">
        <f t="shared" si="111"/>
        <v>929.03</v>
      </c>
      <c r="W463" s="102">
        <f t="shared" si="111"/>
        <v>926.06999999999994</v>
      </c>
      <c r="X463" s="102">
        <f t="shared" si="111"/>
        <v>934.46</v>
      </c>
      <c r="Y463" s="107">
        <f t="shared" si="111"/>
        <v>933.8</v>
      </c>
    </row>
    <row r="464" spans="1:25" s="62" customFormat="1" ht="18.75" customHeight="1" outlineLevel="1" x14ac:dyDescent="0.2">
      <c r="A464" s="160" t="s">
        <v>8</v>
      </c>
      <c r="B464" s="70">
        <f>'июль (3 цк)'!B575</f>
        <v>746.27</v>
      </c>
      <c r="C464" s="70">
        <f>'июль (3 цк)'!C575</f>
        <v>719.57</v>
      </c>
      <c r="D464" s="70">
        <f>'июль (3 цк)'!D575</f>
        <v>723.69</v>
      </c>
      <c r="E464" s="70">
        <f>'июль (3 цк)'!E575</f>
        <v>734.51</v>
      </c>
      <c r="F464" s="70">
        <f>'июль (3 цк)'!F575</f>
        <v>733.66</v>
      </c>
      <c r="G464" s="70">
        <f>'июль (3 цк)'!G575</f>
        <v>749.35</v>
      </c>
      <c r="H464" s="70">
        <f>'июль (3 цк)'!H575</f>
        <v>751.41</v>
      </c>
      <c r="I464" s="70">
        <f>'июль (3 цк)'!I575</f>
        <v>734.59</v>
      </c>
      <c r="J464" s="70">
        <f>'июль (3 цк)'!J575</f>
        <v>738.28</v>
      </c>
      <c r="K464" s="70">
        <f>'июль (3 цк)'!K575</f>
        <v>751.33</v>
      </c>
      <c r="L464" s="70">
        <f>'июль (3 цк)'!L575</f>
        <v>747.89</v>
      </c>
      <c r="M464" s="70">
        <f>'июль (3 цк)'!M575</f>
        <v>753.59</v>
      </c>
      <c r="N464" s="70">
        <f>'июль (3 цк)'!N575</f>
        <v>750.63</v>
      </c>
      <c r="O464" s="70">
        <f>'июль (3 цк)'!O575</f>
        <v>728.85</v>
      </c>
      <c r="P464" s="70">
        <f>'июль (3 цк)'!P575</f>
        <v>715.68</v>
      </c>
      <c r="Q464" s="70">
        <f>'июль (3 цк)'!Q575</f>
        <v>736.5</v>
      </c>
      <c r="R464" s="70">
        <f>'июль (3 цк)'!R575</f>
        <v>752.2</v>
      </c>
      <c r="S464" s="70">
        <f>'июль (3 цк)'!S575</f>
        <v>753.56</v>
      </c>
      <c r="T464" s="70">
        <f>'июль (3 цк)'!T575</f>
        <v>739.6</v>
      </c>
      <c r="U464" s="70">
        <f>'июль (3 цк)'!U575</f>
        <v>723.68</v>
      </c>
      <c r="V464" s="70">
        <f>'июль (3 цк)'!V575</f>
        <v>731.25</v>
      </c>
      <c r="W464" s="70">
        <f>'июль (3 цк)'!W575</f>
        <v>728.29</v>
      </c>
      <c r="X464" s="70">
        <f>'июль (3 цк)'!X575</f>
        <v>736.68</v>
      </c>
      <c r="Y464" s="70">
        <f>'июль (3 цк)'!Y575</f>
        <v>736.02</v>
      </c>
    </row>
    <row r="465" spans="1:25" s="62" customFormat="1" ht="18.75" customHeight="1" outlineLevel="1" x14ac:dyDescent="0.2">
      <c r="A465" s="53" t="s">
        <v>9</v>
      </c>
      <c r="B465" s="76">
        <v>195.05</v>
      </c>
      <c r="C465" s="74">
        <v>195.05</v>
      </c>
      <c r="D465" s="74">
        <v>195.05</v>
      </c>
      <c r="E465" s="74">
        <v>195.05</v>
      </c>
      <c r="F465" s="74">
        <v>195.05</v>
      </c>
      <c r="G465" s="74">
        <v>195.05</v>
      </c>
      <c r="H465" s="74">
        <v>195.05</v>
      </c>
      <c r="I465" s="74">
        <v>195.05</v>
      </c>
      <c r="J465" s="74">
        <v>195.05</v>
      </c>
      <c r="K465" s="74">
        <v>195.05</v>
      </c>
      <c r="L465" s="74">
        <v>195.05</v>
      </c>
      <c r="M465" s="74">
        <v>195.05</v>
      </c>
      <c r="N465" s="74">
        <v>195.05</v>
      </c>
      <c r="O465" s="74">
        <v>195.05</v>
      </c>
      <c r="P465" s="74">
        <v>195.05</v>
      </c>
      <c r="Q465" s="74">
        <v>195.05</v>
      </c>
      <c r="R465" s="74">
        <v>195.05</v>
      </c>
      <c r="S465" s="74">
        <v>195.05</v>
      </c>
      <c r="T465" s="74">
        <v>195.05</v>
      </c>
      <c r="U465" s="74">
        <v>195.05</v>
      </c>
      <c r="V465" s="74">
        <v>195.05</v>
      </c>
      <c r="W465" s="74">
        <v>195.05</v>
      </c>
      <c r="X465" s="74">
        <v>195.05</v>
      </c>
      <c r="Y465" s="81">
        <v>195.05</v>
      </c>
    </row>
    <row r="466" spans="1:25" s="62" customFormat="1" ht="18.75" customHeight="1" outlineLevel="1" thickBot="1" x14ac:dyDescent="0.25">
      <c r="A466" s="161" t="s">
        <v>11</v>
      </c>
      <c r="B466" s="77">
        <v>2.73</v>
      </c>
      <c r="C466" s="75">
        <v>2.73</v>
      </c>
      <c r="D466" s="75">
        <v>2.73</v>
      </c>
      <c r="E466" s="75">
        <v>2.73</v>
      </c>
      <c r="F466" s="75">
        <v>2.73</v>
      </c>
      <c r="G466" s="75">
        <v>2.73</v>
      </c>
      <c r="H466" s="75">
        <v>2.73</v>
      </c>
      <c r="I466" s="75">
        <v>2.73</v>
      </c>
      <c r="J466" s="75">
        <v>2.73</v>
      </c>
      <c r="K466" s="75">
        <v>2.73</v>
      </c>
      <c r="L466" s="75">
        <v>2.73</v>
      </c>
      <c r="M466" s="75">
        <v>2.73</v>
      </c>
      <c r="N466" s="75">
        <v>2.73</v>
      </c>
      <c r="O466" s="75">
        <v>2.73</v>
      </c>
      <c r="P466" s="75">
        <v>2.73</v>
      </c>
      <c r="Q466" s="75">
        <v>2.73</v>
      </c>
      <c r="R466" s="75">
        <v>2.73</v>
      </c>
      <c r="S466" s="75">
        <v>2.73</v>
      </c>
      <c r="T466" s="75">
        <v>2.73</v>
      </c>
      <c r="U466" s="75">
        <v>2.73</v>
      </c>
      <c r="V466" s="75">
        <v>2.73</v>
      </c>
      <c r="W466" s="75">
        <v>2.73</v>
      </c>
      <c r="X466" s="75">
        <v>2.73</v>
      </c>
      <c r="Y466" s="82">
        <v>2.73</v>
      </c>
    </row>
    <row r="467" spans="1:25" s="62" customFormat="1" ht="18.75" customHeight="1" thickBot="1" x14ac:dyDescent="0.25">
      <c r="A467" s="109">
        <v>20</v>
      </c>
      <c r="B467" s="101">
        <f t="shared" ref="B467:Y467" si="112">SUM(B468:B470)</f>
        <v>834.19</v>
      </c>
      <c r="C467" s="102">
        <f t="shared" si="112"/>
        <v>806.88000000000011</v>
      </c>
      <c r="D467" s="102">
        <f t="shared" si="112"/>
        <v>805.15000000000009</v>
      </c>
      <c r="E467" s="103">
        <f t="shared" si="112"/>
        <v>813.77</v>
      </c>
      <c r="F467" s="103">
        <f t="shared" si="112"/>
        <v>818.56999999999994</v>
      </c>
      <c r="G467" s="103">
        <f t="shared" si="112"/>
        <v>819.60000000000014</v>
      </c>
      <c r="H467" s="103">
        <f t="shared" si="112"/>
        <v>817.42000000000007</v>
      </c>
      <c r="I467" s="103">
        <f t="shared" si="112"/>
        <v>808</v>
      </c>
      <c r="J467" s="103">
        <f t="shared" si="112"/>
        <v>808.76</v>
      </c>
      <c r="K467" s="104">
        <f t="shared" si="112"/>
        <v>814.83999999999992</v>
      </c>
      <c r="L467" s="103">
        <f t="shared" si="112"/>
        <v>814.8</v>
      </c>
      <c r="M467" s="105">
        <f t="shared" si="112"/>
        <v>816.55</v>
      </c>
      <c r="N467" s="104">
        <f t="shared" si="112"/>
        <v>818.37000000000012</v>
      </c>
      <c r="O467" s="103">
        <f t="shared" si="112"/>
        <v>803.56999999999994</v>
      </c>
      <c r="P467" s="105">
        <f t="shared" si="112"/>
        <v>803.77</v>
      </c>
      <c r="Q467" s="106">
        <f t="shared" si="112"/>
        <v>821.42000000000007</v>
      </c>
      <c r="R467" s="103">
        <f t="shared" si="112"/>
        <v>833.98</v>
      </c>
      <c r="S467" s="106">
        <f t="shared" si="112"/>
        <v>830.98</v>
      </c>
      <c r="T467" s="103">
        <f t="shared" si="112"/>
        <v>830.66000000000008</v>
      </c>
      <c r="U467" s="102">
        <f t="shared" si="112"/>
        <v>819.93000000000006</v>
      </c>
      <c r="V467" s="102">
        <f t="shared" si="112"/>
        <v>819.8900000000001</v>
      </c>
      <c r="W467" s="102">
        <f t="shared" si="112"/>
        <v>826.03</v>
      </c>
      <c r="X467" s="102">
        <f t="shared" si="112"/>
        <v>830.82999999999993</v>
      </c>
      <c r="Y467" s="107">
        <f t="shared" si="112"/>
        <v>831.25</v>
      </c>
    </row>
    <row r="468" spans="1:25" s="62" customFormat="1" ht="18.75" customHeight="1" outlineLevel="1" x14ac:dyDescent="0.2">
      <c r="A468" s="160" t="s">
        <v>8</v>
      </c>
      <c r="B468" s="70">
        <f>'июль (3 цк)'!B580</f>
        <v>636.41</v>
      </c>
      <c r="C468" s="70">
        <f>'июль (3 цк)'!C580</f>
        <v>609.1</v>
      </c>
      <c r="D468" s="70">
        <f>'июль (3 цк)'!D580</f>
        <v>607.37</v>
      </c>
      <c r="E468" s="70">
        <f>'июль (3 цк)'!E580</f>
        <v>615.99</v>
      </c>
      <c r="F468" s="70">
        <f>'июль (3 цк)'!F580</f>
        <v>620.79</v>
      </c>
      <c r="G468" s="70">
        <f>'июль (3 цк)'!G580</f>
        <v>621.82000000000005</v>
      </c>
      <c r="H468" s="70">
        <f>'июль (3 цк)'!H580</f>
        <v>619.64</v>
      </c>
      <c r="I468" s="70">
        <f>'июль (3 цк)'!I580</f>
        <v>610.22</v>
      </c>
      <c r="J468" s="70">
        <f>'июль (3 цк)'!J580</f>
        <v>610.98</v>
      </c>
      <c r="K468" s="70">
        <f>'июль (3 цк)'!K580</f>
        <v>617.05999999999995</v>
      </c>
      <c r="L468" s="70">
        <f>'июль (3 цк)'!L580</f>
        <v>617.02</v>
      </c>
      <c r="M468" s="70">
        <f>'июль (3 цк)'!M580</f>
        <v>618.77</v>
      </c>
      <c r="N468" s="70">
        <f>'июль (3 цк)'!N580</f>
        <v>620.59</v>
      </c>
      <c r="O468" s="70">
        <f>'июль (3 цк)'!O580</f>
        <v>605.79</v>
      </c>
      <c r="P468" s="70">
        <f>'июль (3 цк)'!P580</f>
        <v>605.99</v>
      </c>
      <c r="Q468" s="70">
        <f>'июль (3 цк)'!Q580</f>
        <v>623.64</v>
      </c>
      <c r="R468" s="70">
        <f>'июль (3 цк)'!R580</f>
        <v>636.20000000000005</v>
      </c>
      <c r="S468" s="70">
        <f>'июль (3 цк)'!S580</f>
        <v>633.20000000000005</v>
      </c>
      <c r="T468" s="70">
        <f>'июль (3 цк)'!T580</f>
        <v>632.88</v>
      </c>
      <c r="U468" s="70">
        <f>'июль (3 цк)'!U580</f>
        <v>622.15</v>
      </c>
      <c r="V468" s="70">
        <f>'июль (3 цк)'!V580</f>
        <v>622.11</v>
      </c>
      <c r="W468" s="70">
        <f>'июль (3 цк)'!W580</f>
        <v>628.25</v>
      </c>
      <c r="X468" s="70">
        <f>'июль (3 цк)'!X580</f>
        <v>633.04999999999995</v>
      </c>
      <c r="Y468" s="70">
        <f>'июль (3 цк)'!Y580</f>
        <v>633.47</v>
      </c>
    </row>
    <row r="469" spans="1:25" s="62" customFormat="1" ht="18.75" customHeight="1" outlineLevel="1" x14ac:dyDescent="0.2">
      <c r="A469" s="53" t="s">
        <v>9</v>
      </c>
      <c r="B469" s="76">
        <v>195.05</v>
      </c>
      <c r="C469" s="74">
        <v>195.05</v>
      </c>
      <c r="D469" s="74">
        <v>195.05</v>
      </c>
      <c r="E469" s="74">
        <v>195.05</v>
      </c>
      <c r="F469" s="74">
        <v>195.05</v>
      </c>
      <c r="G469" s="74">
        <v>195.05</v>
      </c>
      <c r="H469" s="74">
        <v>195.05</v>
      </c>
      <c r="I469" s="74">
        <v>195.05</v>
      </c>
      <c r="J469" s="74">
        <v>195.05</v>
      </c>
      <c r="K469" s="74">
        <v>195.05</v>
      </c>
      <c r="L469" s="74">
        <v>195.05</v>
      </c>
      <c r="M469" s="74">
        <v>195.05</v>
      </c>
      <c r="N469" s="74">
        <v>195.05</v>
      </c>
      <c r="O469" s="74">
        <v>195.05</v>
      </c>
      <c r="P469" s="74">
        <v>195.05</v>
      </c>
      <c r="Q469" s="74">
        <v>195.05</v>
      </c>
      <c r="R469" s="74">
        <v>195.05</v>
      </c>
      <c r="S469" s="74">
        <v>195.05</v>
      </c>
      <c r="T469" s="74">
        <v>195.05</v>
      </c>
      <c r="U469" s="74">
        <v>195.05</v>
      </c>
      <c r="V469" s="74">
        <v>195.05</v>
      </c>
      <c r="W469" s="74">
        <v>195.05</v>
      </c>
      <c r="X469" s="74">
        <v>195.05</v>
      </c>
      <c r="Y469" s="81">
        <v>195.05</v>
      </c>
    </row>
    <row r="470" spans="1:25" s="62" customFormat="1" ht="18.75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thickBot="1" x14ac:dyDescent="0.25">
      <c r="A471" s="100">
        <v>21</v>
      </c>
      <c r="B471" s="101">
        <f t="shared" ref="B471:Y471" si="113">SUM(B472:B474)</f>
        <v>857.86000000000013</v>
      </c>
      <c r="C471" s="102">
        <f t="shared" si="113"/>
        <v>830.78</v>
      </c>
      <c r="D471" s="102">
        <f t="shared" si="113"/>
        <v>829.54</v>
      </c>
      <c r="E471" s="103">
        <f t="shared" si="113"/>
        <v>836.71</v>
      </c>
      <c r="F471" s="103">
        <f t="shared" si="113"/>
        <v>843.90000000000009</v>
      </c>
      <c r="G471" s="103">
        <f t="shared" si="113"/>
        <v>843.73</v>
      </c>
      <c r="H471" s="103">
        <f t="shared" si="113"/>
        <v>846.56999999999994</v>
      </c>
      <c r="I471" s="103">
        <f t="shared" si="113"/>
        <v>837.17000000000007</v>
      </c>
      <c r="J471" s="103">
        <f t="shared" si="113"/>
        <v>839.53</v>
      </c>
      <c r="K471" s="104">
        <f t="shared" si="113"/>
        <v>844.06999999999994</v>
      </c>
      <c r="L471" s="103">
        <f t="shared" si="113"/>
        <v>845.58999999999992</v>
      </c>
      <c r="M471" s="105">
        <f t="shared" si="113"/>
        <v>841.27</v>
      </c>
      <c r="N471" s="104">
        <f t="shared" si="113"/>
        <v>839.46</v>
      </c>
      <c r="O471" s="103">
        <f t="shared" si="113"/>
        <v>823.57999999999993</v>
      </c>
      <c r="P471" s="105">
        <f t="shared" si="113"/>
        <v>827.36000000000013</v>
      </c>
      <c r="Q471" s="106">
        <f t="shared" si="113"/>
        <v>842.75</v>
      </c>
      <c r="R471" s="103">
        <f t="shared" si="113"/>
        <v>854.49</v>
      </c>
      <c r="S471" s="106">
        <f t="shared" si="113"/>
        <v>856.62000000000012</v>
      </c>
      <c r="T471" s="103">
        <f t="shared" si="113"/>
        <v>844.85000000000014</v>
      </c>
      <c r="U471" s="102">
        <f t="shared" si="113"/>
        <v>837.62000000000012</v>
      </c>
      <c r="V471" s="102">
        <f t="shared" si="113"/>
        <v>843.36000000000013</v>
      </c>
      <c r="W471" s="102">
        <f t="shared" si="113"/>
        <v>845.32999999999993</v>
      </c>
      <c r="X471" s="102">
        <f t="shared" si="113"/>
        <v>852.83999999999992</v>
      </c>
      <c r="Y471" s="107">
        <f t="shared" si="113"/>
        <v>849.71</v>
      </c>
    </row>
    <row r="472" spans="1:25" s="62" customFormat="1" ht="18.75" customHeight="1" outlineLevel="1" x14ac:dyDescent="0.2">
      <c r="A472" s="160" t="s">
        <v>8</v>
      </c>
      <c r="B472" s="70">
        <f>'июль (3 цк)'!B585</f>
        <v>660.08</v>
      </c>
      <c r="C472" s="70">
        <f>'июль (3 цк)'!C585</f>
        <v>633</v>
      </c>
      <c r="D472" s="70">
        <f>'июль (3 цк)'!D585</f>
        <v>631.76</v>
      </c>
      <c r="E472" s="70">
        <f>'июль (3 цк)'!E585</f>
        <v>638.92999999999995</v>
      </c>
      <c r="F472" s="70">
        <f>'июль (3 цк)'!F585</f>
        <v>646.12</v>
      </c>
      <c r="G472" s="70">
        <f>'июль (3 цк)'!G585</f>
        <v>645.95000000000005</v>
      </c>
      <c r="H472" s="70">
        <f>'июль (3 цк)'!H585</f>
        <v>648.79</v>
      </c>
      <c r="I472" s="70">
        <f>'июль (3 цк)'!I585</f>
        <v>639.39</v>
      </c>
      <c r="J472" s="70">
        <f>'июль (3 цк)'!J585</f>
        <v>641.75</v>
      </c>
      <c r="K472" s="70">
        <f>'июль (3 цк)'!K585</f>
        <v>646.29</v>
      </c>
      <c r="L472" s="70">
        <f>'июль (3 цк)'!L585</f>
        <v>647.80999999999995</v>
      </c>
      <c r="M472" s="70">
        <f>'июль (3 цк)'!M585</f>
        <v>643.49</v>
      </c>
      <c r="N472" s="70">
        <f>'июль (3 цк)'!N585</f>
        <v>641.67999999999995</v>
      </c>
      <c r="O472" s="70">
        <f>'июль (3 цк)'!O585</f>
        <v>625.79999999999995</v>
      </c>
      <c r="P472" s="70">
        <f>'июль (3 цк)'!P585</f>
        <v>629.58000000000004</v>
      </c>
      <c r="Q472" s="70">
        <f>'июль (3 цк)'!Q585</f>
        <v>644.97</v>
      </c>
      <c r="R472" s="70">
        <f>'июль (3 цк)'!R585</f>
        <v>656.71</v>
      </c>
      <c r="S472" s="70">
        <f>'июль (3 цк)'!S585</f>
        <v>658.84</v>
      </c>
      <c r="T472" s="70">
        <f>'июль (3 цк)'!T585</f>
        <v>647.07000000000005</v>
      </c>
      <c r="U472" s="70">
        <f>'июль (3 цк)'!U585</f>
        <v>639.84</v>
      </c>
      <c r="V472" s="70">
        <f>'июль (3 цк)'!V585</f>
        <v>645.58000000000004</v>
      </c>
      <c r="W472" s="70">
        <f>'июль (3 цк)'!W585</f>
        <v>647.54999999999995</v>
      </c>
      <c r="X472" s="70">
        <f>'июль (3 цк)'!X585</f>
        <v>655.05999999999995</v>
      </c>
      <c r="Y472" s="70">
        <f>'июль (3 цк)'!Y585</f>
        <v>651.92999999999995</v>
      </c>
    </row>
    <row r="473" spans="1:25" s="62" customFormat="1" ht="18.75" customHeight="1" outlineLevel="1" x14ac:dyDescent="0.2">
      <c r="A473" s="53" t="s">
        <v>9</v>
      </c>
      <c r="B473" s="76">
        <v>195.05</v>
      </c>
      <c r="C473" s="74">
        <v>195.05</v>
      </c>
      <c r="D473" s="74">
        <v>195.05</v>
      </c>
      <c r="E473" s="74">
        <v>195.05</v>
      </c>
      <c r="F473" s="74">
        <v>195.05</v>
      </c>
      <c r="G473" s="74">
        <v>195.05</v>
      </c>
      <c r="H473" s="74">
        <v>195.05</v>
      </c>
      <c r="I473" s="74">
        <v>195.05</v>
      </c>
      <c r="J473" s="74">
        <v>195.05</v>
      </c>
      <c r="K473" s="74">
        <v>195.05</v>
      </c>
      <c r="L473" s="74">
        <v>195.05</v>
      </c>
      <c r="M473" s="74">
        <v>195.05</v>
      </c>
      <c r="N473" s="74">
        <v>195.05</v>
      </c>
      <c r="O473" s="74">
        <v>195.05</v>
      </c>
      <c r="P473" s="74">
        <v>195.05</v>
      </c>
      <c r="Q473" s="74">
        <v>195.05</v>
      </c>
      <c r="R473" s="74">
        <v>195.05</v>
      </c>
      <c r="S473" s="74">
        <v>195.05</v>
      </c>
      <c r="T473" s="74">
        <v>195.05</v>
      </c>
      <c r="U473" s="74">
        <v>195.05</v>
      </c>
      <c r="V473" s="74">
        <v>195.05</v>
      </c>
      <c r="W473" s="74">
        <v>195.05</v>
      </c>
      <c r="X473" s="74">
        <v>195.05</v>
      </c>
      <c r="Y473" s="81">
        <v>195.05</v>
      </c>
    </row>
    <row r="474" spans="1:25" s="62" customFormat="1" ht="18.75" customHeight="1" outlineLevel="1" thickBot="1" x14ac:dyDescent="0.25">
      <c r="A474" s="161" t="s">
        <v>11</v>
      </c>
      <c r="B474" s="77">
        <v>2.73</v>
      </c>
      <c r="C474" s="75">
        <v>2.73</v>
      </c>
      <c r="D474" s="75">
        <v>2.73</v>
      </c>
      <c r="E474" s="75">
        <v>2.73</v>
      </c>
      <c r="F474" s="75">
        <v>2.73</v>
      </c>
      <c r="G474" s="75">
        <v>2.73</v>
      </c>
      <c r="H474" s="75">
        <v>2.73</v>
      </c>
      <c r="I474" s="75">
        <v>2.73</v>
      </c>
      <c r="J474" s="75">
        <v>2.73</v>
      </c>
      <c r="K474" s="75">
        <v>2.73</v>
      </c>
      <c r="L474" s="75">
        <v>2.73</v>
      </c>
      <c r="M474" s="75">
        <v>2.73</v>
      </c>
      <c r="N474" s="75">
        <v>2.73</v>
      </c>
      <c r="O474" s="75">
        <v>2.73</v>
      </c>
      <c r="P474" s="75">
        <v>2.73</v>
      </c>
      <c r="Q474" s="75">
        <v>2.73</v>
      </c>
      <c r="R474" s="75">
        <v>2.73</v>
      </c>
      <c r="S474" s="75">
        <v>2.73</v>
      </c>
      <c r="T474" s="75">
        <v>2.73</v>
      </c>
      <c r="U474" s="75">
        <v>2.73</v>
      </c>
      <c r="V474" s="75">
        <v>2.73</v>
      </c>
      <c r="W474" s="75">
        <v>2.73</v>
      </c>
      <c r="X474" s="75">
        <v>2.73</v>
      </c>
      <c r="Y474" s="82">
        <v>2.73</v>
      </c>
    </row>
    <row r="475" spans="1:25" s="62" customFormat="1" ht="18.75" customHeight="1" thickBot="1" x14ac:dyDescent="0.25">
      <c r="A475" s="109">
        <v>22</v>
      </c>
      <c r="B475" s="101">
        <f t="shared" ref="B475:Y475" si="114">SUM(B476:B478)</f>
        <v>871.33999999999992</v>
      </c>
      <c r="C475" s="102">
        <f t="shared" si="114"/>
        <v>833.75</v>
      </c>
      <c r="D475" s="102">
        <f t="shared" si="114"/>
        <v>823.6400000000001</v>
      </c>
      <c r="E475" s="103">
        <f t="shared" si="114"/>
        <v>905.13000000000011</v>
      </c>
      <c r="F475" s="103">
        <f t="shared" si="114"/>
        <v>900.93000000000006</v>
      </c>
      <c r="G475" s="103">
        <f t="shared" si="114"/>
        <v>912.56</v>
      </c>
      <c r="H475" s="103">
        <f t="shared" si="114"/>
        <v>919.75</v>
      </c>
      <c r="I475" s="103">
        <f t="shared" si="114"/>
        <v>892.57999999999993</v>
      </c>
      <c r="J475" s="103">
        <f t="shared" si="114"/>
        <v>895.2</v>
      </c>
      <c r="K475" s="104">
        <f t="shared" si="114"/>
        <v>902.46</v>
      </c>
      <c r="L475" s="103">
        <f t="shared" si="114"/>
        <v>908.13000000000011</v>
      </c>
      <c r="M475" s="105">
        <f t="shared" si="114"/>
        <v>890.2</v>
      </c>
      <c r="N475" s="104">
        <f t="shared" si="114"/>
        <v>887.86000000000013</v>
      </c>
      <c r="O475" s="103">
        <f t="shared" si="114"/>
        <v>853.46</v>
      </c>
      <c r="P475" s="105">
        <f t="shared" si="114"/>
        <v>858.81</v>
      </c>
      <c r="Q475" s="106">
        <f t="shared" si="114"/>
        <v>896.97</v>
      </c>
      <c r="R475" s="103">
        <f t="shared" si="114"/>
        <v>914.32999999999993</v>
      </c>
      <c r="S475" s="106">
        <f t="shared" si="114"/>
        <v>925.51</v>
      </c>
      <c r="T475" s="103">
        <f t="shared" si="114"/>
        <v>891.27</v>
      </c>
      <c r="U475" s="102">
        <f t="shared" si="114"/>
        <v>882.15000000000009</v>
      </c>
      <c r="V475" s="102">
        <f t="shared" si="114"/>
        <v>887.17000000000007</v>
      </c>
      <c r="W475" s="102">
        <f t="shared" si="114"/>
        <v>887.69</v>
      </c>
      <c r="X475" s="102">
        <f t="shared" si="114"/>
        <v>889.08999999999992</v>
      </c>
      <c r="Y475" s="107">
        <f t="shared" si="114"/>
        <v>889.69</v>
      </c>
    </row>
    <row r="476" spans="1:25" s="62" customFormat="1" ht="18.75" customHeight="1" outlineLevel="1" x14ac:dyDescent="0.2">
      <c r="A476" s="160" t="s">
        <v>8</v>
      </c>
      <c r="B476" s="70">
        <f>'июль (3 цк)'!B590</f>
        <v>673.56</v>
      </c>
      <c r="C476" s="70">
        <f>'июль (3 цк)'!C590</f>
        <v>635.97</v>
      </c>
      <c r="D476" s="70">
        <f>'июль (3 цк)'!D590</f>
        <v>625.86</v>
      </c>
      <c r="E476" s="70">
        <f>'июль (3 цк)'!E590</f>
        <v>707.35</v>
      </c>
      <c r="F476" s="70">
        <f>'июль (3 цк)'!F590</f>
        <v>703.15</v>
      </c>
      <c r="G476" s="70">
        <f>'июль (3 цк)'!G590</f>
        <v>714.78</v>
      </c>
      <c r="H476" s="70">
        <f>'июль (3 цк)'!H590</f>
        <v>721.97</v>
      </c>
      <c r="I476" s="70">
        <f>'июль (3 цк)'!I590</f>
        <v>694.8</v>
      </c>
      <c r="J476" s="70">
        <f>'июль (3 цк)'!J590</f>
        <v>697.42</v>
      </c>
      <c r="K476" s="70">
        <f>'июль (3 цк)'!K590</f>
        <v>704.68</v>
      </c>
      <c r="L476" s="70">
        <f>'июль (3 цк)'!L590</f>
        <v>710.35</v>
      </c>
      <c r="M476" s="70">
        <f>'июль (3 цк)'!M590</f>
        <v>692.42</v>
      </c>
      <c r="N476" s="70">
        <f>'июль (3 цк)'!N590</f>
        <v>690.08</v>
      </c>
      <c r="O476" s="70">
        <f>'июль (3 цк)'!O590</f>
        <v>655.68</v>
      </c>
      <c r="P476" s="70">
        <f>'июль (3 цк)'!P590</f>
        <v>661.03</v>
      </c>
      <c r="Q476" s="70">
        <f>'июль (3 цк)'!Q590</f>
        <v>699.19</v>
      </c>
      <c r="R476" s="70">
        <f>'июль (3 цк)'!R590</f>
        <v>716.55</v>
      </c>
      <c r="S476" s="70">
        <f>'июль (3 цк)'!S590</f>
        <v>727.73</v>
      </c>
      <c r="T476" s="70">
        <f>'июль (3 цк)'!T590</f>
        <v>693.49</v>
      </c>
      <c r="U476" s="70">
        <f>'июль (3 цк)'!U590</f>
        <v>684.37</v>
      </c>
      <c r="V476" s="70">
        <f>'июль (3 цк)'!V590</f>
        <v>689.39</v>
      </c>
      <c r="W476" s="70">
        <f>'июль (3 цк)'!W590</f>
        <v>689.91</v>
      </c>
      <c r="X476" s="70">
        <f>'июль (3 цк)'!X590</f>
        <v>691.31</v>
      </c>
      <c r="Y476" s="70">
        <f>'июль (3 цк)'!Y590</f>
        <v>691.91</v>
      </c>
    </row>
    <row r="477" spans="1:25" s="62" customFormat="1" ht="18.75" customHeight="1" outlineLevel="1" x14ac:dyDescent="0.2">
      <c r="A477" s="53" t="s">
        <v>9</v>
      </c>
      <c r="B477" s="76">
        <v>195.05</v>
      </c>
      <c r="C477" s="74">
        <v>195.05</v>
      </c>
      <c r="D477" s="74">
        <v>195.05</v>
      </c>
      <c r="E477" s="74">
        <v>195.05</v>
      </c>
      <c r="F477" s="74">
        <v>195.05</v>
      </c>
      <c r="G477" s="74">
        <v>195.05</v>
      </c>
      <c r="H477" s="74">
        <v>195.05</v>
      </c>
      <c r="I477" s="74">
        <v>195.05</v>
      </c>
      <c r="J477" s="74">
        <v>195.05</v>
      </c>
      <c r="K477" s="74">
        <v>195.05</v>
      </c>
      <c r="L477" s="74">
        <v>195.05</v>
      </c>
      <c r="M477" s="74">
        <v>195.05</v>
      </c>
      <c r="N477" s="74">
        <v>195.05</v>
      </c>
      <c r="O477" s="74">
        <v>195.05</v>
      </c>
      <c r="P477" s="74">
        <v>195.05</v>
      </c>
      <c r="Q477" s="74">
        <v>195.05</v>
      </c>
      <c r="R477" s="74">
        <v>195.05</v>
      </c>
      <c r="S477" s="74">
        <v>195.05</v>
      </c>
      <c r="T477" s="74">
        <v>195.05</v>
      </c>
      <c r="U477" s="74">
        <v>195.05</v>
      </c>
      <c r="V477" s="74">
        <v>195.05</v>
      </c>
      <c r="W477" s="74">
        <v>195.05</v>
      </c>
      <c r="X477" s="74">
        <v>195.05</v>
      </c>
      <c r="Y477" s="81">
        <v>195.05</v>
      </c>
    </row>
    <row r="478" spans="1:25" s="62" customFormat="1" ht="18.75" customHeight="1" outlineLevel="1" thickBot="1" x14ac:dyDescent="0.25">
      <c r="A478" s="161" t="s">
        <v>11</v>
      </c>
      <c r="B478" s="77">
        <v>2.73</v>
      </c>
      <c r="C478" s="75">
        <v>2.73</v>
      </c>
      <c r="D478" s="75">
        <v>2.73</v>
      </c>
      <c r="E478" s="75">
        <v>2.73</v>
      </c>
      <c r="F478" s="75">
        <v>2.73</v>
      </c>
      <c r="G478" s="75">
        <v>2.73</v>
      </c>
      <c r="H478" s="75">
        <v>2.73</v>
      </c>
      <c r="I478" s="75">
        <v>2.73</v>
      </c>
      <c r="J478" s="75">
        <v>2.73</v>
      </c>
      <c r="K478" s="75">
        <v>2.73</v>
      </c>
      <c r="L478" s="75">
        <v>2.73</v>
      </c>
      <c r="M478" s="75">
        <v>2.73</v>
      </c>
      <c r="N478" s="75">
        <v>2.73</v>
      </c>
      <c r="O478" s="75">
        <v>2.73</v>
      </c>
      <c r="P478" s="75">
        <v>2.73</v>
      </c>
      <c r="Q478" s="75">
        <v>2.73</v>
      </c>
      <c r="R478" s="75">
        <v>2.73</v>
      </c>
      <c r="S478" s="75">
        <v>2.73</v>
      </c>
      <c r="T478" s="75">
        <v>2.73</v>
      </c>
      <c r="U478" s="75">
        <v>2.73</v>
      </c>
      <c r="V478" s="75">
        <v>2.73</v>
      </c>
      <c r="W478" s="75">
        <v>2.73</v>
      </c>
      <c r="X478" s="75">
        <v>2.73</v>
      </c>
      <c r="Y478" s="82">
        <v>2.73</v>
      </c>
    </row>
    <row r="479" spans="1:25" s="62" customFormat="1" ht="18.75" customHeight="1" thickBot="1" x14ac:dyDescent="0.25">
      <c r="A479" s="100">
        <v>23</v>
      </c>
      <c r="B479" s="101">
        <f t="shared" ref="B479:Y479" si="115">SUM(B480:B482)</f>
        <v>875.57999999999993</v>
      </c>
      <c r="C479" s="102">
        <f t="shared" si="115"/>
        <v>849.66000000000008</v>
      </c>
      <c r="D479" s="102">
        <f t="shared" si="115"/>
        <v>834.11000000000013</v>
      </c>
      <c r="E479" s="103">
        <f t="shared" si="115"/>
        <v>859.53</v>
      </c>
      <c r="F479" s="103">
        <f t="shared" si="115"/>
        <v>866.45</v>
      </c>
      <c r="G479" s="103">
        <f t="shared" si="115"/>
        <v>869.53</v>
      </c>
      <c r="H479" s="103">
        <f t="shared" si="115"/>
        <v>874.29</v>
      </c>
      <c r="I479" s="103">
        <f t="shared" si="115"/>
        <v>850.32999999999993</v>
      </c>
      <c r="J479" s="103">
        <f t="shared" si="115"/>
        <v>862.40000000000009</v>
      </c>
      <c r="K479" s="104">
        <f t="shared" si="115"/>
        <v>873.17000000000007</v>
      </c>
      <c r="L479" s="103">
        <f t="shared" si="115"/>
        <v>875.58999999999992</v>
      </c>
      <c r="M479" s="105">
        <f t="shared" si="115"/>
        <v>875.92000000000007</v>
      </c>
      <c r="N479" s="104">
        <f t="shared" si="115"/>
        <v>862.75</v>
      </c>
      <c r="O479" s="103">
        <f t="shared" si="115"/>
        <v>847.56999999999994</v>
      </c>
      <c r="P479" s="105">
        <f t="shared" si="115"/>
        <v>844.31999999999994</v>
      </c>
      <c r="Q479" s="106">
        <f t="shared" si="115"/>
        <v>870.91000000000008</v>
      </c>
      <c r="R479" s="103">
        <f t="shared" si="115"/>
        <v>882.83999999999992</v>
      </c>
      <c r="S479" s="106">
        <f t="shared" si="115"/>
        <v>885.40000000000009</v>
      </c>
      <c r="T479" s="103">
        <f t="shared" si="115"/>
        <v>893.99</v>
      </c>
      <c r="U479" s="102">
        <f t="shared" si="115"/>
        <v>875.3900000000001</v>
      </c>
      <c r="V479" s="102">
        <f t="shared" si="115"/>
        <v>876.79</v>
      </c>
      <c r="W479" s="102">
        <f t="shared" si="115"/>
        <v>888</v>
      </c>
      <c r="X479" s="102">
        <f t="shared" si="115"/>
        <v>893.6400000000001</v>
      </c>
      <c r="Y479" s="107">
        <f t="shared" si="115"/>
        <v>881.79</v>
      </c>
    </row>
    <row r="480" spans="1:25" s="62" customFormat="1" ht="18.75" customHeight="1" outlineLevel="1" x14ac:dyDescent="0.2">
      <c r="A480" s="160" t="s">
        <v>8</v>
      </c>
      <c r="B480" s="70">
        <f>'июль (3 цк)'!B595</f>
        <v>677.8</v>
      </c>
      <c r="C480" s="70">
        <f>'июль (3 цк)'!C595</f>
        <v>651.88</v>
      </c>
      <c r="D480" s="70">
        <f>'июль (3 цк)'!D595</f>
        <v>636.33000000000004</v>
      </c>
      <c r="E480" s="70">
        <f>'июль (3 цк)'!E595</f>
        <v>661.75</v>
      </c>
      <c r="F480" s="70">
        <f>'июль (3 цк)'!F595</f>
        <v>668.67</v>
      </c>
      <c r="G480" s="70">
        <f>'июль (3 цк)'!G595</f>
        <v>671.75</v>
      </c>
      <c r="H480" s="70">
        <f>'июль (3 цк)'!H595</f>
        <v>676.51</v>
      </c>
      <c r="I480" s="70">
        <f>'июль (3 цк)'!I595</f>
        <v>652.54999999999995</v>
      </c>
      <c r="J480" s="70">
        <f>'июль (3 цк)'!J595</f>
        <v>664.62</v>
      </c>
      <c r="K480" s="70">
        <f>'июль (3 цк)'!K595</f>
        <v>675.39</v>
      </c>
      <c r="L480" s="70">
        <f>'июль (3 цк)'!L595</f>
        <v>677.81</v>
      </c>
      <c r="M480" s="70">
        <f>'июль (3 цк)'!M595</f>
        <v>678.14</v>
      </c>
      <c r="N480" s="70">
        <f>'июль (3 цк)'!N595</f>
        <v>664.97</v>
      </c>
      <c r="O480" s="70">
        <f>'июль (3 цк)'!O595</f>
        <v>649.79</v>
      </c>
      <c r="P480" s="70">
        <f>'июль (3 цк)'!P595</f>
        <v>646.54</v>
      </c>
      <c r="Q480" s="70">
        <f>'июль (3 цк)'!Q595</f>
        <v>673.13</v>
      </c>
      <c r="R480" s="70">
        <f>'июль (3 цк)'!R595</f>
        <v>685.06</v>
      </c>
      <c r="S480" s="70">
        <f>'июль (3 цк)'!S595</f>
        <v>687.62</v>
      </c>
      <c r="T480" s="70">
        <f>'июль (3 цк)'!T595</f>
        <v>696.21</v>
      </c>
      <c r="U480" s="70">
        <f>'июль (3 цк)'!U595</f>
        <v>677.61</v>
      </c>
      <c r="V480" s="70">
        <f>'июль (3 цк)'!V595</f>
        <v>679.01</v>
      </c>
      <c r="W480" s="70">
        <f>'июль (3 цк)'!W595</f>
        <v>690.22</v>
      </c>
      <c r="X480" s="70">
        <f>'июль (3 цк)'!X595</f>
        <v>695.86</v>
      </c>
      <c r="Y480" s="70">
        <f>'июль (3 цк)'!Y595</f>
        <v>684.01</v>
      </c>
    </row>
    <row r="481" spans="1:25" s="62" customFormat="1" ht="18.75" customHeight="1" outlineLevel="1" x14ac:dyDescent="0.2">
      <c r="A481" s="53" t="s">
        <v>9</v>
      </c>
      <c r="B481" s="76">
        <v>195.05</v>
      </c>
      <c r="C481" s="74">
        <v>195.05</v>
      </c>
      <c r="D481" s="74">
        <v>195.05</v>
      </c>
      <c r="E481" s="74">
        <v>195.05</v>
      </c>
      <c r="F481" s="74">
        <v>195.05</v>
      </c>
      <c r="G481" s="74">
        <v>195.05</v>
      </c>
      <c r="H481" s="74">
        <v>195.05</v>
      </c>
      <c r="I481" s="74">
        <v>195.05</v>
      </c>
      <c r="J481" s="74">
        <v>195.05</v>
      </c>
      <c r="K481" s="74">
        <v>195.05</v>
      </c>
      <c r="L481" s="74">
        <v>195.05</v>
      </c>
      <c r="M481" s="74">
        <v>195.05</v>
      </c>
      <c r="N481" s="74">
        <v>195.05</v>
      </c>
      <c r="O481" s="74">
        <v>195.05</v>
      </c>
      <c r="P481" s="74">
        <v>195.05</v>
      </c>
      <c r="Q481" s="74">
        <v>195.05</v>
      </c>
      <c r="R481" s="74">
        <v>195.05</v>
      </c>
      <c r="S481" s="74">
        <v>195.05</v>
      </c>
      <c r="T481" s="74">
        <v>195.05</v>
      </c>
      <c r="U481" s="74">
        <v>195.05</v>
      </c>
      <c r="V481" s="74">
        <v>195.05</v>
      </c>
      <c r="W481" s="74">
        <v>195.05</v>
      </c>
      <c r="X481" s="74">
        <v>195.05</v>
      </c>
      <c r="Y481" s="81">
        <v>195.05</v>
      </c>
    </row>
    <row r="482" spans="1:25" s="62" customFormat="1" ht="18.75" customHeight="1" outlineLevel="1" thickBot="1" x14ac:dyDescent="0.25">
      <c r="A482" s="161" t="s">
        <v>11</v>
      </c>
      <c r="B482" s="77">
        <v>2.73</v>
      </c>
      <c r="C482" s="75">
        <v>2.73</v>
      </c>
      <c r="D482" s="75">
        <v>2.73</v>
      </c>
      <c r="E482" s="75">
        <v>2.73</v>
      </c>
      <c r="F482" s="75">
        <v>2.73</v>
      </c>
      <c r="G482" s="75">
        <v>2.73</v>
      </c>
      <c r="H482" s="75">
        <v>2.73</v>
      </c>
      <c r="I482" s="75">
        <v>2.73</v>
      </c>
      <c r="J482" s="75">
        <v>2.73</v>
      </c>
      <c r="K482" s="75">
        <v>2.73</v>
      </c>
      <c r="L482" s="75">
        <v>2.73</v>
      </c>
      <c r="M482" s="75">
        <v>2.73</v>
      </c>
      <c r="N482" s="75">
        <v>2.73</v>
      </c>
      <c r="O482" s="75">
        <v>2.73</v>
      </c>
      <c r="P482" s="75">
        <v>2.73</v>
      </c>
      <c r="Q482" s="75">
        <v>2.73</v>
      </c>
      <c r="R482" s="75">
        <v>2.73</v>
      </c>
      <c r="S482" s="75">
        <v>2.73</v>
      </c>
      <c r="T482" s="75">
        <v>2.73</v>
      </c>
      <c r="U482" s="75">
        <v>2.73</v>
      </c>
      <c r="V482" s="75">
        <v>2.73</v>
      </c>
      <c r="W482" s="75">
        <v>2.73</v>
      </c>
      <c r="X482" s="75">
        <v>2.73</v>
      </c>
      <c r="Y482" s="82">
        <v>2.73</v>
      </c>
    </row>
    <row r="483" spans="1:25" s="62" customFormat="1" ht="18.75" customHeight="1" thickBot="1" x14ac:dyDescent="0.25">
      <c r="A483" s="111">
        <v>24</v>
      </c>
      <c r="B483" s="101">
        <f t="shared" ref="B483:Y483" si="116">SUM(B484:B486)</f>
        <v>842.82999999999993</v>
      </c>
      <c r="C483" s="102">
        <f t="shared" si="116"/>
        <v>820.43000000000006</v>
      </c>
      <c r="D483" s="102">
        <f t="shared" si="116"/>
        <v>820.43000000000006</v>
      </c>
      <c r="E483" s="103">
        <f t="shared" si="116"/>
        <v>832.63000000000011</v>
      </c>
      <c r="F483" s="103">
        <f t="shared" si="116"/>
        <v>823.1400000000001</v>
      </c>
      <c r="G483" s="103">
        <f t="shared" si="116"/>
        <v>839.79</v>
      </c>
      <c r="H483" s="103">
        <f t="shared" si="116"/>
        <v>839.06999999999994</v>
      </c>
      <c r="I483" s="103">
        <f t="shared" si="116"/>
        <v>828.71</v>
      </c>
      <c r="J483" s="103">
        <f t="shared" si="116"/>
        <v>835.01</v>
      </c>
      <c r="K483" s="104">
        <f t="shared" si="116"/>
        <v>836.13000000000011</v>
      </c>
      <c r="L483" s="103">
        <f t="shared" si="116"/>
        <v>836.28</v>
      </c>
      <c r="M483" s="105">
        <f t="shared" si="116"/>
        <v>837.03</v>
      </c>
      <c r="N483" s="104">
        <f t="shared" si="116"/>
        <v>836.06</v>
      </c>
      <c r="O483" s="103">
        <f t="shared" si="116"/>
        <v>808.04</v>
      </c>
      <c r="P483" s="105">
        <f t="shared" si="116"/>
        <v>812.75</v>
      </c>
      <c r="Q483" s="106">
        <f t="shared" si="116"/>
        <v>840.37000000000012</v>
      </c>
      <c r="R483" s="103">
        <f t="shared" si="116"/>
        <v>849.67000000000007</v>
      </c>
      <c r="S483" s="106">
        <f t="shared" si="116"/>
        <v>847.23</v>
      </c>
      <c r="T483" s="103">
        <f t="shared" si="116"/>
        <v>856.06</v>
      </c>
      <c r="U483" s="102">
        <f t="shared" si="116"/>
        <v>836.3</v>
      </c>
      <c r="V483" s="102">
        <f t="shared" si="116"/>
        <v>847.45</v>
      </c>
      <c r="W483" s="102">
        <f t="shared" si="116"/>
        <v>850.8</v>
      </c>
      <c r="X483" s="102">
        <f t="shared" si="116"/>
        <v>855.10000000000014</v>
      </c>
      <c r="Y483" s="107">
        <f t="shared" si="116"/>
        <v>842.98</v>
      </c>
    </row>
    <row r="484" spans="1:25" s="62" customFormat="1" ht="18.75" customHeight="1" outlineLevel="1" x14ac:dyDescent="0.2">
      <c r="A484" s="160" t="s">
        <v>8</v>
      </c>
      <c r="B484" s="70">
        <f>'июль (3 цк)'!B600</f>
        <v>645.04999999999995</v>
      </c>
      <c r="C484" s="70">
        <f>'июль (3 цк)'!C600</f>
        <v>622.65</v>
      </c>
      <c r="D484" s="70">
        <f>'июль (3 цк)'!D600</f>
        <v>622.65</v>
      </c>
      <c r="E484" s="70">
        <f>'июль (3 цк)'!E600</f>
        <v>634.85</v>
      </c>
      <c r="F484" s="70">
        <f>'июль (3 цк)'!F600</f>
        <v>625.36</v>
      </c>
      <c r="G484" s="70">
        <f>'июль (3 цк)'!G600</f>
        <v>642.01</v>
      </c>
      <c r="H484" s="70">
        <f>'июль (3 цк)'!H600</f>
        <v>641.29</v>
      </c>
      <c r="I484" s="70">
        <f>'июль (3 цк)'!I600</f>
        <v>630.92999999999995</v>
      </c>
      <c r="J484" s="70">
        <f>'июль (3 цк)'!J600</f>
        <v>637.23</v>
      </c>
      <c r="K484" s="70">
        <f>'июль (3 цк)'!K600</f>
        <v>638.35</v>
      </c>
      <c r="L484" s="70">
        <f>'июль (3 цк)'!L600</f>
        <v>638.5</v>
      </c>
      <c r="M484" s="70">
        <f>'июль (3 цк)'!M600</f>
        <v>639.25</v>
      </c>
      <c r="N484" s="70">
        <f>'июль (3 цк)'!N600</f>
        <v>638.28</v>
      </c>
      <c r="O484" s="70">
        <f>'июль (3 цк)'!O600</f>
        <v>610.26</v>
      </c>
      <c r="P484" s="70">
        <f>'июль (3 цк)'!P600</f>
        <v>614.97</v>
      </c>
      <c r="Q484" s="70">
        <f>'июль (3 цк)'!Q600</f>
        <v>642.59</v>
      </c>
      <c r="R484" s="70">
        <f>'июль (3 цк)'!R600</f>
        <v>651.89</v>
      </c>
      <c r="S484" s="70">
        <f>'июль (3 цк)'!S600</f>
        <v>649.45000000000005</v>
      </c>
      <c r="T484" s="70">
        <f>'июль (3 цк)'!T600</f>
        <v>658.28</v>
      </c>
      <c r="U484" s="70">
        <f>'июль (3 цк)'!U600</f>
        <v>638.52</v>
      </c>
      <c r="V484" s="70">
        <f>'июль (3 цк)'!V600</f>
        <v>649.66999999999996</v>
      </c>
      <c r="W484" s="70">
        <f>'июль (3 цк)'!W600</f>
        <v>653.02</v>
      </c>
      <c r="X484" s="70">
        <f>'июль (3 цк)'!X600</f>
        <v>657.32</v>
      </c>
      <c r="Y484" s="70">
        <f>'июль (3 цк)'!Y600</f>
        <v>645.20000000000005</v>
      </c>
    </row>
    <row r="485" spans="1:25" s="62" customFormat="1" ht="18.75" customHeight="1" outlineLevel="1" x14ac:dyDescent="0.2">
      <c r="A485" s="53" t="s">
        <v>9</v>
      </c>
      <c r="B485" s="76">
        <v>195.05</v>
      </c>
      <c r="C485" s="74">
        <v>195.05</v>
      </c>
      <c r="D485" s="74">
        <v>195.05</v>
      </c>
      <c r="E485" s="74">
        <v>195.05</v>
      </c>
      <c r="F485" s="74">
        <v>195.05</v>
      </c>
      <c r="G485" s="74">
        <v>195.05</v>
      </c>
      <c r="H485" s="74">
        <v>195.05</v>
      </c>
      <c r="I485" s="74">
        <v>195.05</v>
      </c>
      <c r="J485" s="74">
        <v>195.05</v>
      </c>
      <c r="K485" s="74">
        <v>195.05</v>
      </c>
      <c r="L485" s="74">
        <v>195.05</v>
      </c>
      <c r="M485" s="74">
        <v>195.05</v>
      </c>
      <c r="N485" s="74">
        <v>195.05</v>
      </c>
      <c r="O485" s="74">
        <v>195.05</v>
      </c>
      <c r="P485" s="74">
        <v>195.05</v>
      </c>
      <c r="Q485" s="74">
        <v>195.05</v>
      </c>
      <c r="R485" s="74">
        <v>195.05</v>
      </c>
      <c r="S485" s="74">
        <v>195.05</v>
      </c>
      <c r="T485" s="74">
        <v>195.05</v>
      </c>
      <c r="U485" s="74">
        <v>195.05</v>
      </c>
      <c r="V485" s="74">
        <v>195.05</v>
      </c>
      <c r="W485" s="74">
        <v>195.05</v>
      </c>
      <c r="X485" s="74">
        <v>195.05</v>
      </c>
      <c r="Y485" s="81">
        <v>195.05</v>
      </c>
    </row>
    <row r="486" spans="1:25" s="62" customFormat="1" ht="18.75" customHeight="1" outlineLevel="1" thickBot="1" x14ac:dyDescent="0.25">
      <c r="A486" s="161" t="s">
        <v>11</v>
      </c>
      <c r="B486" s="77">
        <v>2.73</v>
      </c>
      <c r="C486" s="75">
        <v>2.73</v>
      </c>
      <c r="D486" s="75">
        <v>2.73</v>
      </c>
      <c r="E486" s="75">
        <v>2.73</v>
      </c>
      <c r="F486" s="75">
        <v>2.73</v>
      </c>
      <c r="G486" s="75">
        <v>2.73</v>
      </c>
      <c r="H486" s="75">
        <v>2.73</v>
      </c>
      <c r="I486" s="75">
        <v>2.73</v>
      </c>
      <c r="J486" s="75">
        <v>2.73</v>
      </c>
      <c r="K486" s="75">
        <v>2.73</v>
      </c>
      <c r="L486" s="75">
        <v>2.73</v>
      </c>
      <c r="M486" s="75">
        <v>2.73</v>
      </c>
      <c r="N486" s="75">
        <v>2.73</v>
      </c>
      <c r="O486" s="75">
        <v>2.73</v>
      </c>
      <c r="P486" s="75">
        <v>2.73</v>
      </c>
      <c r="Q486" s="75">
        <v>2.73</v>
      </c>
      <c r="R486" s="75">
        <v>2.73</v>
      </c>
      <c r="S486" s="75">
        <v>2.73</v>
      </c>
      <c r="T486" s="75">
        <v>2.73</v>
      </c>
      <c r="U486" s="75">
        <v>2.73</v>
      </c>
      <c r="V486" s="75">
        <v>2.73</v>
      </c>
      <c r="W486" s="75">
        <v>2.73</v>
      </c>
      <c r="X486" s="75">
        <v>2.73</v>
      </c>
      <c r="Y486" s="82">
        <v>2.73</v>
      </c>
    </row>
    <row r="487" spans="1:25" s="62" customFormat="1" ht="18.75" customHeight="1" thickBot="1" x14ac:dyDescent="0.25">
      <c r="A487" s="109">
        <v>25</v>
      </c>
      <c r="B487" s="101">
        <f t="shared" ref="B487:Y487" si="117">SUM(B488:B490)</f>
        <v>843.86000000000013</v>
      </c>
      <c r="C487" s="102">
        <f t="shared" si="117"/>
        <v>821.04</v>
      </c>
      <c r="D487" s="102">
        <f t="shared" si="117"/>
        <v>820.61000000000013</v>
      </c>
      <c r="E487" s="103">
        <f t="shared" si="117"/>
        <v>820.92000000000007</v>
      </c>
      <c r="F487" s="103">
        <f t="shared" si="117"/>
        <v>836.85000000000014</v>
      </c>
      <c r="G487" s="103">
        <f t="shared" si="117"/>
        <v>839.57999999999993</v>
      </c>
      <c r="H487" s="103">
        <f t="shared" si="117"/>
        <v>839.77</v>
      </c>
      <c r="I487" s="103">
        <f t="shared" si="117"/>
        <v>828.04</v>
      </c>
      <c r="J487" s="103">
        <f t="shared" si="117"/>
        <v>830.85000000000014</v>
      </c>
      <c r="K487" s="104">
        <f t="shared" si="117"/>
        <v>838.68000000000006</v>
      </c>
      <c r="L487" s="103">
        <f t="shared" si="117"/>
        <v>836.18000000000006</v>
      </c>
      <c r="M487" s="105">
        <f t="shared" si="117"/>
        <v>834.06999999999994</v>
      </c>
      <c r="N487" s="104">
        <f t="shared" si="117"/>
        <v>828.01</v>
      </c>
      <c r="O487" s="103">
        <f t="shared" si="117"/>
        <v>812.81</v>
      </c>
      <c r="P487" s="105">
        <f t="shared" si="117"/>
        <v>817.86000000000013</v>
      </c>
      <c r="Q487" s="106">
        <f t="shared" si="117"/>
        <v>838.10000000000014</v>
      </c>
      <c r="R487" s="103">
        <f t="shared" si="117"/>
        <v>849.87000000000012</v>
      </c>
      <c r="S487" s="106">
        <f t="shared" si="117"/>
        <v>851.28</v>
      </c>
      <c r="T487" s="103">
        <f t="shared" si="117"/>
        <v>853.08999999999992</v>
      </c>
      <c r="U487" s="102">
        <f t="shared" si="117"/>
        <v>838.72</v>
      </c>
      <c r="V487" s="102">
        <f t="shared" si="117"/>
        <v>847.96</v>
      </c>
      <c r="W487" s="102">
        <f t="shared" si="117"/>
        <v>854.58999999999992</v>
      </c>
      <c r="X487" s="102">
        <f t="shared" si="117"/>
        <v>860.78</v>
      </c>
      <c r="Y487" s="107">
        <f t="shared" si="117"/>
        <v>856.81999999999994</v>
      </c>
    </row>
    <row r="488" spans="1:25" s="62" customFormat="1" ht="18.75" customHeight="1" outlineLevel="1" x14ac:dyDescent="0.2">
      <c r="A488" s="160" t="s">
        <v>8</v>
      </c>
      <c r="B488" s="70">
        <f>'июль (3 цк)'!B605</f>
        <v>646.08000000000004</v>
      </c>
      <c r="C488" s="70">
        <f>'июль (3 цк)'!C605</f>
        <v>623.26</v>
      </c>
      <c r="D488" s="70">
        <f>'июль (3 цк)'!D605</f>
        <v>622.83000000000004</v>
      </c>
      <c r="E488" s="70">
        <f>'июль (3 цк)'!E605</f>
        <v>623.14</v>
      </c>
      <c r="F488" s="70">
        <f>'июль (3 цк)'!F605</f>
        <v>639.07000000000005</v>
      </c>
      <c r="G488" s="70">
        <f>'июль (3 цк)'!G605</f>
        <v>641.79999999999995</v>
      </c>
      <c r="H488" s="70">
        <f>'июль (3 цк)'!H605</f>
        <v>641.99</v>
      </c>
      <c r="I488" s="70">
        <f>'июль (3 цк)'!I605</f>
        <v>630.26</v>
      </c>
      <c r="J488" s="70">
        <f>'июль (3 цк)'!J605</f>
        <v>633.07000000000005</v>
      </c>
      <c r="K488" s="70">
        <f>'июль (3 цк)'!K605</f>
        <v>640.9</v>
      </c>
      <c r="L488" s="70">
        <f>'июль (3 цк)'!L605</f>
        <v>638.4</v>
      </c>
      <c r="M488" s="70">
        <f>'июль (3 цк)'!M605</f>
        <v>636.29</v>
      </c>
      <c r="N488" s="70">
        <f>'июль (3 цк)'!N605</f>
        <v>630.23</v>
      </c>
      <c r="O488" s="70">
        <f>'июль (3 цк)'!O605</f>
        <v>615.03</v>
      </c>
      <c r="P488" s="70">
        <f>'июль (3 цк)'!P605</f>
        <v>620.08000000000004</v>
      </c>
      <c r="Q488" s="70">
        <f>'июль (3 цк)'!Q605</f>
        <v>640.32000000000005</v>
      </c>
      <c r="R488" s="70">
        <f>'июль (3 цк)'!R605</f>
        <v>652.09</v>
      </c>
      <c r="S488" s="70">
        <f>'июль (3 цк)'!S605</f>
        <v>653.5</v>
      </c>
      <c r="T488" s="70">
        <f>'июль (3 цк)'!T605</f>
        <v>655.30999999999995</v>
      </c>
      <c r="U488" s="70">
        <f>'июль (3 цк)'!U605</f>
        <v>640.94000000000005</v>
      </c>
      <c r="V488" s="70">
        <f>'июль (3 цк)'!V605</f>
        <v>650.17999999999995</v>
      </c>
      <c r="W488" s="70">
        <f>'июль (3 цк)'!W605</f>
        <v>656.81</v>
      </c>
      <c r="X488" s="70">
        <f>'июль (3 цк)'!X605</f>
        <v>663</v>
      </c>
      <c r="Y488" s="70">
        <f>'июль (3 цк)'!Y605</f>
        <v>659.04</v>
      </c>
    </row>
    <row r="489" spans="1:25" s="62" customFormat="1" ht="18.75" customHeight="1" outlineLevel="1" x14ac:dyDescent="0.2">
      <c r="A489" s="53" t="s">
        <v>9</v>
      </c>
      <c r="B489" s="76">
        <v>195.05</v>
      </c>
      <c r="C489" s="74">
        <v>195.05</v>
      </c>
      <c r="D489" s="74">
        <v>195.05</v>
      </c>
      <c r="E489" s="74">
        <v>195.05</v>
      </c>
      <c r="F489" s="74">
        <v>195.05</v>
      </c>
      <c r="G489" s="74">
        <v>195.05</v>
      </c>
      <c r="H489" s="74">
        <v>195.05</v>
      </c>
      <c r="I489" s="74">
        <v>195.05</v>
      </c>
      <c r="J489" s="74">
        <v>195.05</v>
      </c>
      <c r="K489" s="74">
        <v>195.05</v>
      </c>
      <c r="L489" s="74">
        <v>195.05</v>
      </c>
      <c r="M489" s="74">
        <v>195.05</v>
      </c>
      <c r="N489" s="74">
        <v>195.05</v>
      </c>
      <c r="O489" s="74">
        <v>195.05</v>
      </c>
      <c r="P489" s="74">
        <v>195.05</v>
      </c>
      <c r="Q489" s="74">
        <v>195.05</v>
      </c>
      <c r="R489" s="74">
        <v>195.05</v>
      </c>
      <c r="S489" s="74">
        <v>195.05</v>
      </c>
      <c r="T489" s="74">
        <v>195.05</v>
      </c>
      <c r="U489" s="74">
        <v>195.05</v>
      </c>
      <c r="V489" s="74">
        <v>195.05</v>
      </c>
      <c r="W489" s="74">
        <v>195.05</v>
      </c>
      <c r="X489" s="74">
        <v>195.05</v>
      </c>
      <c r="Y489" s="81">
        <v>195.05</v>
      </c>
    </row>
    <row r="490" spans="1:25" s="62" customFormat="1" ht="18.75" customHeight="1" outlineLevel="1" thickBot="1" x14ac:dyDescent="0.25">
      <c r="A490" s="161" t="s">
        <v>11</v>
      </c>
      <c r="B490" s="77">
        <v>2.73</v>
      </c>
      <c r="C490" s="75">
        <v>2.73</v>
      </c>
      <c r="D490" s="75">
        <v>2.73</v>
      </c>
      <c r="E490" s="75">
        <v>2.73</v>
      </c>
      <c r="F490" s="75">
        <v>2.73</v>
      </c>
      <c r="G490" s="75">
        <v>2.73</v>
      </c>
      <c r="H490" s="75">
        <v>2.73</v>
      </c>
      <c r="I490" s="75">
        <v>2.73</v>
      </c>
      <c r="J490" s="75">
        <v>2.73</v>
      </c>
      <c r="K490" s="75">
        <v>2.73</v>
      </c>
      <c r="L490" s="75">
        <v>2.73</v>
      </c>
      <c r="M490" s="75">
        <v>2.73</v>
      </c>
      <c r="N490" s="75">
        <v>2.73</v>
      </c>
      <c r="O490" s="75">
        <v>2.73</v>
      </c>
      <c r="P490" s="75">
        <v>2.73</v>
      </c>
      <c r="Q490" s="75">
        <v>2.73</v>
      </c>
      <c r="R490" s="75">
        <v>2.73</v>
      </c>
      <c r="S490" s="75">
        <v>2.73</v>
      </c>
      <c r="T490" s="75">
        <v>2.73</v>
      </c>
      <c r="U490" s="75">
        <v>2.73</v>
      </c>
      <c r="V490" s="75">
        <v>2.73</v>
      </c>
      <c r="W490" s="75">
        <v>2.73</v>
      </c>
      <c r="X490" s="75">
        <v>2.73</v>
      </c>
      <c r="Y490" s="82">
        <v>2.73</v>
      </c>
    </row>
    <row r="491" spans="1:25" s="62" customFormat="1" ht="18.75" customHeight="1" thickBot="1" x14ac:dyDescent="0.25">
      <c r="A491" s="110">
        <v>26</v>
      </c>
      <c r="B491" s="101">
        <f t="shared" ref="B491:Y491" si="118">SUM(B492:B494)</f>
        <v>739.57999999999993</v>
      </c>
      <c r="C491" s="102">
        <f t="shared" si="118"/>
        <v>742.92000000000007</v>
      </c>
      <c r="D491" s="102">
        <f t="shared" si="118"/>
        <v>745.21</v>
      </c>
      <c r="E491" s="103">
        <f t="shared" si="118"/>
        <v>765.74</v>
      </c>
      <c r="F491" s="103">
        <f t="shared" si="118"/>
        <v>774.31999999999994</v>
      </c>
      <c r="G491" s="103">
        <f t="shared" si="118"/>
        <v>654.40000000000009</v>
      </c>
      <c r="H491" s="103">
        <f t="shared" si="118"/>
        <v>665.13000000000011</v>
      </c>
      <c r="I491" s="103">
        <f t="shared" si="118"/>
        <v>655.33000000000004</v>
      </c>
      <c r="J491" s="103">
        <f t="shared" si="118"/>
        <v>764.8900000000001</v>
      </c>
      <c r="K491" s="104">
        <f t="shared" si="118"/>
        <v>770.88000000000011</v>
      </c>
      <c r="L491" s="103">
        <f t="shared" si="118"/>
        <v>768.98</v>
      </c>
      <c r="M491" s="105">
        <f t="shared" si="118"/>
        <v>768.8</v>
      </c>
      <c r="N491" s="104">
        <f t="shared" si="118"/>
        <v>765.15000000000009</v>
      </c>
      <c r="O491" s="103">
        <f t="shared" si="118"/>
        <v>734.94</v>
      </c>
      <c r="P491" s="105">
        <f t="shared" si="118"/>
        <v>727.01</v>
      </c>
      <c r="Q491" s="106">
        <f t="shared" si="118"/>
        <v>738.78</v>
      </c>
      <c r="R491" s="103">
        <f t="shared" si="118"/>
        <v>753.52</v>
      </c>
      <c r="S491" s="106">
        <f t="shared" si="118"/>
        <v>751.08999999999992</v>
      </c>
      <c r="T491" s="103">
        <f t="shared" si="118"/>
        <v>754.02</v>
      </c>
      <c r="U491" s="102">
        <f t="shared" si="118"/>
        <v>745.07999999999993</v>
      </c>
      <c r="V491" s="102">
        <f t="shared" si="118"/>
        <v>744.91000000000008</v>
      </c>
      <c r="W491" s="102">
        <f t="shared" si="118"/>
        <v>717.24</v>
      </c>
      <c r="X491" s="102">
        <f t="shared" si="118"/>
        <v>724.32999999999993</v>
      </c>
      <c r="Y491" s="107">
        <f t="shared" si="118"/>
        <v>724.62000000000012</v>
      </c>
    </row>
    <row r="492" spans="1:25" s="62" customFormat="1" ht="18.75" customHeight="1" outlineLevel="1" x14ac:dyDescent="0.2">
      <c r="A492" s="56" t="s">
        <v>8</v>
      </c>
      <c r="B492" s="70">
        <f>'июль (3 цк)'!B610</f>
        <v>541.79999999999995</v>
      </c>
      <c r="C492" s="70">
        <f>'июль (3 цк)'!C610</f>
        <v>545.14</v>
      </c>
      <c r="D492" s="70">
        <f>'июль (3 цк)'!D610</f>
        <v>547.42999999999995</v>
      </c>
      <c r="E492" s="70">
        <f>'июль (3 цк)'!E610</f>
        <v>567.96</v>
      </c>
      <c r="F492" s="70">
        <f>'июль (3 цк)'!F610</f>
        <v>576.54</v>
      </c>
      <c r="G492" s="70">
        <f>'июль (3 цк)'!G610</f>
        <v>456.62</v>
      </c>
      <c r="H492" s="70">
        <f>'июль (3 цк)'!H610</f>
        <v>467.35</v>
      </c>
      <c r="I492" s="70">
        <f>'июль (3 цк)'!I610</f>
        <v>457.55</v>
      </c>
      <c r="J492" s="70">
        <f>'июль (3 цк)'!J610</f>
        <v>567.11</v>
      </c>
      <c r="K492" s="70">
        <f>'июль (3 цк)'!K610</f>
        <v>573.1</v>
      </c>
      <c r="L492" s="70">
        <f>'июль (3 цк)'!L610</f>
        <v>571.20000000000005</v>
      </c>
      <c r="M492" s="70">
        <f>'июль (3 цк)'!M610</f>
        <v>571.02</v>
      </c>
      <c r="N492" s="70">
        <f>'июль (3 цк)'!N610</f>
        <v>567.37</v>
      </c>
      <c r="O492" s="70">
        <f>'июль (3 цк)'!O610</f>
        <v>537.16</v>
      </c>
      <c r="P492" s="70">
        <f>'июль (3 цк)'!P610</f>
        <v>529.23</v>
      </c>
      <c r="Q492" s="70">
        <f>'июль (3 цк)'!Q610</f>
        <v>541</v>
      </c>
      <c r="R492" s="70">
        <f>'июль (3 цк)'!R610</f>
        <v>555.74</v>
      </c>
      <c r="S492" s="70">
        <f>'июль (3 цк)'!S610</f>
        <v>553.30999999999995</v>
      </c>
      <c r="T492" s="70">
        <f>'июль (3 цк)'!T610</f>
        <v>556.24</v>
      </c>
      <c r="U492" s="70">
        <f>'июль (3 цк)'!U610</f>
        <v>547.29999999999995</v>
      </c>
      <c r="V492" s="70">
        <f>'июль (3 цк)'!V610</f>
        <v>547.13</v>
      </c>
      <c r="W492" s="70">
        <f>'июль (3 цк)'!W610</f>
        <v>519.46</v>
      </c>
      <c r="X492" s="70">
        <f>'июль (3 цк)'!X610</f>
        <v>526.54999999999995</v>
      </c>
      <c r="Y492" s="70">
        <f>'июль (3 цк)'!Y610</f>
        <v>526.84</v>
      </c>
    </row>
    <row r="493" spans="1:25" s="62" customFormat="1" ht="18.75" customHeight="1" outlineLevel="1" x14ac:dyDescent="0.2">
      <c r="A493" s="57" t="s">
        <v>9</v>
      </c>
      <c r="B493" s="76">
        <v>195.05</v>
      </c>
      <c r="C493" s="74">
        <v>195.05</v>
      </c>
      <c r="D493" s="74">
        <v>195.05</v>
      </c>
      <c r="E493" s="74">
        <v>195.05</v>
      </c>
      <c r="F493" s="74">
        <v>195.05</v>
      </c>
      <c r="G493" s="74">
        <v>195.05</v>
      </c>
      <c r="H493" s="74">
        <v>195.05</v>
      </c>
      <c r="I493" s="74">
        <v>195.05</v>
      </c>
      <c r="J493" s="74">
        <v>195.05</v>
      </c>
      <c r="K493" s="74">
        <v>195.05</v>
      </c>
      <c r="L493" s="74">
        <v>195.05</v>
      </c>
      <c r="M493" s="74">
        <v>195.05</v>
      </c>
      <c r="N493" s="74">
        <v>195.05</v>
      </c>
      <c r="O493" s="74">
        <v>195.05</v>
      </c>
      <c r="P493" s="74">
        <v>195.05</v>
      </c>
      <c r="Q493" s="74">
        <v>195.05</v>
      </c>
      <c r="R493" s="74">
        <v>195.05</v>
      </c>
      <c r="S493" s="74">
        <v>195.05</v>
      </c>
      <c r="T493" s="74">
        <v>195.05</v>
      </c>
      <c r="U493" s="74">
        <v>195.05</v>
      </c>
      <c r="V493" s="74">
        <v>195.05</v>
      </c>
      <c r="W493" s="74">
        <v>195.05</v>
      </c>
      <c r="X493" s="74">
        <v>195.05</v>
      </c>
      <c r="Y493" s="81">
        <v>195.05</v>
      </c>
    </row>
    <row r="494" spans="1:25" s="62" customFormat="1" ht="18.75" customHeight="1" outlineLevel="1" thickBot="1" x14ac:dyDescent="0.25">
      <c r="A494" s="147" t="s">
        <v>11</v>
      </c>
      <c r="B494" s="77">
        <v>2.73</v>
      </c>
      <c r="C494" s="75">
        <v>2.73</v>
      </c>
      <c r="D494" s="75">
        <v>2.73</v>
      </c>
      <c r="E494" s="75">
        <v>2.73</v>
      </c>
      <c r="F494" s="75">
        <v>2.73</v>
      </c>
      <c r="G494" s="75">
        <v>2.73</v>
      </c>
      <c r="H494" s="75">
        <v>2.73</v>
      </c>
      <c r="I494" s="75">
        <v>2.73</v>
      </c>
      <c r="J494" s="75">
        <v>2.73</v>
      </c>
      <c r="K494" s="75">
        <v>2.73</v>
      </c>
      <c r="L494" s="75">
        <v>2.73</v>
      </c>
      <c r="M494" s="75">
        <v>2.73</v>
      </c>
      <c r="N494" s="75">
        <v>2.73</v>
      </c>
      <c r="O494" s="75">
        <v>2.73</v>
      </c>
      <c r="P494" s="75">
        <v>2.73</v>
      </c>
      <c r="Q494" s="75">
        <v>2.73</v>
      </c>
      <c r="R494" s="75">
        <v>2.73</v>
      </c>
      <c r="S494" s="75">
        <v>2.73</v>
      </c>
      <c r="T494" s="75">
        <v>2.73</v>
      </c>
      <c r="U494" s="75">
        <v>2.73</v>
      </c>
      <c r="V494" s="75">
        <v>2.73</v>
      </c>
      <c r="W494" s="75">
        <v>2.73</v>
      </c>
      <c r="X494" s="75">
        <v>2.73</v>
      </c>
      <c r="Y494" s="82">
        <v>2.73</v>
      </c>
    </row>
    <row r="495" spans="1:25" s="62" customFormat="1" ht="18.75" customHeight="1" thickBot="1" x14ac:dyDescent="0.25">
      <c r="A495" s="112">
        <v>27</v>
      </c>
      <c r="B495" s="101">
        <f t="shared" ref="B495:Y495" si="119">SUM(B496:B498)</f>
        <v>710.33999999999992</v>
      </c>
      <c r="C495" s="102">
        <f t="shared" si="119"/>
        <v>693.78</v>
      </c>
      <c r="D495" s="102">
        <f t="shared" si="119"/>
        <v>691.27</v>
      </c>
      <c r="E495" s="103">
        <f t="shared" si="119"/>
        <v>697.19</v>
      </c>
      <c r="F495" s="103">
        <f t="shared" si="119"/>
        <v>699.53</v>
      </c>
      <c r="G495" s="103">
        <f t="shared" si="119"/>
        <v>703.06</v>
      </c>
      <c r="H495" s="103">
        <f t="shared" si="119"/>
        <v>700.37</v>
      </c>
      <c r="I495" s="103">
        <f t="shared" si="119"/>
        <v>693.21</v>
      </c>
      <c r="J495" s="103">
        <f t="shared" si="119"/>
        <v>694.75</v>
      </c>
      <c r="K495" s="104">
        <f t="shared" si="119"/>
        <v>699.04</v>
      </c>
      <c r="L495" s="103">
        <f t="shared" si="119"/>
        <v>701.81</v>
      </c>
      <c r="M495" s="105">
        <f t="shared" si="119"/>
        <v>704.6</v>
      </c>
      <c r="N495" s="104">
        <f t="shared" si="119"/>
        <v>706.19</v>
      </c>
      <c r="O495" s="103">
        <f t="shared" si="119"/>
        <v>691.28</v>
      </c>
      <c r="P495" s="105">
        <f t="shared" si="119"/>
        <v>694.86</v>
      </c>
      <c r="Q495" s="106">
        <f t="shared" si="119"/>
        <v>709.66000000000008</v>
      </c>
      <c r="R495" s="103">
        <f t="shared" si="119"/>
        <v>708.74</v>
      </c>
      <c r="S495" s="106">
        <f t="shared" si="119"/>
        <v>708.79</v>
      </c>
      <c r="T495" s="103">
        <f t="shared" si="119"/>
        <v>705.54</v>
      </c>
      <c r="U495" s="102">
        <f t="shared" si="119"/>
        <v>698.3</v>
      </c>
      <c r="V495" s="102">
        <f t="shared" si="119"/>
        <v>699.98</v>
      </c>
      <c r="W495" s="102">
        <f t="shared" si="119"/>
        <v>709.28</v>
      </c>
      <c r="X495" s="102">
        <f t="shared" si="119"/>
        <v>715.02</v>
      </c>
      <c r="Y495" s="107">
        <f t="shared" si="119"/>
        <v>714.76</v>
      </c>
    </row>
    <row r="496" spans="1:25" s="62" customFormat="1" ht="18.75" customHeight="1" outlineLevel="1" x14ac:dyDescent="0.2">
      <c r="A496" s="56" t="s">
        <v>8</v>
      </c>
      <c r="B496" s="70">
        <f>'июль (3 цк)'!B615</f>
        <v>512.55999999999995</v>
      </c>
      <c r="C496" s="70">
        <f>'июль (3 цк)'!C615</f>
        <v>496</v>
      </c>
      <c r="D496" s="70">
        <f>'июль (3 цк)'!D615</f>
        <v>493.49</v>
      </c>
      <c r="E496" s="70">
        <f>'июль (3 цк)'!E615</f>
        <v>499.41</v>
      </c>
      <c r="F496" s="70">
        <f>'июль (3 цк)'!F615</f>
        <v>501.75</v>
      </c>
      <c r="G496" s="70">
        <f>'июль (3 цк)'!G615</f>
        <v>505.28</v>
      </c>
      <c r="H496" s="70">
        <f>'июль (3 цк)'!H615</f>
        <v>502.59</v>
      </c>
      <c r="I496" s="70">
        <f>'июль (3 цк)'!I615</f>
        <v>495.43</v>
      </c>
      <c r="J496" s="70">
        <f>'июль (3 цк)'!J615</f>
        <v>496.97</v>
      </c>
      <c r="K496" s="70">
        <f>'июль (3 цк)'!K615</f>
        <v>501.26</v>
      </c>
      <c r="L496" s="70">
        <f>'июль (3 цк)'!L615</f>
        <v>504.03</v>
      </c>
      <c r="M496" s="70">
        <f>'июль (3 цк)'!M615</f>
        <v>506.82</v>
      </c>
      <c r="N496" s="70">
        <f>'июль (3 цк)'!N615</f>
        <v>508.41</v>
      </c>
      <c r="O496" s="70">
        <f>'июль (3 цк)'!O615</f>
        <v>493.5</v>
      </c>
      <c r="P496" s="70">
        <f>'июль (3 цк)'!P615</f>
        <v>497.08</v>
      </c>
      <c r="Q496" s="70">
        <f>'июль (3 цк)'!Q615</f>
        <v>511.88</v>
      </c>
      <c r="R496" s="70">
        <f>'июль (3 цк)'!R615</f>
        <v>510.96</v>
      </c>
      <c r="S496" s="70">
        <f>'июль (3 цк)'!S615</f>
        <v>511.01</v>
      </c>
      <c r="T496" s="70">
        <f>'июль (3 цк)'!T615</f>
        <v>507.76</v>
      </c>
      <c r="U496" s="70">
        <f>'июль (3 цк)'!U615</f>
        <v>500.52</v>
      </c>
      <c r="V496" s="70">
        <f>'июль (3 цк)'!V615</f>
        <v>502.2</v>
      </c>
      <c r="W496" s="70">
        <f>'июль (3 цк)'!W615</f>
        <v>511.5</v>
      </c>
      <c r="X496" s="70">
        <f>'июль (3 цк)'!X615</f>
        <v>517.24</v>
      </c>
      <c r="Y496" s="70">
        <f>'июль (3 цк)'!Y615</f>
        <v>516.98</v>
      </c>
    </row>
    <row r="497" spans="1:25" s="62" customFormat="1" ht="18.75" customHeight="1" outlineLevel="1" x14ac:dyDescent="0.2">
      <c r="A497" s="57" t="s">
        <v>9</v>
      </c>
      <c r="B497" s="76">
        <v>195.05</v>
      </c>
      <c r="C497" s="74">
        <v>195.05</v>
      </c>
      <c r="D497" s="74">
        <v>195.05</v>
      </c>
      <c r="E497" s="74">
        <v>195.05</v>
      </c>
      <c r="F497" s="74">
        <v>195.05</v>
      </c>
      <c r="G497" s="74">
        <v>195.05</v>
      </c>
      <c r="H497" s="74">
        <v>195.05</v>
      </c>
      <c r="I497" s="74">
        <v>195.05</v>
      </c>
      <c r="J497" s="74">
        <v>195.05</v>
      </c>
      <c r="K497" s="74">
        <v>195.05</v>
      </c>
      <c r="L497" s="74">
        <v>195.05</v>
      </c>
      <c r="M497" s="74">
        <v>195.05</v>
      </c>
      <c r="N497" s="74">
        <v>195.05</v>
      </c>
      <c r="O497" s="74">
        <v>195.05</v>
      </c>
      <c r="P497" s="74">
        <v>195.05</v>
      </c>
      <c r="Q497" s="74">
        <v>195.05</v>
      </c>
      <c r="R497" s="74">
        <v>195.05</v>
      </c>
      <c r="S497" s="74">
        <v>195.05</v>
      </c>
      <c r="T497" s="74">
        <v>195.05</v>
      </c>
      <c r="U497" s="74">
        <v>195.05</v>
      </c>
      <c r="V497" s="74">
        <v>195.05</v>
      </c>
      <c r="W497" s="74">
        <v>195.05</v>
      </c>
      <c r="X497" s="74">
        <v>195.05</v>
      </c>
      <c r="Y497" s="81">
        <v>195.05</v>
      </c>
    </row>
    <row r="498" spans="1:25" s="62" customFormat="1" ht="18.75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thickBot="1" x14ac:dyDescent="0.25">
      <c r="A499" s="111">
        <v>28</v>
      </c>
      <c r="B499" s="101">
        <f t="shared" ref="B499:Y499" si="120">SUM(B500:B502)</f>
        <v>765.44</v>
      </c>
      <c r="C499" s="102">
        <f t="shared" si="120"/>
        <v>738.04</v>
      </c>
      <c r="D499" s="102">
        <f t="shared" si="120"/>
        <v>739.3</v>
      </c>
      <c r="E499" s="103">
        <f t="shared" si="120"/>
        <v>746.3</v>
      </c>
      <c r="F499" s="103">
        <f t="shared" si="120"/>
        <v>736.76</v>
      </c>
      <c r="G499" s="103">
        <f t="shared" si="120"/>
        <v>738.17000000000007</v>
      </c>
      <c r="H499" s="103">
        <f t="shared" si="120"/>
        <v>748.24</v>
      </c>
      <c r="I499" s="103">
        <f t="shared" si="120"/>
        <v>740.96</v>
      </c>
      <c r="J499" s="103">
        <f t="shared" si="120"/>
        <v>741.21</v>
      </c>
      <c r="K499" s="104">
        <f t="shared" si="120"/>
        <v>749.13000000000011</v>
      </c>
      <c r="L499" s="103">
        <f t="shared" si="120"/>
        <v>751.36000000000013</v>
      </c>
      <c r="M499" s="105">
        <f t="shared" si="120"/>
        <v>753.98</v>
      </c>
      <c r="N499" s="104">
        <f t="shared" si="120"/>
        <v>765.73</v>
      </c>
      <c r="O499" s="103">
        <f t="shared" si="120"/>
        <v>752.08999999999992</v>
      </c>
      <c r="P499" s="105">
        <f t="shared" si="120"/>
        <v>750.08999999999992</v>
      </c>
      <c r="Q499" s="106">
        <f t="shared" si="120"/>
        <v>767.81999999999994</v>
      </c>
      <c r="R499" s="103">
        <f t="shared" si="120"/>
        <v>769.56999999999994</v>
      </c>
      <c r="S499" s="106">
        <f t="shared" si="120"/>
        <v>777.57999999999993</v>
      </c>
      <c r="T499" s="103">
        <f t="shared" si="120"/>
        <v>777.38000000000011</v>
      </c>
      <c r="U499" s="102">
        <f t="shared" si="120"/>
        <v>765.3</v>
      </c>
      <c r="V499" s="102">
        <f t="shared" si="120"/>
        <v>772.21</v>
      </c>
      <c r="W499" s="102">
        <f t="shared" si="120"/>
        <v>768.71</v>
      </c>
      <c r="X499" s="102">
        <f t="shared" si="120"/>
        <v>772.22</v>
      </c>
      <c r="Y499" s="107">
        <f t="shared" si="120"/>
        <v>738.8900000000001</v>
      </c>
    </row>
    <row r="500" spans="1:25" s="62" customFormat="1" ht="18.75" customHeight="1" outlineLevel="1" x14ac:dyDescent="0.2">
      <c r="A500" s="160" t="s">
        <v>8</v>
      </c>
      <c r="B500" s="70">
        <f>'июль (3 цк)'!B620</f>
        <v>567.66</v>
      </c>
      <c r="C500" s="70">
        <f>'июль (3 цк)'!C620</f>
        <v>540.26</v>
      </c>
      <c r="D500" s="70">
        <f>'июль (3 цк)'!D620</f>
        <v>541.52</v>
      </c>
      <c r="E500" s="70">
        <f>'июль (3 цк)'!E620</f>
        <v>548.52</v>
      </c>
      <c r="F500" s="70">
        <f>'июль (3 цк)'!F620</f>
        <v>538.98</v>
      </c>
      <c r="G500" s="70">
        <f>'июль (3 цк)'!G620</f>
        <v>540.39</v>
      </c>
      <c r="H500" s="70">
        <f>'июль (3 цк)'!H620</f>
        <v>550.46</v>
      </c>
      <c r="I500" s="70">
        <f>'июль (3 цк)'!I620</f>
        <v>543.17999999999995</v>
      </c>
      <c r="J500" s="70">
        <f>'июль (3 цк)'!J620</f>
        <v>543.42999999999995</v>
      </c>
      <c r="K500" s="70">
        <f>'июль (3 цк)'!K620</f>
        <v>551.35</v>
      </c>
      <c r="L500" s="70">
        <f>'июль (3 цк)'!L620</f>
        <v>553.58000000000004</v>
      </c>
      <c r="M500" s="70">
        <f>'июль (3 цк)'!M620</f>
        <v>556.20000000000005</v>
      </c>
      <c r="N500" s="70">
        <f>'июль (3 цк)'!N620</f>
        <v>567.95000000000005</v>
      </c>
      <c r="O500" s="70">
        <f>'июль (3 цк)'!O620</f>
        <v>554.30999999999995</v>
      </c>
      <c r="P500" s="70">
        <f>'июль (3 цк)'!P620</f>
        <v>552.30999999999995</v>
      </c>
      <c r="Q500" s="70">
        <f>'июль (3 цк)'!Q620</f>
        <v>570.04</v>
      </c>
      <c r="R500" s="70">
        <f>'июль (3 цк)'!R620</f>
        <v>571.79</v>
      </c>
      <c r="S500" s="70">
        <f>'июль (3 цк)'!S620</f>
        <v>579.79999999999995</v>
      </c>
      <c r="T500" s="70">
        <f>'июль (3 цк)'!T620</f>
        <v>579.6</v>
      </c>
      <c r="U500" s="70">
        <f>'июль (3 цк)'!U620</f>
        <v>567.52</v>
      </c>
      <c r="V500" s="70">
        <f>'июль (3 цк)'!V620</f>
        <v>574.42999999999995</v>
      </c>
      <c r="W500" s="70">
        <f>'июль (3 цк)'!W620</f>
        <v>570.92999999999995</v>
      </c>
      <c r="X500" s="70">
        <f>'июль (3 цк)'!X620</f>
        <v>574.44000000000005</v>
      </c>
      <c r="Y500" s="70">
        <f>'июль (3 цк)'!Y620</f>
        <v>541.11</v>
      </c>
    </row>
    <row r="501" spans="1:25" s="62" customFormat="1" ht="18.75" customHeight="1" outlineLevel="1" x14ac:dyDescent="0.2">
      <c r="A501" s="53" t="s">
        <v>9</v>
      </c>
      <c r="B501" s="76">
        <v>195.05</v>
      </c>
      <c r="C501" s="74">
        <v>195.05</v>
      </c>
      <c r="D501" s="74">
        <v>195.05</v>
      </c>
      <c r="E501" s="74">
        <v>195.05</v>
      </c>
      <c r="F501" s="74">
        <v>195.05</v>
      </c>
      <c r="G501" s="74">
        <v>195.05</v>
      </c>
      <c r="H501" s="74">
        <v>195.05</v>
      </c>
      <c r="I501" s="74">
        <v>195.05</v>
      </c>
      <c r="J501" s="74">
        <v>195.05</v>
      </c>
      <c r="K501" s="74">
        <v>195.05</v>
      </c>
      <c r="L501" s="74">
        <v>195.05</v>
      </c>
      <c r="M501" s="74">
        <v>195.05</v>
      </c>
      <c r="N501" s="74">
        <v>195.05</v>
      </c>
      <c r="O501" s="74">
        <v>195.05</v>
      </c>
      <c r="P501" s="74">
        <v>195.05</v>
      </c>
      <c r="Q501" s="74">
        <v>195.05</v>
      </c>
      <c r="R501" s="74">
        <v>195.05</v>
      </c>
      <c r="S501" s="74">
        <v>195.05</v>
      </c>
      <c r="T501" s="74">
        <v>195.05</v>
      </c>
      <c r="U501" s="74">
        <v>195.05</v>
      </c>
      <c r="V501" s="74">
        <v>195.05</v>
      </c>
      <c r="W501" s="74">
        <v>195.05</v>
      </c>
      <c r="X501" s="74">
        <v>195.05</v>
      </c>
      <c r="Y501" s="81">
        <v>195.05</v>
      </c>
    </row>
    <row r="502" spans="1:25" s="62" customFormat="1" ht="18.75" customHeight="1" outlineLevel="1" thickBot="1" x14ac:dyDescent="0.25">
      <c r="A502" s="161" t="s">
        <v>11</v>
      </c>
      <c r="B502" s="77">
        <v>2.73</v>
      </c>
      <c r="C502" s="75">
        <v>2.73</v>
      </c>
      <c r="D502" s="75">
        <v>2.73</v>
      </c>
      <c r="E502" s="75">
        <v>2.73</v>
      </c>
      <c r="F502" s="75">
        <v>2.73</v>
      </c>
      <c r="G502" s="75">
        <v>2.73</v>
      </c>
      <c r="H502" s="75">
        <v>2.73</v>
      </c>
      <c r="I502" s="75">
        <v>2.73</v>
      </c>
      <c r="J502" s="75">
        <v>2.73</v>
      </c>
      <c r="K502" s="75">
        <v>2.73</v>
      </c>
      <c r="L502" s="75">
        <v>2.73</v>
      </c>
      <c r="M502" s="75">
        <v>2.73</v>
      </c>
      <c r="N502" s="75">
        <v>2.73</v>
      </c>
      <c r="O502" s="75">
        <v>2.73</v>
      </c>
      <c r="P502" s="75">
        <v>2.73</v>
      </c>
      <c r="Q502" s="75">
        <v>2.73</v>
      </c>
      <c r="R502" s="75">
        <v>2.73</v>
      </c>
      <c r="S502" s="75">
        <v>2.73</v>
      </c>
      <c r="T502" s="75">
        <v>2.73</v>
      </c>
      <c r="U502" s="75">
        <v>2.73</v>
      </c>
      <c r="V502" s="75">
        <v>2.73</v>
      </c>
      <c r="W502" s="75">
        <v>2.73</v>
      </c>
      <c r="X502" s="75">
        <v>2.73</v>
      </c>
      <c r="Y502" s="82">
        <v>2.73</v>
      </c>
    </row>
    <row r="503" spans="1:25" s="62" customFormat="1" ht="18.75" customHeight="1" thickBot="1" x14ac:dyDescent="0.25">
      <c r="A503" s="109">
        <v>29</v>
      </c>
      <c r="B503" s="101">
        <f t="shared" ref="B503:Y503" si="121">SUM(B504:B506)</f>
        <v>787.46</v>
      </c>
      <c r="C503" s="102">
        <f t="shared" si="121"/>
        <v>774.5</v>
      </c>
      <c r="D503" s="102">
        <f t="shared" si="121"/>
        <v>771.1400000000001</v>
      </c>
      <c r="E503" s="103">
        <f t="shared" si="121"/>
        <v>776.57999999999993</v>
      </c>
      <c r="F503" s="103">
        <f t="shared" si="121"/>
        <v>791.06999999999994</v>
      </c>
      <c r="G503" s="103">
        <f t="shared" si="121"/>
        <v>797.10000000000014</v>
      </c>
      <c r="H503" s="103">
        <f t="shared" si="121"/>
        <v>791.13000000000011</v>
      </c>
      <c r="I503" s="103">
        <f t="shared" si="121"/>
        <v>785.32999999999993</v>
      </c>
      <c r="J503" s="103">
        <f t="shared" si="121"/>
        <v>791.87000000000012</v>
      </c>
      <c r="K503" s="104">
        <f t="shared" si="121"/>
        <v>801.23</v>
      </c>
      <c r="L503" s="103">
        <f t="shared" si="121"/>
        <v>804.15000000000009</v>
      </c>
      <c r="M503" s="105">
        <f t="shared" si="121"/>
        <v>797.33999999999992</v>
      </c>
      <c r="N503" s="104">
        <f t="shared" si="121"/>
        <v>797.95</v>
      </c>
      <c r="O503" s="103">
        <f t="shared" si="121"/>
        <v>775.54</v>
      </c>
      <c r="P503" s="105">
        <f t="shared" si="121"/>
        <v>778.02</v>
      </c>
      <c r="Q503" s="106">
        <f t="shared" si="121"/>
        <v>797.11000000000013</v>
      </c>
      <c r="R503" s="103">
        <f t="shared" si="121"/>
        <v>814.15000000000009</v>
      </c>
      <c r="S503" s="106">
        <f t="shared" si="121"/>
        <v>817.48</v>
      </c>
      <c r="T503" s="103">
        <f t="shared" si="121"/>
        <v>811.12000000000012</v>
      </c>
      <c r="U503" s="102">
        <f t="shared" si="121"/>
        <v>791.16000000000008</v>
      </c>
      <c r="V503" s="102">
        <f t="shared" si="121"/>
        <v>794.40000000000009</v>
      </c>
      <c r="W503" s="102">
        <f t="shared" si="121"/>
        <v>801.24</v>
      </c>
      <c r="X503" s="102">
        <f t="shared" si="121"/>
        <v>806.94</v>
      </c>
      <c r="Y503" s="107">
        <f t="shared" si="121"/>
        <v>805.35000000000014</v>
      </c>
    </row>
    <row r="504" spans="1:25" s="62" customFormat="1" ht="18.75" customHeight="1" outlineLevel="1" x14ac:dyDescent="0.2">
      <c r="A504" s="160" t="s">
        <v>8</v>
      </c>
      <c r="B504" s="70">
        <f>'июль (3 цк)'!B625</f>
        <v>589.67999999999995</v>
      </c>
      <c r="C504" s="70">
        <f>'июль (3 цк)'!C625</f>
        <v>576.72</v>
      </c>
      <c r="D504" s="70">
        <f>'июль (3 цк)'!D625</f>
        <v>573.36</v>
      </c>
      <c r="E504" s="70">
        <f>'июль (3 цк)'!E625</f>
        <v>578.79999999999995</v>
      </c>
      <c r="F504" s="70">
        <f>'июль (3 цк)'!F625</f>
        <v>593.29</v>
      </c>
      <c r="G504" s="70">
        <f>'июль (3 цк)'!G625</f>
        <v>599.32000000000005</v>
      </c>
      <c r="H504" s="70">
        <f>'июль (3 цк)'!H625</f>
        <v>593.35</v>
      </c>
      <c r="I504" s="70">
        <f>'июль (3 цк)'!I625</f>
        <v>587.54999999999995</v>
      </c>
      <c r="J504" s="70">
        <f>'июль (3 цк)'!J625</f>
        <v>594.09</v>
      </c>
      <c r="K504" s="70">
        <f>'июль (3 цк)'!K625</f>
        <v>603.45000000000005</v>
      </c>
      <c r="L504" s="70">
        <f>'июль (3 цк)'!L625</f>
        <v>606.37</v>
      </c>
      <c r="M504" s="70">
        <f>'июль (3 цк)'!M625</f>
        <v>599.55999999999995</v>
      </c>
      <c r="N504" s="70">
        <f>'июль (3 цк)'!N625</f>
        <v>600.16999999999996</v>
      </c>
      <c r="O504" s="70">
        <f>'июль (3 цк)'!O625</f>
        <v>577.76</v>
      </c>
      <c r="P504" s="70">
        <f>'июль (3 цк)'!P625</f>
        <v>580.24</v>
      </c>
      <c r="Q504" s="70">
        <f>'июль (3 цк)'!Q625</f>
        <v>599.33000000000004</v>
      </c>
      <c r="R504" s="70">
        <f>'июль (3 цк)'!R625</f>
        <v>616.37</v>
      </c>
      <c r="S504" s="70">
        <f>'июль (3 цк)'!S625</f>
        <v>619.70000000000005</v>
      </c>
      <c r="T504" s="70">
        <f>'июль (3 цк)'!T625</f>
        <v>613.34</v>
      </c>
      <c r="U504" s="70">
        <f>'июль (3 цк)'!U625</f>
        <v>593.38</v>
      </c>
      <c r="V504" s="70">
        <f>'июль (3 цк)'!V625</f>
        <v>596.62</v>
      </c>
      <c r="W504" s="70">
        <f>'июль (3 цк)'!W625</f>
        <v>603.46</v>
      </c>
      <c r="X504" s="70">
        <f>'июль (3 цк)'!X625</f>
        <v>609.16</v>
      </c>
      <c r="Y504" s="70">
        <f>'июль (3 цк)'!Y625</f>
        <v>607.57000000000005</v>
      </c>
    </row>
    <row r="505" spans="1:25" s="62" customFormat="1" ht="18.75" customHeight="1" outlineLevel="1" x14ac:dyDescent="0.2">
      <c r="A505" s="53" t="s">
        <v>9</v>
      </c>
      <c r="B505" s="76">
        <v>195.05</v>
      </c>
      <c r="C505" s="74">
        <v>195.05</v>
      </c>
      <c r="D505" s="74">
        <v>195.05</v>
      </c>
      <c r="E505" s="74">
        <v>195.05</v>
      </c>
      <c r="F505" s="74">
        <v>195.05</v>
      </c>
      <c r="G505" s="74">
        <v>195.05</v>
      </c>
      <c r="H505" s="74">
        <v>195.05</v>
      </c>
      <c r="I505" s="74">
        <v>195.05</v>
      </c>
      <c r="J505" s="74">
        <v>195.05</v>
      </c>
      <c r="K505" s="74">
        <v>195.05</v>
      </c>
      <c r="L505" s="74">
        <v>195.05</v>
      </c>
      <c r="M505" s="74">
        <v>195.05</v>
      </c>
      <c r="N505" s="74">
        <v>195.05</v>
      </c>
      <c r="O505" s="74">
        <v>195.05</v>
      </c>
      <c r="P505" s="74">
        <v>195.05</v>
      </c>
      <c r="Q505" s="74">
        <v>195.05</v>
      </c>
      <c r="R505" s="74">
        <v>195.05</v>
      </c>
      <c r="S505" s="74">
        <v>195.05</v>
      </c>
      <c r="T505" s="74">
        <v>195.05</v>
      </c>
      <c r="U505" s="74">
        <v>195.05</v>
      </c>
      <c r="V505" s="74">
        <v>195.05</v>
      </c>
      <c r="W505" s="74">
        <v>195.05</v>
      </c>
      <c r="X505" s="74">
        <v>195.05</v>
      </c>
      <c r="Y505" s="81">
        <v>195.05</v>
      </c>
    </row>
    <row r="506" spans="1:25" s="62" customFormat="1" ht="18.75" customHeight="1" outlineLevel="1" thickBot="1" x14ac:dyDescent="0.25">
      <c r="A506" s="161" t="s">
        <v>11</v>
      </c>
      <c r="B506" s="77">
        <v>2.73</v>
      </c>
      <c r="C506" s="75">
        <v>2.73</v>
      </c>
      <c r="D506" s="75">
        <v>2.73</v>
      </c>
      <c r="E506" s="75">
        <v>2.73</v>
      </c>
      <c r="F506" s="75">
        <v>2.73</v>
      </c>
      <c r="G506" s="75">
        <v>2.73</v>
      </c>
      <c r="H506" s="75">
        <v>2.73</v>
      </c>
      <c r="I506" s="75">
        <v>2.73</v>
      </c>
      <c r="J506" s="75">
        <v>2.73</v>
      </c>
      <c r="K506" s="75">
        <v>2.73</v>
      </c>
      <c r="L506" s="75">
        <v>2.73</v>
      </c>
      <c r="M506" s="75">
        <v>2.73</v>
      </c>
      <c r="N506" s="75">
        <v>2.73</v>
      </c>
      <c r="O506" s="75">
        <v>2.73</v>
      </c>
      <c r="P506" s="75">
        <v>2.73</v>
      </c>
      <c r="Q506" s="75">
        <v>2.73</v>
      </c>
      <c r="R506" s="75">
        <v>2.73</v>
      </c>
      <c r="S506" s="75">
        <v>2.73</v>
      </c>
      <c r="T506" s="75">
        <v>2.73</v>
      </c>
      <c r="U506" s="75">
        <v>2.73</v>
      </c>
      <c r="V506" s="75">
        <v>2.73</v>
      </c>
      <c r="W506" s="75">
        <v>2.73</v>
      </c>
      <c r="X506" s="75">
        <v>2.73</v>
      </c>
      <c r="Y506" s="82">
        <v>2.73</v>
      </c>
    </row>
    <row r="507" spans="1:25" s="62" customFormat="1" ht="18.75" customHeight="1" thickBot="1" x14ac:dyDescent="0.25">
      <c r="A507" s="110">
        <v>30</v>
      </c>
      <c r="B507" s="101">
        <f t="shared" ref="B507:Y507" si="122">SUM(B508:B510)</f>
        <v>659.02</v>
      </c>
      <c r="C507" s="102">
        <f t="shared" si="122"/>
        <v>631.82000000000005</v>
      </c>
      <c r="D507" s="102">
        <f t="shared" si="122"/>
        <v>630.99</v>
      </c>
      <c r="E507" s="103">
        <f t="shared" si="122"/>
        <v>637.48</v>
      </c>
      <c r="F507" s="103">
        <f t="shared" si="122"/>
        <v>645.16000000000008</v>
      </c>
      <c r="G507" s="103">
        <f t="shared" si="122"/>
        <v>652.54</v>
      </c>
      <c r="H507" s="103">
        <f t="shared" si="122"/>
        <v>651.23</v>
      </c>
      <c r="I507" s="103">
        <f t="shared" si="122"/>
        <v>639.09</v>
      </c>
      <c r="J507" s="103">
        <f t="shared" si="122"/>
        <v>639.69000000000005</v>
      </c>
      <c r="K507" s="104">
        <f t="shared" si="122"/>
        <v>644.71</v>
      </c>
      <c r="L507" s="103">
        <f t="shared" si="122"/>
        <v>644.69000000000005</v>
      </c>
      <c r="M507" s="105">
        <f t="shared" si="122"/>
        <v>648.18000000000006</v>
      </c>
      <c r="N507" s="104">
        <f t="shared" si="122"/>
        <v>649.28</v>
      </c>
      <c r="O507" s="103">
        <f t="shared" si="122"/>
        <v>634.85</v>
      </c>
      <c r="P507" s="105">
        <f t="shared" si="122"/>
        <v>634.15000000000009</v>
      </c>
      <c r="Q507" s="106">
        <f t="shared" si="122"/>
        <v>654.58000000000004</v>
      </c>
      <c r="R507" s="103">
        <f t="shared" si="122"/>
        <v>662.52</v>
      </c>
      <c r="S507" s="106">
        <f t="shared" si="122"/>
        <v>664.76</v>
      </c>
      <c r="T507" s="103">
        <f t="shared" si="122"/>
        <v>664.05</v>
      </c>
      <c r="U507" s="102">
        <f t="shared" si="122"/>
        <v>650.98</v>
      </c>
      <c r="V507" s="102">
        <f t="shared" si="122"/>
        <v>658.85</v>
      </c>
      <c r="W507" s="102">
        <f t="shared" si="122"/>
        <v>662.54</v>
      </c>
      <c r="X507" s="102">
        <f t="shared" si="122"/>
        <v>664.06</v>
      </c>
      <c r="Y507" s="107">
        <f t="shared" si="122"/>
        <v>662.51</v>
      </c>
    </row>
    <row r="508" spans="1:25" s="62" customFormat="1" ht="18.75" customHeight="1" outlineLevel="1" x14ac:dyDescent="0.2">
      <c r="A508" s="56" t="s">
        <v>8</v>
      </c>
      <c r="B508" s="70">
        <f>'июль (3 цк)'!B630</f>
        <v>461.24</v>
      </c>
      <c r="C508" s="70">
        <f>'июль (3 цк)'!C630</f>
        <v>434.04</v>
      </c>
      <c r="D508" s="70">
        <f>'июль (3 цк)'!D630</f>
        <v>433.21</v>
      </c>
      <c r="E508" s="70">
        <f>'июль (3 цк)'!E630</f>
        <v>439.7</v>
      </c>
      <c r="F508" s="70">
        <f>'июль (3 цк)'!F630</f>
        <v>447.38</v>
      </c>
      <c r="G508" s="70">
        <f>'июль (3 цк)'!G630</f>
        <v>454.76</v>
      </c>
      <c r="H508" s="70">
        <f>'июль (3 цк)'!H630</f>
        <v>453.45</v>
      </c>
      <c r="I508" s="70">
        <f>'июль (3 цк)'!I630</f>
        <v>441.31</v>
      </c>
      <c r="J508" s="70">
        <f>'июль (3 цк)'!J630</f>
        <v>441.91</v>
      </c>
      <c r="K508" s="70">
        <f>'июль (3 цк)'!K630</f>
        <v>446.93</v>
      </c>
      <c r="L508" s="70">
        <f>'июль (3 цк)'!L630</f>
        <v>446.91</v>
      </c>
      <c r="M508" s="70">
        <f>'июль (3 цк)'!M630</f>
        <v>450.4</v>
      </c>
      <c r="N508" s="70">
        <f>'июль (3 цк)'!N630</f>
        <v>451.5</v>
      </c>
      <c r="O508" s="70">
        <f>'июль (3 цк)'!O630</f>
        <v>437.07</v>
      </c>
      <c r="P508" s="70">
        <f>'июль (3 цк)'!P630</f>
        <v>436.37</v>
      </c>
      <c r="Q508" s="70">
        <f>'июль (3 цк)'!Q630</f>
        <v>456.8</v>
      </c>
      <c r="R508" s="70">
        <f>'июль (3 цк)'!R630</f>
        <v>464.74</v>
      </c>
      <c r="S508" s="70">
        <f>'июль (3 цк)'!S630</f>
        <v>466.98</v>
      </c>
      <c r="T508" s="70">
        <f>'июль (3 цк)'!T630</f>
        <v>466.27</v>
      </c>
      <c r="U508" s="70">
        <f>'июль (3 цк)'!U630</f>
        <v>453.2</v>
      </c>
      <c r="V508" s="70">
        <f>'июль (3 цк)'!V630</f>
        <v>461.07</v>
      </c>
      <c r="W508" s="70">
        <f>'июль (3 цк)'!W630</f>
        <v>464.76</v>
      </c>
      <c r="X508" s="70">
        <f>'июль (3 цк)'!X630</f>
        <v>466.28</v>
      </c>
      <c r="Y508" s="70">
        <f>'июль (3 цк)'!Y630</f>
        <v>464.73</v>
      </c>
    </row>
    <row r="509" spans="1:25" s="62" customFormat="1" ht="18.75" customHeight="1" outlineLevel="1" x14ac:dyDescent="0.2">
      <c r="A509" s="57" t="s">
        <v>9</v>
      </c>
      <c r="B509" s="76">
        <v>195.05</v>
      </c>
      <c r="C509" s="74">
        <v>195.05</v>
      </c>
      <c r="D509" s="74">
        <v>195.05</v>
      </c>
      <c r="E509" s="74">
        <v>195.05</v>
      </c>
      <c r="F509" s="74">
        <v>195.05</v>
      </c>
      <c r="G509" s="74">
        <v>195.05</v>
      </c>
      <c r="H509" s="74">
        <v>195.05</v>
      </c>
      <c r="I509" s="74">
        <v>195.05</v>
      </c>
      <c r="J509" s="74">
        <v>195.05</v>
      </c>
      <c r="K509" s="74">
        <v>195.05</v>
      </c>
      <c r="L509" s="74">
        <v>195.05</v>
      </c>
      <c r="M509" s="74">
        <v>195.05</v>
      </c>
      <c r="N509" s="74">
        <v>195.05</v>
      </c>
      <c r="O509" s="74">
        <v>195.05</v>
      </c>
      <c r="P509" s="74">
        <v>195.05</v>
      </c>
      <c r="Q509" s="74">
        <v>195.05</v>
      </c>
      <c r="R509" s="74">
        <v>195.05</v>
      </c>
      <c r="S509" s="74">
        <v>195.05</v>
      </c>
      <c r="T509" s="74">
        <v>195.05</v>
      </c>
      <c r="U509" s="74">
        <v>195.05</v>
      </c>
      <c r="V509" s="74">
        <v>195.05</v>
      </c>
      <c r="W509" s="74">
        <v>195.05</v>
      </c>
      <c r="X509" s="74">
        <v>195.05</v>
      </c>
      <c r="Y509" s="81">
        <v>195.05</v>
      </c>
    </row>
    <row r="510" spans="1:25" s="62" customFormat="1" ht="18.75" customHeight="1" outlineLevel="1" thickBot="1" x14ac:dyDescent="0.25">
      <c r="A510" s="147" t="s">
        <v>11</v>
      </c>
      <c r="B510" s="77">
        <v>2.73</v>
      </c>
      <c r="C510" s="75">
        <v>2.73</v>
      </c>
      <c r="D510" s="75">
        <v>2.73</v>
      </c>
      <c r="E510" s="75">
        <v>2.73</v>
      </c>
      <c r="F510" s="75">
        <v>2.73</v>
      </c>
      <c r="G510" s="75">
        <v>2.73</v>
      </c>
      <c r="H510" s="75">
        <v>2.73</v>
      </c>
      <c r="I510" s="75">
        <v>2.73</v>
      </c>
      <c r="J510" s="75">
        <v>2.73</v>
      </c>
      <c r="K510" s="75">
        <v>2.73</v>
      </c>
      <c r="L510" s="75">
        <v>2.73</v>
      </c>
      <c r="M510" s="75">
        <v>2.73</v>
      </c>
      <c r="N510" s="75">
        <v>2.73</v>
      </c>
      <c r="O510" s="75">
        <v>2.73</v>
      </c>
      <c r="P510" s="75">
        <v>2.73</v>
      </c>
      <c r="Q510" s="75">
        <v>2.73</v>
      </c>
      <c r="R510" s="75">
        <v>2.73</v>
      </c>
      <c r="S510" s="75">
        <v>2.73</v>
      </c>
      <c r="T510" s="75">
        <v>2.73</v>
      </c>
      <c r="U510" s="75">
        <v>2.73</v>
      </c>
      <c r="V510" s="75">
        <v>2.73</v>
      </c>
      <c r="W510" s="75">
        <v>2.73</v>
      </c>
      <c r="X510" s="75">
        <v>2.73</v>
      </c>
      <c r="Y510" s="82">
        <v>2.73</v>
      </c>
    </row>
    <row r="511" spans="1:25" s="62" customFormat="1" ht="18.75" customHeight="1" thickBot="1" x14ac:dyDescent="0.25">
      <c r="A511" s="112">
        <v>31</v>
      </c>
      <c r="B511" s="101">
        <f t="shared" ref="B511:Y511" si="123">SUM(B512:B514)</f>
        <v>625.11</v>
      </c>
      <c r="C511" s="102">
        <f t="shared" si="123"/>
        <v>608.62</v>
      </c>
      <c r="D511" s="102">
        <f t="shared" si="123"/>
        <v>610.61</v>
      </c>
      <c r="E511" s="103">
        <f t="shared" si="123"/>
        <v>612.49</v>
      </c>
      <c r="F511" s="103">
        <f t="shared" si="123"/>
        <v>620.79999999999995</v>
      </c>
      <c r="G511" s="103">
        <f t="shared" si="123"/>
        <v>621.07000000000005</v>
      </c>
      <c r="H511" s="103">
        <f t="shared" si="123"/>
        <v>623.73</v>
      </c>
      <c r="I511" s="103">
        <f t="shared" si="123"/>
        <v>614.1400000000001</v>
      </c>
      <c r="J511" s="103">
        <f t="shared" si="123"/>
        <v>615.82000000000005</v>
      </c>
      <c r="K511" s="104">
        <f t="shared" si="123"/>
        <v>619.65000000000009</v>
      </c>
      <c r="L511" s="103">
        <f t="shared" si="123"/>
        <v>623.93000000000006</v>
      </c>
      <c r="M511" s="105">
        <f t="shared" si="123"/>
        <v>618.70000000000005</v>
      </c>
      <c r="N511" s="104">
        <f t="shared" si="123"/>
        <v>621.23</v>
      </c>
      <c r="O511" s="103">
        <f t="shared" si="123"/>
        <v>607.03</v>
      </c>
      <c r="P511" s="105">
        <f t="shared" si="123"/>
        <v>599.83000000000004</v>
      </c>
      <c r="Q511" s="106">
        <f t="shared" si="123"/>
        <v>608.12</v>
      </c>
      <c r="R511" s="103">
        <f t="shared" si="123"/>
        <v>614.23</v>
      </c>
      <c r="S511" s="106">
        <f t="shared" si="123"/>
        <v>616.23</v>
      </c>
      <c r="T511" s="103">
        <f t="shared" si="123"/>
        <v>616.83000000000004</v>
      </c>
      <c r="U511" s="102">
        <f t="shared" si="123"/>
        <v>611.59</v>
      </c>
      <c r="V511" s="102">
        <f t="shared" si="123"/>
        <v>613.05999999999995</v>
      </c>
      <c r="W511" s="102">
        <f t="shared" si="123"/>
        <v>615.41000000000008</v>
      </c>
      <c r="X511" s="102">
        <f t="shared" si="123"/>
        <v>617.87</v>
      </c>
      <c r="Y511" s="107">
        <f t="shared" si="123"/>
        <v>615.27</v>
      </c>
    </row>
    <row r="512" spans="1:25" s="62" customFormat="1" ht="18.75" customHeight="1" outlineLevel="1" x14ac:dyDescent="0.2">
      <c r="A512" s="160" t="s">
        <v>8</v>
      </c>
      <c r="B512" s="70">
        <f>'июль (3 цк)'!B635</f>
        <v>427.33</v>
      </c>
      <c r="C512" s="70">
        <f>'июль (3 цк)'!C635</f>
        <v>410.84</v>
      </c>
      <c r="D512" s="70">
        <f>'июль (3 цк)'!D635</f>
        <v>412.83</v>
      </c>
      <c r="E512" s="70">
        <f>'июль (3 цк)'!E635</f>
        <v>414.71</v>
      </c>
      <c r="F512" s="70">
        <f>'июль (3 цк)'!F635</f>
        <v>423.02</v>
      </c>
      <c r="G512" s="70">
        <f>'июль (3 цк)'!G635</f>
        <v>423.29</v>
      </c>
      <c r="H512" s="70">
        <f>'июль (3 цк)'!H635</f>
        <v>425.95</v>
      </c>
      <c r="I512" s="70">
        <f>'июль (3 цк)'!I635</f>
        <v>416.36</v>
      </c>
      <c r="J512" s="70">
        <f>'июль (3 цк)'!J635</f>
        <v>418.04</v>
      </c>
      <c r="K512" s="70">
        <f>'июль (3 цк)'!K635</f>
        <v>421.87</v>
      </c>
      <c r="L512" s="70">
        <f>'июль (3 цк)'!L635</f>
        <v>426.15</v>
      </c>
      <c r="M512" s="70">
        <f>'июль (3 цк)'!M635</f>
        <v>420.92</v>
      </c>
      <c r="N512" s="70">
        <f>'июль (3 цк)'!N635</f>
        <v>423.45</v>
      </c>
      <c r="O512" s="70">
        <f>'июль (3 цк)'!O635</f>
        <v>409.25</v>
      </c>
      <c r="P512" s="70">
        <f>'июль (3 цк)'!P635</f>
        <v>402.05</v>
      </c>
      <c r="Q512" s="70">
        <f>'июль (3 цк)'!Q635</f>
        <v>410.34</v>
      </c>
      <c r="R512" s="70">
        <f>'июль (3 цк)'!R635</f>
        <v>416.45</v>
      </c>
      <c r="S512" s="70">
        <f>'июль (3 цк)'!S635</f>
        <v>418.45</v>
      </c>
      <c r="T512" s="70">
        <f>'июль (3 цк)'!T635</f>
        <v>419.05</v>
      </c>
      <c r="U512" s="70">
        <f>'июль (3 цк)'!U635</f>
        <v>413.81</v>
      </c>
      <c r="V512" s="70">
        <f>'июль (3 цк)'!V635</f>
        <v>415.28</v>
      </c>
      <c r="W512" s="70">
        <f>'июль (3 цк)'!W635</f>
        <v>417.63</v>
      </c>
      <c r="X512" s="70">
        <f>'июль (3 цк)'!X635</f>
        <v>420.09</v>
      </c>
      <c r="Y512" s="70">
        <f>'июль (3 цк)'!Y635</f>
        <v>417.49</v>
      </c>
    </row>
    <row r="513" spans="1:25" s="62" customFormat="1" ht="18.75" customHeight="1" outlineLevel="1" x14ac:dyDescent="0.2">
      <c r="A513" s="53" t="s">
        <v>9</v>
      </c>
      <c r="B513" s="76">
        <v>195.05</v>
      </c>
      <c r="C513" s="74">
        <v>195.05</v>
      </c>
      <c r="D513" s="74">
        <v>195.05</v>
      </c>
      <c r="E513" s="74">
        <v>195.05</v>
      </c>
      <c r="F513" s="74">
        <v>195.05</v>
      </c>
      <c r="G513" s="74">
        <v>195.05</v>
      </c>
      <c r="H513" s="74">
        <v>195.05</v>
      </c>
      <c r="I513" s="74">
        <v>195.05</v>
      </c>
      <c r="J513" s="74">
        <v>195.05</v>
      </c>
      <c r="K513" s="74">
        <v>195.05</v>
      </c>
      <c r="L513" s="74">
        <v>195.05</v>
      </c>
      <c r="M513" s="74">
        <v>195.05</v>
      </c>
      <c r="N513" s="74">
        <v>195.05</v>
      </c>
      <c r="O513" s="74">
        <v>195.05</v>
      </c>
      <c r="P513" s="74">
        <v>195.05</v>
      </c>
      <c r="Q513" s="74">
        <v>195.05</v>
      </c>
      <c r="R513" s="74">
        <v>195.05</v>
      </c>
      <c r="S513" s="74">
        <v>195.05</v>
      </c>
      <c r="T513" s="74">
        <v>195.05</v>
      </c>
      <c r="U513" s="74">
        <v>195.05</v>
      </c>
      <c r="V513" s="74">
        <v>195.05</v>
      </c>
      <c r="W513" s="74">
        <v>195.05</v>
      </c>
      <c r="X513" s="74">
        <v>195.05</v>
      </c>
      <c r="Y513" s="81">
        <v>195.05</v>
      </c>
    </row>
    <row r="514" spans="1:25" s="62" customFormat="1" ht="30.75" customHeight="1" outlineLevel="1" thickBot="1" x14ac:dyDescent="0.25">
      <c r="A514" s="161" t="s">
        <v>11</v>
      </c>
      <c r="B514" s="77">
        <v>2.73</v>
      </c>
      <c r="C514" s="75">
        <v>2.73</v>
      </c>
      <c r="D514" s="75">
        <v>2.73</v>
      </c>
      <c r="E514" s="75">
        <v>2.73</v>
      </c>
      <c r="F514" s="75">
        <v>2.73</v>
      </c>
      <c r="G514" s="75">
        <v>2.73</v>
      </c>
      <c r="H514" s="75">
        <v>2.73</v>
      </c>
      <c r="I514" s="75">
        <v>2.73</v>
      </c>
      <c r="J514" s="75">
        <v>2.73</v>
      </c>
      <c r="K514" s="75">
        <v>2.73</v>
      </c>
      <c r="L514" s="75">
        <v>2.73</v>
      </c>
      <c r="M514" s="75">
        <v>2.73</v>
      </c>
      <c r="N514" s="75">
        <v>2.73</v>
      </c>
      <c r="O514" s="75">
        <v>2.73</v>
      </c>
      <c r="P514" s="75">
        <v>2.73</v>
      </c>
      <c r="Q514" s="75">
        <v>2.73</v>
      </c>
      <c r="R514" s="75">
        <v>2.73</v>
      </c>
      <c r="S514" s="75">
        <v>2.73</v>
      </c>
      <c r="T514" s="75">
        <v>2.73</v>
      </c>
      <c r="U514" s="75">
        <v>2.73</v>
      </c>
      <c r="V514" s="75">
        <v>2.73</v>
      </c>
      <c r="W514" s="75">
        <v>2.73</v>
      </c>
      <c r="X514" s="75">
        <v>2.73</v>
      </c>
      <c r="Y514" s="82">
        <v>2.73</v>
      </c>
    </row>
    <row r="515" spans="1:25" x14ac:dyDescent="0.2">
      <c r="A515" s="68"/>
      <c r="Y515" s="68"/>
    </row>
    <row r="516" spans="1:25" x14ac:dyDescent="0.2">
      <c r="A516" s="146"/>
      <c r="Y516" s="146"/>
    </row>
    <row r="517" spans="1:25" s="99" customFormat="1" ht="15.75" x14ac:dyDescent="0.25">
      <c r="A517" s="145" t="s">
        <v>100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145"/>
    </row>
    <row r="518" spans="1:25" ht="15" thickBot="1" x14ac:dyDescent="0.25">
      <c r="A518" s="86"/>
      <c r="Y518" s="86"/>
    </row>
    <row r="519" spans="1:25" s="62" customFormat="1" ht="30.75" customHeight="1" thickBot="1" x14ac:dyDescent="0.25">
      <c r="A519" s="404" t="s">
        <v>47</v>
      </c>
      <c r="B519" s="406" t="s">
        <v>101</v>
      </c>
      <c r="C519" s="407"/>
      <c r="D519" s="407"/>
      <c r="E519" s="407"/>
      <c r="F519" s="407"/>
      <c r="G519" s="407"/>
      <c r="H519" s="407"/>
      <c r="I519" s="407"/>
      <c r="J519" s="407"/>
      <c r="K519" s="407"/>
      <c r="L519" s="407"/>
      <c r="M519" s="407"/>
      <c r="N519" s="407"/>
      <c r="O519" s="407"/>
      <c r="P519" s="407"/>
      <c r="Q519" s="407"/>
      <c r="R519" s="407"/>
      <c r="S519" s="407"/>
      <c r="T519" s="407"/>
      <c r="U519" s="407"/>
      <c r="V519" s="407"/>
      <c r="W519" s="407"/>
      <c r="X519" s="407"/>
      <c r="Y519" s="408"/>
    </row>
    <row r="520" spans="1:25" s="62" customFormat="1" ht="39" customHeight="1" thickBot="1" x14ac:dyDescent="0.25">
      <c r="A520" s="405"/>
      <c r="B520" s="164" t="s">
        <v>46</v>
      </c>
      <c r="C520" s="165" t="s">
        <v>45</v>
      </c>
      <c r="D520" s="166" t="s">
        <v>44</v>
      </c>
      <c r="E520" s="165" t="s">
        <v>43</v>
      </c>
      <c r="F520" s="165" t="s">
        <v>42</v>
      </c>
      <c r="G520" s="165" t="s">
        <v>41</v>
      </c>
      <c r="H520" s="165" t="s">
        <v>40</v>
      </c>
      <c r="I520" s="165" t="s">
        <v>39</v>
      </c>
      <c r="J520" s="165" t="s">
        <v>38</v>
      </c>
      <c r="K520" s="167" t="s">
        <v>37</v>
      </c>
      <c r="L520" s="165" t="s">
        <v>36</v>
      </c>
      <c r="M520" s="168" t="s">
        <v>35</v>
      </c>
      <c r="N520" s="167" t="s">
        <v>34</v>
      </c>
      <c r="O520" s="165" t="s">
        <v>33</v>
      </c>
      <c r="P520" s="168" t="s">
        <v>32</v>
      </c>
      <c r="Q520" s="166" t="s">
        <v>31</v>
      </c>
      <c r="R520" s="165" t="s">
        <v>30</v>
      </c>
      <c r="S520" s="166" t="s">
        <v>29</v>
      </c>
      <c r="T520" s="165" t="s">
        <v>28</v>
      </c>
      <c r="U520" s="166" t="s">
        <v>27</v>
      </c>
      <c r="V520" s="165" t="s">
        <v>26</v>
      </c>
      <c r="W520" s="166" t="s">
        <v>25</v>
      </c>
      <c r="X520" s="165" t="s">
        <v>24</v>
      </c>
      <c r="Y520" s="169" t="s">
        <v>23</v>
      </c>
    </row>
    <row r="521" spans="1:25" s="108" customFormat="1" ht="18.75" customHeight="1" thickBot="1" x14ac:dyDescent="0.25">
      <c r="A521" s="113">
        <v>1</v>
      </c>
      <c r="B521" s="101">
        <f t="shared" ref="B521:Y521" si="124">SUM(B522:B525)</f>
        <v>902.08999999999992</v>
      </c>
      <c r="C521" s="102">
        <f t="shared" si="124"/>
        <v>884.36000000000013</v>
      </c>
      <c r="D521" s="102">
        <f t="shared" si="124"/>
        <v>882.74</v>
      </c>
      <c r="E521" s="103">
        <f t="shared" si="124"/>
        <v>902.72</v>
      </c>
      <c r="F521" s="103">
        <f t="shared" si="124"/>
        <v>892.90000000000009</v>
      </c>
      <c r="G521" s="103">
        <f t="shared" si="124"/>
        <v>887.94</v>
      </c>
      <c r="H521" s="103">
        <f t="shared" si="124"/>
        <v>890.3900000000001</v>
      </c>
      <c r="I521" s="103">
        <f t="shared" si="124"/>
        <v>879.87000000000012</v>
      </c>
      <c r="J521" s="103">
        <f t="shared" si="124"/>
        <v>883.56</v>
      </c>
      <c r="K521" s="104">
        <f t="shared" si="124"/>
        <v>896.16000000000008</v>
      </c>
      <c r="L521" s="103">
        <f t="shared" si="124"/>
        <v>887.24</v>
      </c>
      <c r="M521" s="105">
        <f t="shared" si="124"/>
        <v>889.42000000000007</v>
      </c>
      <c r="N521" s="104">
        <f t="shared" si="124"/>
        <v>887.12000000000012</v>
      </c>
      <c r="O521" s="103">
        <f t="shared" si="124"/>
        <v>864.92000000000007</v>
      </c>
      <c r="P521" s="105">
        <f t="shared" si="124"/>
        <v>870.42000000000007</v>
      </c>
      <c r="Q521" s="106">
        <f t="shared" si="124"/>
        <v>890.87000000000012</v>
      </c>
      <c r="R521" s="103">
        <f t="shared" si="124"/>
        <v>901.15000000000009</v>
      </c>
      <c r="S521" s="106">
        <f t="shared" si="124"/>
        <v>908.12000000000012</v>
      </c>
      <c r="T521" s="103">
        <f t="shared" si="124"/>
        <v>916.35000000000014</v>
      </c>
      <c r="U521" s="102">
        <f t="shared" si="124"/>
        <v>904.08999999999992</v>
      </c>
      <c r="V521" s="102">
        <f t="shared" si="124"/>
        <v>919.23</v>
      </c>
      <c r="W521" s="102">
        <f t="shared" si="124"/>
        <v>924.53</v>
      </c>
      <c r="X521" s="102">
        <f t="shared" si="124"/>
        <v>923.24</v>
      </c>
      <c r="Y521" s="107">
        <f t="shared" si="124"/>
        <v>913.3</v>
      </c>
    </row>
    <row r="522" spans="1:25" s="67" customFormat="1" ht="18.75" customHeight="1" outlineLevel="1" x14ac:dyDescent="0.2">
      <c r="A522" s="56" t="s">
        <v>8</v>
      </c>
      <c r="B522" s="70">
        <f>'июль (3 цк)'!B645</f>
        <v>704.31</v>
      </c>
      <c r="C522" s="70">
        <f>'июль (3 цк)'!C645</f>
        <v>686.58</v>
      </c>
      <c r="D522" s="70">
        <f>'июль (3 цк)'!D645</f>
        <v>684.96</v>
      </c>
      <c r="E522" s="70">
        <f>'июль (3 цк)'!E645</f>
        <v>704.94</v>
      </c>
      <c r="F522" s="70">
        <f>'июль (3 цк)'!F645</f>
        <v>695.12</v>
      </c>
      <c r="G522" s="70">
        <f>'июль (3 цк)'!G645</f>
        <v>690.16</v>
      </c>
      <c r="H522" s="70">
        <f>'июль (3 цк)'!H645</f>
        <v>692.61</v>
      </c>
      <c r="I522" s="70">
        <f>'июль (3 цк)'!I645</f>
        <v>682.09</v>
      </c>
      <c r="J522" s="70">
        <f>'июль (3 цк)'!J645</f>
        <v>685.78</v>
      </c>
      <c r="K522" s="70">
        <f>'июль (3 цк)'!K645</f>
        <v>698.38</v>
      </c>
      <c r="L522" s="70">
        <f>'июль (3 цк)'!L645</f>
        <v>689.46</v>
      </c>
      <c r="M522" s="70">
        <f>'июль (3 цк)'!M645</f>
        <v>691.64</v>
      </c>
      <c r="N522" s="70">
        <f>'июль (3 цк)'!N645</f>
        <v>689.34</v>
      </c>
      <c r="O522" s="70">
        <f>'июль (3 цк)'!O645</f>
        <v>667.14</v>
      </c>
      <c r="P522" s="70">
        <f>'июль (3 цк)'!P645</f>
        <v>672.64</v>
      </c>
      <c r="Q522" s="70">
        <f>'июль (3 цк)'!Q645</f>
        <v>693.09</v>
      </c>
      <c r="R522" s="70">
        <f>'июль (3 цк)'!R645</f>
        <v>703.37</v>
      </c>
      <c r="S522" s="70">
        <f>'июль (3 цк)'!S645</f>
        <v>710.34</v>
      </c>
      <c r="T522" s="70">
        <f>'июль (3 цк)'!T645</f>
        <v>718.57</v>
      </c>
      <c r="U522" s="70">
        <f>'июль (3 цк)'!U645</f>
        <v>706.31</v>
      </c>
      <c r="V522" s="70">
        <f>'июль (3 цк)'!V645</f>
        <v>721.45</v>
      </c>
      <c r="W522" s="70">
        <f>'июль (3 цк)'!W645</f>
        <v>726.75</v>
      </c>
      <c r="X522" s="70">
        <f>'июль (3 цк)'!X645</f>
        <v>725.46</v>
      </c>
      <c r="Y522" s="70">
        <f>'июль (3 цк)'!Y645</f>
        <v>715.52</v>
      </c>
    </row>
    <row r="523" spans="1:25" s="67" customFormat="1" ht="30" customHeight="1" outlineLevel="1" x14ac:dyDescent="0.2">
      <c r="A523" s="57" t="s">
        <v>9</v>
      </c>
      <c r="B523" s="76">
        <v>195.05</v>
      </c>
      <c r="C523" s="74">
        <v>195.05</v>
      </c>
      <c r="D523" s="74">
        <v>195.05</v>
      </c>
      <c r="E523" s="74">
        <v>195.05</v>
      </c>
      <c r="F523" s="74">
        <v>195.05</v>
      </c>
      <c r="G523" s="74">
        <v>195.05</v>
      </c>
      <c r="H523" s="74">
        <v>195.05</v>
      </c>
      <c r="I523" s="74">
        <v>195.05</v>
      </c>
      <c r="J523" s="74">
        <v>195.05</v>
      </c>
      <c r="K523" s="74">
        <v>195.05</v>
      </c>
      <c r="L523" s="74">
        <v>195.05</v>
      </c>
      <c r="M523" s="74">
        <v>195.05</v>
      </c>
      <c r="N523" s="74">
        <v>195.05</v>
      </c>
      <c r="O523" s="74">
        <v>195.05</v>
      </c>
      <c r="P523" s="74">
        <v>195.05</v>
      </c>
      <c r="Q523" s="74">
        <v>195.05</v>
      </c>
      <c r="R523" s="74">
        <v>195.05</v>
      </c>
      <c r="S523" s="74">
        <v>195.05</v>
      </c>
      <c r="T523" s="74">
        <v>195.05</v>
      </c>
      <c r="U523" s="74">
        <v>195.05</v>
      </c>
      <c r="V523" s="74">
        <v>195.05</v>
      </c>
      <c r="W523" s="74">
        <v>195.05</v>
      </c>
      <c r="X523" s="74">
        <v>195.05</v>
      </c>
      <c r="Y523" s="81">
        <v>195.05</v>
      </c>
    </row>
    <row r="524" spans="1:25" s="67" customFormat="1" ht="18.75" customHeight="1" outlineLevel="1" x14ac:dyDescent="0.2">
      <c r="A524" s="58" t="s">
        <v>10</v>
      </c>
      <c r="B524" s="76">
        <v>0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81"/>
    </row>
    <row r="525" spans="1:25" s="67" customFormat="1" ht="18.75" customHeight="1" outlineLevel="1" thickBot="1" x14ac:dyDescent="0.25">
      <c r="A525" s="147" t="s">
        <v>11</v>
      </c>
      <c r="B525" s="77">
        <v>2.73</v>
      </c>
      <c r="C525" s="75">
        <v>2.73</v>
      </c>
      <c r="D525" s="75">
        <v>2.73</v>
      </c>
      <c r="E525" s="75">
        <v>2.73</v>
      </c>
      <c r="F525" s="75">
        <v>2.73</v>
      </c>
      <c r="G525" s="75">
        <v>2.73</v>
      </c>
      <c r="H525" s="75">
        <v>2.73</v>
      </c>
      <c r="I525" s="75">
        <v>2.73</v>
      </c>
      <c r="J525" s="75">
        <v>2.73</v>
      </c>
      <c r="K525" s="75">
        <v>2.73</v>
      </c>
      <c r="L525" s="75">
        <v>2.73</v>
      </c>
      <c r="M525" s="75">
        <v>2.73</v>
      </c>
      <c r="N525" s="75">
        <v>2.73</v>
      </c>
      <c r="O525" s="75">
        <v>2.73</v>
      </c>
      <c r="P525" s="75">
        <v>2.73</v>
      </c>
      <c r="Q525" s="75">
        <v>2.73</v>
      </c>
      <c r="R525" s="75">
        <v>2.73</v>
      </c>
      <c r="S525" s="75">
        <v>2.73</v>
      </c>
      <c r="T525" s="75">
        <v>2.73</v>
      </c>
      <c r="U525" s="75">
        <v>2.73</v>
      </c>
      <c r="V525" s="75">
        <v>2.73</v>
      </c>
      <c r="W525" s="75">
        <v>2.73</v>
      </c>
      <c r="X525" s="75">
        <v>2.73</v>
      </c>
      <c r="Y525" s="82">
        <v>2.73</v>
      </c>
    </row>
    <row r="526" spans="1:25" s="62" customFormat="1" ht="18.75" customHeight="1" thickBot="1" x14ac:dyDescent="0.25">
      <c r="A526" s="112">
        <v>2</v>
      </c>
      <c r="B526" s="101">
        <f t="shared" ref="B526:Y526" si="125">SUM(B527:B530)</f>
        <v>984.2</v>
      </c>
      <c r="C526" s="102">
        <f t="shared" si="125"/>
        <v>964.31</v>
      </c>
      <c r="D526" s="102">
        <f t="shared" si="125"/>
        <v>966.53</v>
      </c>
      <c r="E526" s="103">
        <f t="shared" si="125"/>
        <v>979.22</v>
      </c>
      <c r="F526" s="103">
        <f t="shared" si="125"/>
        <v>1014.72</v>
      </c>
      <c r="G526" s="103">
        <f t="shared" si="125"/>
        <v>1006.76</v>
      </c>
      <c r="H526" s="103">
        <f t="shared" si="125"/>
        <v>1000.01</v>
      </c>
      <c r="I526" s="103">
        <f t="shared" si="125"/>
        <v>988.23</v>
      </c>
      <c r="J526" s="103">
        <f t="shared" si="125"/>
        <v>997.29</v>
      </c>
      <c r="K526" s="104">
        <f t="shared" si="125"/>
        <v>998.37000000000012</v>
      </c>
      <c r="L526" s="103">
        <f t="shared" si="125"/>
        <v>1018.1200000000001</v>
      </c>
      <c r="M526" s="105">
        <f t="shared" si="125"/>
        <v>1003.6100000000001</v>
      </c>
      <c r="N526" s="104">
        <f t="shared" si="125"/>
        <v>1016.75</v>
      </c>
      <c r="O526" s="103">
        <f t="shared" si="125"/>
        <v>991.61000000000013</v>
      </c>
      <c r="P526" s="105">
        <f t="shared" si="125"/>
        <v>986.95</v>
      </c>
      <c r="Q526" s="106">
        <f t="shared" si="125"/>
        <v>1007.4300000000001</v>
      </c>
      <c r="R526" s="103">
        <f t="shared" si="125"/>
        <v>1026.01</v>
      </c>
      <c r="S526" s="106">
        <f t="shared" si="125"/>
        <v>1033.22</v>
      </c>
      <c r="T526" s="103">
        <f t="shared" si="125"/>
        <v>1049.83</v>
      </c>
      <c r="U526" s="102">
        <f t="shared" si="125"/>
        <v>1021.76</v>
      </c>
      <c r="V526" s="102">
        <f t="shared" si="125"/>
        <v>1038.77</v>
      </c>
      <c r="W526" s="102">
        <f t="shared" si="125"/>
        <v>1041.3399999999999</v>
      </c>
      <c r="X526" s="102">
        <f t="shared" si="125"/>
        <v>1040.2</v>
      </c>
      <c r="Y526" s="107">
        <f t="shared" si="125"/>
        <v>1025.83</v>
      </c>
    </row>
    <row r="527" spans="1:25" s="62" customFormat="1" ht="18.75" hidden="1" customHeight="1" outlineLevel="1" x14ac:dyDescent="0.2">
      <c r="A527" s="56" t="s">
        <v>8</v>
      </c>
      <c r="B527" s="70">
        <f>'июль (3 цк)'!B649</f>
        <v>786.42</v>
      </c>
      <c r="C527" s="70">
        <f>'июль (3 цк)'!C649</f>
        <v>766.53</v>
      </c>
      <c r="D527" s="70">
        <f>'июль (3 цк)'!D649</f>
        <v>768.75</v>
      </c>
      <c r="E527" s="70">
        <f>'июль (3 цк)'!E649</f>
        <v>781.44</v>
      </c>
      <c r="F527" s="70">
        <f>'июль (3 цк)'!F649</f>
        <v>816.94</v>
      </c>
      <c r="G527" s="70">
        <f>'июль (3 цк)'!G649</f>
        <v>808.98</v>
      </c>
      <c r="H527" s="70">
        <f>'июль (3 цк)'!H649</f>
        <v>802.23</v>
      </c>
      <c r="I527" s="70">
        <f>'июль (3 цк)'!I649</f>
        <v>790.45</v>
      </c>
      <c r="J527" s="70">
        <f>'июль (3 цк)'!J649</f>
        <v>799.51</v>
      </c>
      <c r="K527" s="70">
        <f>'июль (3 цк)'!K649</f>
        <v>800.59</v>
      </c>
      <c r="L527" s="70">
        <f>'июль (3 цк)'!L649</f>
        <v>820.34</v>
      </c>
      <c r="M527" s="70">
        <f>'июль (3 цк)'!M649</f>
        <v>805.83</v>
      </c>
      <c r="N527" s="70">
        <f>'июль (3 цк)'!N649</f>
        <v>818.97</v>
      </c>
      <c r="O527" s="70">
        <f>'июль (3 цк)'!O649</f>
        <v>793.83</v>
      </c>
      <c r="P527" s="70">
        <f>'июль (3 цк)'!P649</f>
        <v>789.17</v>
      </c>
      <c r="Q527" s="70">
        <f>'июль (3 цк)'!Q649</f>
        <v>809.65</v>
      </c>
      <c r="R527" s="70">
        <f>'июль (3 цк)'!R649</f>
        <v>828.23</v>
      </c>
      <c r="S527" s="70">
        <f>'июль (3 цк)'!S649</f>
        <v>835.44</v>
      </c>
      <c r="T527" s="70">
        <f>'июль (3 цк)'!T649</f>
        <v>852.05</v>
      </c>
      <c r="U527" s="70">
        <f>'июль (3 цк)'!U649</f>
        <v>823.98</v>
      </c>
      <c r="V527" s="70">
        <f>'июль (3 цк)'!V649</f>
        <v>840.99</v>
      </c>
      <c r="W527" s="70">
        <f>'июль (3 цк)'!W649</f>
        <v>843.56</v>
      </c>
      <c r="X527" s="70">
        <f>'июль (3 цк)'!X649</f>
        <v>842.42</v>
      </c>
      <c r="Y527" s="70">
        <f>'июль (3 цк)'!Y649</f>
        <v>828.05</v>
      </c>
    </row>
    <row r="528" spans="1:25" s="62" customFormat="1" ht="18.75" hidden="1" customHeight="1" outlineLevel="1" x14ac:dyDescent="0.2">
      <c r="A528" s="57" t="s">
        <v>9</v>
      </c>
      <c r="B528" s="76">
        <v>195.05</v>
      </c>
      <c r="C528" s="74">
        <v>195.05</v>
      </c>
      <c r="D528" s="74">
        <v>195.05</v>
      </c>
      <c r="E528" s="74">
        <v>195.05</v>
      </c>
      <c r="F528" s="74">
        <v>195.05</v>
      </c>
      <c r="G528" s="74">
        <v>195.05</v>
      </c>
      <c r="H528" s="74">
        <v>195.05</v>
      </c>
      <c r="I528" s="74">
        <v>195.05</v>
      </c>
      <c r="J528" s="74">
        <v>195.05</v>
      </c>
      <c r="K528" s="74">
        <v>195.05</v>
      </c>
      <c r="L528" s="74">
        <v>195.05</v>
      </c>
      <c r="M528" s="74">
        <v>195.05</v>
      </c>
      <c r="N528" s="74">
        <v>195.05</v>
      </c>
      <c r="O528" s="74">
        <v>195.05</v>
      </c>
      <c r="P528" s="74">
        <v>195.05</v>
      </c>
      <c r="Q528" s="74">
        <v>195.05</v>
      </c>
      <c r="R528" s="74">
        <v>195.05</v>
      </c>
      <c r="S528" s="74">
        <v>195.05</v>
      </c>
      <c r="T528" s="74">
        <v>195.05</v>
      </c>
      <c r="U528" s="74">
        <v>195.05</v>
      </c>
      <c r="V528" s="74">
        <v>195.05</v>
      </c>
      <c r="W528" s="74">
        <v>195.05</v>
      </c>
      <c r="X528" s="74">
        <v>195.05</v>
      </c>
      <c r="Y528" s="81">
        <v>195.05</v>
      </c>
    </row>
    <row r="529" spans="1:25" s="62" customFormat="1" ht="18.75" hidden="1" customHeight="1" outlineLevel="1" x14ac:dyDescent="0.2">
      <c r="A529" s="58" t="s">
        <v>10</v>
      </c>
      <c r="B529" s="76">
        <v>0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81"/>
    </row>
    <row r="530" spans="1:25" s="62" customFormat="1" ht="18.75" hidden="1" customHeight="1" outlineLevel="1" thickBot="1" x14ac:dyDescent="0.25">
      <c r="A530" s="147" t="s">
        <v>11</v>
      </c>
      <c r="B530" s="77">
        <v>2.73</v>
      </c>
      <c r="C530" s="75">
        <v>2.73</v>
      </c>
      <c r="D530" s="75">
        <v>2.73</v>
      </c>
      <c r="E530" s="75">
        <v>2.73</v>
      </c>
      <c r="F530" s="75">
        <v>2.73</v>
      </c>
      <c r="G530" s="75">
        <v>2.73</v>
      </c>
      <c r="H530" s="75">
        <v>2.73</v>
      </c>
      <c r="I530" s="75">
        <v>2.73</v>
      </c>
      <c r="J530" s="75">
        <v>2.73</v>
      </c>
      <c r="K530" s="75">
        <v>2.73</v>
      </c>
      <c r="L530" s="75">
        <v>2.73</v>
      </c>
      <c r="M530" s="75">
        <v>2.73</v>
      </c>
      <c r="N530" s="75">
        <v>2.73</v>
      </c>
      <c r="O530" s="75">
        <v>2.73</v>
      </c>
      <c r="P530" s="75">
        <v>2.73</v>
      </c>
      <c r="Q530" s="75">
        <v>2.73</v>
      </c>
      <c r="R530" s="75">
        <v>2.73</v>
      </c>
      <c r="S530" s="75">
        <v>2.73</v>
      </c>
      <c r="T530" s="75">
        <v>2.73</v>
      </c>
      <c r="U530" s="75">
        <v>2.73</v>
      </c>
      <c r="V530" s="75">
        <v>2.73</v>
      </c>
      <c r="W530" s="75">
        <v>2.73</v>
      </c>
      <c r="X530" s="75">
        <v>2.73</v>
      </c>
      <c r="Y530" s="82">
        <v>2.73</v>
      </c>
    </row>
    <row r="531" spans="1:25" s="62" customFormat="1" ht="18.75" customHeight="1" collapsed="1" thickBot="1" x14ac:dyDescent="0.25">
      <c r="A531" s="109">
        <v>3</v>
      </c>
      <c r="B531" s="101">
        <f t="shared" ref="B531:Y531" si="126">SUM(B532:B535)</f>
        <v>991.72</v>
      </c>
      <c r="C531" s="102">
        <f t="shared" si="126"/>
        <v>928.7</v>
      </c>
      <c r="D531" s="102">
        <f t="shared" si="126"/>
        <v>946.21</v>
      </c>
      <c r="E531" s="103">
        <f t="shared" si="126"/>
        <v>961.24</v>
      </c>
      <c r="F531" s="103">
        <f t="shared" si="126"/>
        <v>959.40000000000009</v>
      </c>
      <c r="G531" s="103">
        <f t="shared" si="126"/>
        <v>951.07999999999993</v>
      </c>
      <c r="H531" s="103">
        <f t="shared" si="126"/>
        <v>956.46</v>
      </c>
      <c r="I531" s="103">
        <f t="shared" si="126"/>
        <v>943.17000000000007</v>
      </c>
      <c r="J531" s="103">
        <f t="shared" si="126"/>
        <v>955.8900000000001</v>
      </c>
      <c r="K531" s="104">
        <f t="shared" si="126"/>
        <v>954.92000000000007</v>
      </c>
      <c r="L531" s="103">
        <f t="shared" si="126"/>
        <v>961.8900000000001</v>
      </c>
      <c r="M531" s="105">
        <f t="shared" si="126"/>
        <v>957.31999999999994</v>
      </c>
      <c r="N531" s="104">
        <f t="shared" si="126"/>
        <v>964.68000000000006</v>
      </c>
      <c r="O531" s="103">
        <f t="shared" si="126"/>
        <v>936.55</v>
      </c>
      <c r="P531" s="105">
        <f t="shared" si="126"/>
        <v>933.88000000000011</v>
      </c>
      <c r="Q531" s="106">
        <f t="shared" si="126"/>
        <v>959.13000000000011</v>
      </c>
      <c r="R531" s="103">
        <f t="shared" si="126"/>
        <v>973.91000000000008</v>
      </c>
      <c r="S531" s="106">
        <f t="shared" si="126"/>
        <v>963.8</v>
      </c>
      <c r="T531" s="103">
        <f t="shared" si="126"/>
        <v>966.05</v>
      </c>
      <c r="U531" s="102">
        <f t="shared" si="126"/>
        <v>960.87000000000012</v>
      </c>
      <c r="V531" s="102">
        <f t="shared" si="126"/>
        <v>974.28</v>
      </c>
      <c r="W531" s="102">
        <f t="shared" si="126"/>
        <v>987.08999999999992</v>
      </c>
      <c r="X531" s="102">
        <f t="shared" si="126"/>
        <v>997.97</v>
      </c>
      <c r="Y531" s="107">
        <f t="shared" si="126"/>
        <v>998.48</v>
      </c>
    </row>
    <row r="532" spans="1:25" s="62" customFormat="1" ht="18.75" hidden="1" customHeight="1" outlineLevel="1" x14ac:dyDescent="0.2">
      <c r="A532" s="56" t="s">
        <v>8</v>
      </c>
      <c r="B532" s="70">
        <f>'июль (3 цк)'!B653</f>
        <v>793.94</v>
      </c>
      <c r="C532" s="70">
        <f>'июль (3 цк)'!C653</f>
        <v>730.92</v>
      </c>
      <c r="D532" s="70">
        <f>'июль (3 цк)'!D653</f>
        <v>748.43</v>
      </c>
      <c r="E532" s="70">
        <f>'июль (3 цк)'!E653</f>
        <v>763.46</v>
      </c>
      <c r="F532" s="70">
        <f>'июль (3 цк)'!F653</f>
        <v>761.62</v>
      </c>
      <c r="G532" s="70">
        <f>'июль (3 цк)'!G653</f>
        <v>753.3</v>
      </c>
      <c r="H532" s="70">
        <f>'июль (3 цк)'!H653</f>
        <v>758.68</v>
      </c>
      <c r="I532" s="70">
        <f>'июль (3 цк)'!I653</f>
        <v>745.39</v>
      </c>
      <c r="J532" s="70">
        <f>'июль (3 цк)'!J653</f>
        <v>758.11</v>
      </c>
      <c r="K532" s="70">
        <f>'июль (3 цк)'!K653</f>
        <v>757.14</v>
      </c>
      <c r="L532" s="70">
        <f>'июль (3 цк)'!L653</f>
        <v>764.11</v>
      </c>
      <c r="M532" s="70">
        <f>'июль (3 цк)'!M653</f>
        <v>759.54</v>
      </c>
      <c r="N532" s="70">
        <f>'июль (3 цк)'!N653</f>
        <v>766.9</v>
      </c>
      <c r="O532" s="70">
        <f>'июль (3 цк)'!O653</f>
        <v>738.77</v>
      </c>
      <c r="P532" s="70">
        <f>'июль (3 цк)'!P653</f>
        <v>736.1</v>
      </c>
      <c r="Q532" s="70">
        <f>'июль (3 цк)'!Q653</f>
        <v>761.35</v>
      </c>
      <c r="R532" s="70">
        <f>'июль (3 цк)'!R653</f>
        <v>776.13</v>
      </c>
      <c r="S532" s="70">
        <f>'июль (3 цк)'!S653</f>
        <v>766.02</v>
      </c>
      <c r="T532" s="70">
        <f>'июль (3 цк)'!T653</f>
        <v>768.27</v>
      </c>
      <c r="U532" s="70">
        <f>'июль (3 цк)'!U653</f>
        <v>763.09</v>
      </c>
      <c r="V532" s="70">
        <f>'июль (3 цк)'!V653</f>
        <v>776.5</v>
      </c>
      <c r="W532" s="70">
        <f>'июль (3 цк)'!W653</f>
        <v>789.31</v>
      </c>
      <c r="X532" s="70">
        <f>'июль (3 цк)'!X653</f>
        <v>800.19</v>
      </c>
      <c r="Y532" s="70">
        <f>'июль (3 цк)'!Y653</f>
        <v>800.7</v>
      </c>
    </row>
    <row r="533" spans="1:25" s="62" customFormat="1" ht="18.75" hidden="1" customHeight="1" outlineLevel="1" x14ac:dyDescent="0.2">
      <c r="A533" s="57" t="s">
        <v>9</v>
      </c>
      <c r="B533" s="76">
        <v>195.05</v>
      </c>
      <c r="C533" s="74">
        <v>195.05</v>
      </c>
      <c r="D533" s="74">
        <v>195.05</v>
      </c>
      <c r="E533" s="74">
        <v>195.05</v>
      </c>
      <c r="F533" s="74">
        <v>195.05</v>
      </c>
      <c r="G533" s="74">
        <v>195.05</v>
      </c>
      <c r="H533" s="74">
        <v>195.05</v>
      </c>
      <c r="I533" s="74">
        <v>195.05</v>
      </c>
      <c r="J533" s="74">
        <v>195.05</v>
      </c>
      <c r="K533" s="74">
        <v>195.05</v>
      </c>
      <c r="L533" s="74">
        <v>195.05</v>
      </c>
      <c r="M533" s="74">
        <v>195.05</v>
      </c>
      <c r="N533" s="74">
        <v>195.05</v>
      </c>
      <c r="O533" s="74">
        <v>195.05</v>
      </c>
      <c r="P533" s="74">
        <v>195.05</v>
      </c>
      <c r="Q533" s="74">
        <v>195.05</v>
      </c>
      <c r="R533" s="74">
        <v>195.05</v>
      </c>
      <c r="S533" s="74">
        <v>195.05</v>
      </c>
      <c r="T533" s="74">
        <v>195.05</v>
      </c>
      <c r="U533" s="74">
        <v>195.05</v>
      </c>
      <c r="V533" s="74">
        <v>195.05</v>
      </c>
      <c r="W533" s="74">
        <v>195.05</v>
      </c>
      <c r="X533" s="74">
        <v>195.05</v>
      </c>
      <c r="Y533" s="81">
        <v>195.05</v>
      </c>
    </row>
    <row r="534" spans="1:25" s="62" customFormat="1" ht="18.75" hidden="1" customHeight="1" outlineLevel="1" x14ac:dyDescent="0.2">
      <c r="A534" s="58" t="s">
        <v>10</v>
      </c>
      <c r="B534" s="76">
        <v>0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81"/>
    </row>
    <row r="535" spans="1:25" s="62" customFormat="1" ht="18.75" hidden="1" customHeight="1" outlineLevel="1" thickBot="1" x14ac:dyDescent="0.25">
      <c r="A535" s="147" t="s">
        <v>11</v>
      </c>
      <c r="B535" s="77">
        <v>2.73</v>
      </c>
      <c r="C535" s="75">
        <v>2.73</v>
      </c>
      <c r="D535" s="75">
        <v>2.73</v>
      </c>
      <c r="E535" s="75">
        <v>2.73</v>
      </c>
      <c r="F535" s="75">
        <v>2.73</v>
      </c>
      <c r="G535" s="75">
        <v>2.73</v>
      </c>
      <c r="H535" s="75">
        <v>2.73</v>
      </c>
      <c r="I535" s="75">
        <v>2.73</v>
      </c>
      <c r="J535" s="75">
        <v>2.73</v>
      </c>
      <c r="K535" s="75">
        <v>2.73</v>
      </c>
      <c r="L535" s="75">
        <v>2.73</v>
      </c>
      <c r="M535" s="75">
        <v>2.73</v>
      </c>
      <c r="N535" s="75">
        <v>2.73</v>
      </c>
      <c r="O535" s="75">
        <v>2.73</v>
      </c>
      <c r="P535" s="75">
        <v>2.73</v>
      </c>
      <c r="Q535" s="75">
        <v>2.73</v>
      </c>
      <c r="R535" s="75">
        <v>2.73</v>
      </c>
      <c r="S535" s="75">
        <v>2.73</v>
      </c>
      <c r="T535" s="75">
        <v>2.73</v>
      </c>
      <c r="U535" s="75">
        <v>2.73</v>
      </c>
      <c r="V535" s="75">
        <v>2.73</v>
      </c>
      <c r="W535" s="75">
        <v>2.73</v>
      </c>
      <c r="X535" s="75">
        <v>2.73</v>
      </c>
      <c r="Y535" s="82">
        <v>2.73</v>
      </c>
    </row>
    <row r="536" spans="1:25" s="62" customFormat="1" ht="18.75" customHeight="1" collapsed="1" thickBot="1" x14ac:dyDescent="0.25">
      <c r="A536" s="130">
        <v>4</v>
      </c>
      <c r="B536" s="101">
        <f t="shared" ref="B536:Y536" si="127">SUM(B537:B540)</f>
        <v>1039.5899999999999</v>
      </c>
      <c r="C536" s="102">
        <f t="shared" si="127"/>
        <v>1002.9200000000001</v>
      </c>
      <c r="D536" s="102">
        <f t="shared" si="127"/>
        <v>1018.9000000000001</v>
      </c>
      <c r="E536" s="103">
        <f t="shared" si="127"/>
        <v>1028.28</v>
      </c>
      <c r="F536" s="103">
        <f t="shared" si="127"/>
        <v>1048.1200000000001</v>
      </c>
      <c r="G536" s="103">
        <f t="shared" si="127"/>
        <v>1054.4000000000001</v>
      </c>
      <c r="H536" s="103">
        <f t="shared" si="127"/>
        <v>1061.6600000000001</v>
      </c>
      <c r="I536" s="103">
        <f t="shared" si="127"/>
        <v>1041.9100000000001</v>
      </c>
      <c r="J536" s="103">
        <f t="shared" si="127"/>
        <v>1056.8900000000001</v>
      </c>
      <c r="K536" s="104">
        <f t="shared" si="127"/>
        <v>1062.96</v>
      </c>
      <c r="L536" s="103">
        <f t="shared" si="127"/>
        <v>1062.43</v>
      </c>
      <c r="M536" s="105">
        <f t="shared" si="127"/>
        <v>1061.8</v>
      </c>
      <c r="N536" s="104">
        <f t="shared" si="127"/>
        <v>992.54</v>
      </c>
      <c r="O536" s="103">
        <f t="shared" si="127"/>
        <v>963.7</v>
      </c>
      <c r="P536" s="105">
        <f t="shared" si="127"/>
        <v>967.88000000000011</v>
      </c>
      <c r="Q536" s="106">
        <f t="shared" si="127"/>
        <v>994.96</v>
      </c>
      <c r="R536" s="103">
        <f t="shared" si="127"/>
        <v>1012.9100000000001</v>
      </c>
      <c r="S536" s="106">
        <f t="shared" si="127"/>
        <v>1021.05</v>
      </c>
      <c r="T536" s="103">
        <f t="shared" si="127"/>
        <v>1023.21</v>
      </c>
      <c r="U536" s="102">
        <f t="shared" si="127"/>
        <v>1002.9200000000001</v>
      </c>
      <c r="V536" s="102">
        <f t="shared" si="127"/>
        <v>1019.21</v>
      </c>
      <c r="W536" s="102">
        <f t="shared" si="127"/>
        <v>1027.96</v>
      </c>
      <c r="X536" s="102">
        <f t="shared" si="127"/>
        <v>1031.23</v>
      </c>
      <c r="Y536" s="107">
        <f t="shared" si="127"/>
        <v>1020.9000000000001</v>
      </c>
    </row>
    <row r="537" spans="1:25" s="62" customFormat="1" ht="18.75" hidden="1" customHeight="1" outlineLevel="1" x14ac:dyDescent="0.2">
      <c r="A537" s="58" t="s">
        <v>8</v>
      </c>
      <c r="B537" s="70">
        <f>'июль (3 цк)'!B657</f>
        <v>841.81</v>
      </c>
      <c r="C537" s="70">
        <f>'июль (3 цк)'!C657</f>
        <v>805.14</v>
      </c>
      <c r="D537" s="70">
        <f>'июль (3 цк)'!D657</f>
        <v>821.12</v>
      </c>
      <c r="E537" s="70">
        <f>'июль (3 цк)'!E657</f>
        <v>830.5</v>
      </c>
      <c r="F537" s="70">
        <f>'июль (3 цк)'!F657</f>
        <v>850.34</v>
      </c>
      <c r="G537" s="70">
        <f>'июль (3 цк)'!G657</f>
        <v>856.62</v>
      </c>
      <c r="H537" s="70">
        <f>'июль (3 цк)'!H657</f>
        <v>863.88</v>
      </c>
      <c r="I537" s="70">
        <f>'июль (3 цк)'!I657</f>
        <v>844.13</v>
      </c>
      <c r="J537" s="70">
        <f>'июль (3 цк)'!J657</f>
        <v>859.11</v>
      </c>
      <c r="K537" s="70">
        <f>'июль (3 цк)'!K657</f>
        <v>865.18</v>
      </c>
      <c r="L537" s="70">
        <f>'июль (3 цк)'!L657</f>
        <v>864.65</v>
      </c>
      <c r="M537" s="70">
        <f>'июль (3 цк)'!M657</f>
        <v>864.02</v>
      </c>
      <c r="N537" s="70">
        <f>'июль (3 цк)'!N657</f>
        <v>794.76</v>
      </c>
      <c r="O537" s="70">
        <f>'июль (3 цк)'!O657</f>
        <v>765.92</v>
      </c>
      <c r="P537" s="70">
        <f>'июль (3 цк)'!P657</f>
        <v>770.1</v>
      </c>
      <c r="Q537" s="70">
        <f>'июль (3 цк)'!Q657</f>
        <v>797.18</v>
      </c>
      <c r="R537" s="70">
        <f>'июль (3 цк)'!R657</f>
        <v>815.13</v>
      </c>
      <c r="S537" s="70">
        <f>'июль (3 цк)'!S657</f>
        <v>823.27</v>
      </c>
      <c r="T537" s="70">
        <f>'июль (3 цк)'!T657</f>
        <v>825.43</v>
      </c>
      <c r="U537" s="70">
        <f>'июль (3 цк)'!U657</f>
        <v>805.14</v>
      </c>
      <c r="V537" s="70">
        <f>'июль (3 цк)'!V657</f>
        <v>821.43</v>
      </c>
      <c r="W537" s="70">
        <f>'июль (3 цк)'!W657</f>
        <v>830.18</v>
      </c>
      <c r="X537" s="70">
        <f>'июль (3 цк)'!X657</f>
        <v>833.45</v>
      </c>
      <c r="Y537" s="70">
        <f>'июль (3 цк)'!Y657</f>
        <v>823.12</v>
      </c>
    </row>
    <row r="538" spans="1:25" s="62" customFormat="1" ht="18.75" hidden="1" customHeight="1" outlineLevel="1" x14ac:dyDescent="0.2">
      <c r="A538" s="57" t="s">
        <v>9</v>
      </c>
      <c r="B538" s="76">
        <v>195.05</v>
      </c>
      <c r="C538" s="74">
        <v>195.05</v>
      </c>
      <c r="D538" s="74">
        <v>195.05</v>
      </c>
      <c r="E538" s="74">
        <v>195.05</v>
      </c>
      <c r="F538" s="74">
        <v>195.05</v>
      </c>
      <c r="G538" s="74">
        <v>195.05</v>
      </c>
      <c r="H538" s="74">
        <v>195.05</v>
      </c>
      <c r="I538" s="74">
        <v>195.05</v>
      </c>
      <c r="J538" s="74">
        <v>195.05</v>
      </c>
      <c r="K538" s="74">
        <v>195.05</v>
      </c>
      <c r="L538" s="74">
        <v>195.05</v>
      </c>
      <c r="M538" s="74">
        <v>195.05</v>
      </c>
      <c r="N538" s="74">
        <v>195.05</v>
      </c>
      <c r="O538" s="74">
        <v>195.05</v>
      </c>
      <c r="P538" s="74">
        <v>195.05</v>
      </c>
      <c r="Q538" s="74">
        <v>195.05</v>
      </c>
      <c r="R538" s="74">
        <v>195.05</v>
      </c>
      <c r="S538" s="74">
        <v>195.05</v>
      </c>
      <c r="T538" s="74">
        <v>195.05</v>
      </c>
      <c r="U538" s="74">
        <v>195.05</v>
      </c>
      <c r="V538" s="74">
        <v>195.05</v>
      </c>
      <c r="W538" s="74">
        <v>195.05</v>
      </c>
      <c r="X538" s="74">
        <v>195.05</v>
      </c>
      <c r="Y538" s="81">
        <v>195.05</v>
      </c>
    </row>
    <row r="539" spans="1:25" s="62" customFormat="1" ht="18.75" hidden="1" customHeight="1" outlineLevel="1" x14ac:dyDescent="0.2">
      <c r="A539" s="58" t="s">
        <v>10</v>
      </c>
      <c r="B539" s="76">
        <v>0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81"/>
    </row>
    <row r="540" spans="1:25" s="62" customFormat="1" ht="18.75" hidden="1" customHeight="1" outlineLevel="1" thickBot="1" x14ac:dyDescent="0.25">
      <c r="A540" s="147" t="s">
        <v>11</v>
      </c>
      <c r="B540" s="77">
        <v>2.73</v>
      </c>
      <c r="C540" s="75">
        <v>2.73</v>
      </c>
      <c r="D540" s="75">
        <v>2.73</v>
      </c>
      <c r="E540" s="75">
        <v>2.73</v>
      </c>
      <c r="F540" s="75">
        <v>2.73</v>
      </c>
      <c r="G540" s="75">
        <v>2.73</v>
      </c>
      <c r="H540" s="75">
        <v>2.73</v>
      </c>
      <c r="I540" s="75">
        <v>2.73</v>
      </c>
      <c r="J540" s="75">
        <v>2.73</v>
      </c>
      <c r="K540" s="75">
        <v>2.73</v>
      </c>
      <c r="L540" s="75">
        <v>2.73</v>
      </c>
      <c r="M540" s="75">
        <v>2.73</v>
      </c>
      <c r="N540" s="75">
        <v>2.73</v>
      </c>
      <c r="O540" s="75">
        <v>2.73</v>
      </c>
      <c r="P540" s="75">
        <v>2.73</v>
      </c>
      <c r="Q540" s="75">
        <v>2.73</v>
      </c>
      <c r="R540" s="75">
        <v>2.73</v>
      </c>
      <c r="S540" s="75">
        <v>2.73</v>
      </c>
      <c r="T540" s="75">
        <v>2.73</v>
      </c>
      <c r="U540" s="75">
        <v>2.73</v>
      </c>
      <c r="V540" s="75">
        <v>2.73</v>
      </c>
      <c r="W540" s="75">
        <v>2.73</v>
      </c>
      <c r="X540" s="75">
        <v>2.73</v>
      </c>
      <c r="Y540" s="82">
        <v>2.73</v>
      </c>
    </row>
    <row r="541" spans="1:25" s="62" customFormat="1" ht="18.75" customHeight="1" collapsed="1" thickBot="1" x14ac:dyDescent="0.25">
      <c r="A541" s="109">
        <v>5</v>
      </c>
      <c r="B541" s="101">
        <f t="shared" ref="B541:Y541" si="128">SUM(B542:B545)</f>
        <v>1009.3199999999999</v>
      </c>
      <c r="C541" s="102">
        <f t="shared" si="128"/>
        <v>972.52</v>
      </c>
      <c r="D541" s="102">
        <f t="shared" si="128"/>
        <v>993.79</v>
      </c>
      <c r="E541" s="103">
        <f t="shared" si="128"/>
        <v>1011.06</v>
      </c>
      <c r="F541" s="103">
        <f t="shared" si="128"/>
        <v>1028.17</v>
      </c>
      <c r="G541" s="103">
        <f t="shared" si="128"/>
        <v>1009.74</v>
      </c>
      <c r="H541" s="103">
        <f t="shared" si="128"/>
        <v>1010.3</v>
      </c>
      <c r="I541" s="103">
        <f t="shared" si="128"/>
        <v>985.99</v>
      </c>
      <c r="J541" s="103">
        <f t="shared" si="128"/>
        <v>1010.02</v>
      </c>
      <c r="K541" s="104">
        <f t="shared" si="128"/>
        <v>1020.28</v>
      </c>
      <c r="L541" s="103">
        <f t="shared" si="128"/>
        <v>1001.03</v>
      </c>
      <c r="M541" s="105">
        <f t="shared" si="128"/>
        <v>1008.3199999999999</v>
      </c>
      <c r="N541" s="104">
        <f t="shared" si="128"/>
        <v>992.92000000000007</v>
      </c>
      <c r="O541" s="103">
        <f t="shared" si="128"/>
        <v>965.60000000000014</v>
      </c>
      <c r="P541" s="105">
        <f t="shared" si="128"/>
        <v>960.78</v>
      </c>
      <c r="Q541" s="106">
        <f t="shared" si="128"/>
        <v>983.24</v>
      </c>
      <c r="R541" s="103">
        <f t="shared" si="128"/>
        <v>996.31999999999994</v>
      </c>
      <c r="S541" s="106">
        <f t="shared" si="128"/>
        <v>992.3900000000001</v>
      </c>
      <c r="T541" s="103">
        <f t="shared" si="128"/>
        <v>1001.46</v>
      </c>
      <c r="U541" s="102">
        <f t="shared" si="128"/>
        <v>973.92000000000007</v>
      </c>
      <c r="V541" s="102">
        <f t="shared" si="128"/>
        <v>991.18000000000006</v>
      </c>
      <c r="W541" s="102">
        <f t="shared" si="128"/>
        <v>1009.06</v>
      </c>
      <c r="X541" s="102">
        <f t="shared" si="128"/>
        <v>1008.6800000000001</v>
      </c>
      <c r="Y541" s="107">
        <f t="shared" si="128"/>
        <v>1005.97</v>
      </c>
    </row>
    <row r="542" spans="1:25" s="62" customFormat="1" ht="18.75" hidden="1" customHeight="1" outlineLevel="1" x14ac:dyDescent="0.2">
      <c r="A542" s="56" t="s">
        <v>8</v>
      </c>
      <c r="B542" s="70">
        <f>'июль (3 цк)'!B661</f>
        <v>811.54</v>
      </c>
      <c r="C542" s="70">
        <f>'июль (3 цк)'!C661</f>
        <v>774.74</v>
      </c>
      <c r="D542" s="70">
        <f>'июль (3 цк)'!D661</f>
        <v>796.01</v>
      </c>
      <c r="E542" s="70">
        <f>'июль (3 цк)'!E661</f>
        <v>813.28</v>
      </c>
      <c r="F542" s="70">
        <f>'июль (3 цк)'!F661</f>
        <v>830.39</v>
      </c>
      <c r="G542" s="70">
        <f>'июль (3 цк)'!G661</f>
        <v>811.96</v>
      </c>
      <c r="H542" s="70">
        <f>'июль (3 цк)'!H661</f>
        <v>812.52</v>
      </c>
      <c r="I542" s="70">
        <f>'июль (3 цк)'!I661</f>
        <v>788.21</v>
      </c>
      <c r="J542" s="70">
        <f>'июль (3 цк)'!J661</f>
        <v>812.24</v>
      </c>
      <c r="K542" s="70">
        <f>'июль (3 цк)'!K661</f>
        <v>822.5</v>
      </c>
      <c r="L542" s="70">
        <f>'июль (3 цк)'!L661</f>
        <v>803.25</v>
      </c>
      <c r="M542" s="70">
        <f>'июль (3 цк)'!M661</f>
        <v>810.54</v>
      </c>
      <c r="N542" s="70">
        <f>'июль (3 цк)'!N661</f>
        <v>795.14</v>
      </c>
      <c r="O542" s="70">
        <f>'июль (3 цк)'!O661</f>
        <v>767.82</v>
      </c>
      <c r="P542" s="70">
        <f>'июль (3 цк)'!P661</f>
        <v>763</v>
      </c>
      <c r="Q542" s="70">
        <f>'июль (3 цк)'!Q661</f>
        <v>785.46</v>
      </c>
      <c r="R542" s="70">
        <f>'июль (3 цк)'!R661</f>
        <v>798.54</v>
      </c>
      <c r="S542" s="70">
        <f>'июль (3 цк)'!S661</f>
        <v>794.61</v>
      </c>
      <c r="T542" s="70">
        <f>'июль (3 цк)'!T661</f>
        <v>803.68</v>
      </c>
      <c r="U542" s="70">
        <f>'июль (3 цк)'!U661</f>
        <v>776.14</v>
      </c>
      <c r="V542" s="70">
        <f>'июль (3 цк)'!V661</f>
        <v>793.4</v>
      </c>
      <c r="W542" s="70">
        <f>'июль (3 цк)'!W661</f>
        <v>811.28</v>
      </c>
      <c r="X542" s="70">
        <f>'июль (3 цк)'!X661</f>
        <v>810.9</v>
      </c>
      <c r="Y542" s="70">
        <f>'июль (3 цк)'!Y661</f>
        <v>808.19</v>
      </c>
    </row>
    <row r="543" spans="1:25" s="62" customFormat="1" ht="18.75" hidden="1" customHeight="1" outlineLevel="1" x14ac:dyDescent="0.2">
      <c r="A543" s="57" t="s">
        <v>9</v>
      </c>
      <c r="B543" s="76">
        <v>195.05</v>
      </c>
      <c r="C543" s="74">
        <v>195.05</v>
      </c>
      <c r="D543" s="74">
        <v>195.05</v>
      </c>
      <c r="E543" s="74">
        <v>195.05</v>
      </c>
      <c r="F543" s="74">
        <v>195.05</v>
      </c>
      <c r="G543" s="74">
        <v>195.05</v>
      </c>
      <c r="H543" s="74">
        <v>195.05</v>
      </c>
      <c r="I543" s="74">
        <v>195.05</v>
      </c>
      <c r="J543" s="74">
        <v>195.05</v>
      </c>
      <c r="K543" s="74">
        <v>195.05</v>
      </c>
      <c r="L543" s="74">
        <v>195.05</v>
      </c>
      <c r="M543" s="74">
        <v>195.05</v>
      </c>
      <c r="N543" s="74">
        <v>195.05</v>
      </c>
      <c r="O543" s="74">
        <v>195.05</v>
      </c>
      <c r="P543" s="74">
        <v>195.05</v>
      </c>
      <c r="Q543" s="74">
        <v>195.05</v>
      </c>
      <c r="R543" s="74">
        <v>195.05</v>
      </c>
      <c r="S543" s="74">
        <v>195.05</v>
      </c>
      <c r="T543" s="74">
        <v>195.05</v>
      </c>
      <c r="U543" s="74">
        <v>195.05</v>
      </c>
      <c r="V543" s="74">
        <v>195.05</v>
      </c>
      <c r="W543" s="74">
        <v>195.05</v>
      </c>
      <c r="X543" s="74">
        <v>195.05</v>
      </c>
      <c r="Y543" s="81">
        <v>195.05</v>
      </c>
    </row>
    <row r="544" spans="1:25" s="62" customFormat="1" ht="18.75" hidden="1" customHeight="1" outlineLevel="1" x14ac:dyDescent="0.2">
      <c r="A544" s="58" t="s">
        <v>10</v>
      </c>
      <c r="B544" s="76">
        <v>0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81"/>
    </row>
    <row r="545" spans="1:25" s="62" customFormat="1" ht="18.75" hidden="1" customHeight="1" outlineLevel="1" thickBot="1" x14ac:dyDescent="0.25">
      <c r="A545" s="147" t="s">
        <v>11</v>
      </c>
      <c r="B545" s="77">
        <v>2.73</v>
      </c>
      <c r="C545" s="75">
        <v>2.73</v>
      </c>
      <c r="D545" s="75">
        <v>2.73</v>
      </c>
      <c r="E545" s="75">
        <v>2.73</v>
      </c>
      <c r="F545" s="75">
        <v>2.73</v>
      </c>
      <c r="G545" s="75">
        <v>2.73</v>
      </c>
      <c r="H545" s="75">
        <v>2.73</v>
      </c>
      <c r="I545" s="75">
        <v>2.73</v>
      </c>
      <c r="J545" s="75">
        <v>2.73</v>
      </c>
      <c r="K545" s="75">
        <v>2.73</v>
      </c>
      <c r="L545" s="75">
        <v>2.73</v>
      </c>
      <c r="M545" s="75">
        <v>2.73</v>
      </c>
      <c r="N545" s="75">
        <v>2.73</v>
      </c>
      <c r="O545" s="75">
        <v>2.73</v>
      </c>
      <c r="P545" s="75">
        <v>2.73</v>
      </c>
      <c r="Q545" s="75">
        <v>2.73</v>
      </c>
      <c r="R545" s="75">
        <v>2.73</v>
      </c>
      <c r="S545" s="75">
        <v>2.73</v>
      </c>
      <c r="T545" s="75">
        <v>2.73</v>
      </c>
      <c r="U545" s="75">
        <v>2.73</v>
      </c>
      <c r="V545" s="75">
        <v>2.73</v>
      </c>
      <c r="W545" s="75">
        <v>2.73</v>
      </c>
      <c r="X545" s="75">
        <v>2.73</v>
      </c>
      <c r="Y545" s="82">
        <v>2.73</v>
      </c>
    </row>
    <row r="546" spans="1:25" s="62" customFormat="1" ht="18.75" customHeight="1" collapsed="1" thickBot="1" x14ac:dyDescent="0.25">
      <c r="A546" s="112">
        <v>6</v>
      </c>
      <c r="B546" s="101">
        <f t="shared" ref="B546:Y546" si="129">SUM(B547:B550)</f>
        <v>936.19</v>
      </c>
      <c r="C546" s="102">
        <f t="shared" si="129"/>
        <v>912.42000000000007</v>
      </c>
      <c r="D546" s="102">
        <f t="shared" si="129"/>
        <v>918.69</v>
      </c>
      <c r="E546" s="103">
        <f t="shared" si="129"/>
        <v>928.23</v>
      </c>
      <c r="F546" s="103">
        <f t="shared" si="129"/>
        <v>933.48</v>
      </c>
      <c r="G546" s="103">
        <f t="shared" si="129"/>
        <v>925.37000000000012</v>
      </c>
      <c r="H546" s="103">
        <f t="shared" si="129"/>
        <v>911.49</v>
      </c>
      <c r="I546" s="103">
        <f t="shared" si="129"/>
        <v>910.73</v>
      </c>
      <c r="J546" s="103">
        <f t="shared" si="129"/>
        <v>916.96</v>
      </c>
      <c r="K546" s="104">
        <f t="shared" si="129"/>
        <v>925.82999999999993</v>
      </c>
      <c r="L546" s="103">
        <f t="shared" si="129"/>
        <v>940.19</v>
      </c>
      <c r="M546" s="105">
        <f t="shared" si="129"/>
        <v>938.54</v>
      </c>
      <c r="N546" s="104">
        <f t="shared" si="129"/>
        <v>938.57999999999993</v>
      </c>
      <c r="O546" s="103">
        <f t="shared" si="129"/>
        <v>912.8</v>
      </c>
      <c r="P546" s="105">
        <f t="shared" si="129"/>
        <v>913.52</v>
      </c>
      <c r="Q546" s="106">
        <f t="shared" si="129"/>
        <v>938.16000000000008</v>
      </c>
      <c r="R546" s="103">
        <f t="shared" si="129"/>
        <v>945.51</v>
      </c>
      <c r="S546" s="106">
        <f t="shared" si="129"/>
        <v>936.90000000000009</v>
      </c>
      <c r="T546" s="103">
        <f t="shared" si="129"/>
        <v>942.13000000000011</v>
      </c>
      <c r="U546" s="102">
        <f t="shared" si="129"/>
        <v>925.43000000000006</v>
      </c>
      <c r="V546" s="102">
        <f t="shared" si="129"/>
        <v>940.7</v>
      </c>
      <c r="W546" s="102">
        <f t="shared" si="129"/>
        <v>952.54</v>
      </c>
      <c r="X546" s="102">
        <f t="shared" si="129"/>
        <v>953.55</v>
      </c>
      <c r="Y546" s="107">
        <f t="shared" si="129"/>
        <v>945.10000000000014</v>
      </c>
    </row>
    <row r="547" spans="1:25" s="62" customFormat="1" ht="18.75" hidden="1" customHeight="1" outlineLevel="1" x14ac:dyDescent="0.2">
      <c r="A547" s="56" t="s">
        <v>8</v>
      </c>
      <c r="B547" s="70">
        <f>'июль (3 цк)'!B665</f>
        <v>738.41</v>
      </c>
      <c r="C547" s="70">
        <f>'июль (3 цк)'!C665</f>
        <v>714.64</v>
      </c>
      <c r="D547" s="70">
        <f>'июль (3 цк)'!D665</f>
        <v>720.91</v>
      </c>
      <c r="E547" s="70">
        <f>'июль (3 цк)'!E665</f>
        <v>730.45</v>
      </c>
      <c r="F547" s="70">
        <f>'июль (3 цк)'!F665</f>
        <v>735.7</v>
      </c>
      <c r="G547" s="70">
        <f>'июль (3 цк)'!G665</f>
        <v>727.59</v>
      </c>
      <c r="H547" s="70">
        <f>'июль (3 цк)'!H665</f>
        <v>713.71</v>
      </c>
      <c r="I547" s="70">
        <f>'июль (3 цк)'!I665</f>
        <v>712.95</v>
      </c>
      <c r="J547" s="70">
        <f>'июль (3 цк)'!J665</f>
        <v>719.18</v>
      </c>
      <c r="K547" s="70">
        <f>'июль (3 цк)'!K665</f>
        <v>728.05</v>
      </c>
      <c r="L547" s="70">
        <f>'июль (3 цк)'!L665</f>
        <v>742.41</v>
      </c>
      <c r="M547" s="70">
        <f>'июль (3 цк)'!M665</f>
        <v>740.76</v>
      </c>
      <c r="N547" s="70">
        <f>'июль (3 цк)'!N665</f>
        <v>740.8</v>
      </c>
      <c r="O547" s="70">
        <f>'июль (3 цк)'!O665</f>
        <v>715.02</v>
      </c>
      <c r="P547" s="70">
        <f>'июль (3 цк)'!P665</f>
        <v>715.74</v>
      </c>
      <c r="Q547" s="70">
        <f>'июль (3 цк)'!Q665</f>
        <v>740.38</v>
      </c>
      <c r="R547" s="70">
        <f>'июль (3 цк)'!R665</f>
        <v>747.73</v>
      </c>
      <c r="S547" s="70">
        <f>'июль (3 цк)'!S665</f>
        <v>739.12</v>
      </c>
      <c r="T547" s="70">
        <f>'июль (3 цк)'!T665</f>
        <v>744.35</v>
      </c>
      <c r="U547" s="70">
        <f>'июль (3 цк)'!U665</f>
        <v>727.65</v>
      </c>
      <c r="V547" s="70">
        <f>'июль (3 цк)'!V665</f>
        <v>742.92</v>
      </c>
      <c r="W547" s="70">
        <f>'июль (3 цк)'!W665</f>
        <v>754.76</v>
      </c>
      <c r="X547" s="70">
        <f>'июль (3 цк)'!X665</f>
        <v>755.77</v>
      </c>
      <c r="Y547" s="70">
        <f>'июль (3 цк)'!Y665</f>
        <v>747.32</v>
      </c>
    </row>
    <row r="548" spans="1:25" s="62" customFormat="1" ht="18.75" hidden="1" customHeight="1" outlineLevel="1" x14ac:dyDescent="0.2">
      <c r="A548" s="57" t="s">
        <v>9</v>
      </c>
      <c r="B548" s="76">
        <v>195.05</v>
      </c>
      <c r="C548" s="74">
        <v>195.05</v>
      </c>
      <c r="D548" s="74">
        <v>195.05</v>
      </c>
      <c r="E548" s="74">
        <v>195.05</v>
      </c>
      <c r="F548" s="74">
        <v>195.05</v>
      </c>
      <c r="G548" s="74">
        <v>195.05</v>
      </c>
      <c r="H548" s="74">
        <v>195.05</v>
      </c>
      <c r="I548" s="74">
        <v>195.05</v>
      </c>
      <c r="J548" s="74">
        <v>195.05</v>
      </c>
      <c r="K548" s="74">
        <v>195.05</v>
      </c>
      <c r="L548" s="74">
        <v>195.05</v>
      </c>
      <c r="M548" s="74">
        <v>195.05</v>
      </c>
      <c r="N548" s="74">
        <v>195.05</v>
      </c>
      <c r="O548" s="74">
        <v>195.05</v>
      </c>
      <c r="P548" s="74">
        <v>195.05</v>
      </c>
      <c r="Q548" s="74">
        <v>195.05</v>
      </c>
      <c r="R548" s="74">
        <v>195.05</v>
      </c>
      <c r="S548" s="74">
        <v>195.05</v>
      </c>
      <c r="T548" s="74">
        <v>195.05</v>
      </c>
      <c r="U548" s="74">
        <v>195.05</v>
      </c>
      <c r="V548" s="74">
        <v>195.05</v>
      </c>
      <c r="W548" s="74">
        <v>195.05</v>
      </c>
      <c r="X548" s="74">
        <v>195.05</v>
      </c>
      <c r="Y548" s="81">
        <v>195.05</v>
      </c>
    </row>
    <row r="549" spans="1:25" s="62" customFormat="1" ht="18.75" hidden="1" customHeight="1" outlineLevel="1" x14ac:dyDescent="0.2">
      <c r="A549" s="58" t="s">
        <v>10</v>
      </c>
      <c r="B549" s="76">
        <v>0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81"/>
    </row>
    <row r="550" spans="1:25" s="62" customFormat="1" ht="18.75" hidden="1" customHeight="1" outlineLevel="1" thickBot="1" x14ac:dyDescent="0.25">
      <c r="A550" s="147" t="s">
        <v>11</v>
      </c>
      <c r="B550" s="77">
        <v>2.73</v>
      </c>
      <c r="C550" s="75">
        <v>2.73</v>
      </c>
      <c r="D550" s="75">
        <v>2.73</v>
      </c>
      <c r="E550" s="75">
        <v>2.73</v>
      </c>
      <c r="F550" s="75">
        <v>2.73</v>
      </c>
      <c r="G550" s="75">
        <v>2.73</v>
      </c>
      <c r="H550" s="75">
        <v>2.73</v>
      </c>
      <c r="I550" s="75">
        <v>2.73</v>
      </c>
      <c r="J550" s="75">
        <v>2.73</v>
      </c>
      <c r="K550" s="75">
        <v>2.73</v>
      </c>
      <c r="L550" s="75">
        <v>2.73</v>
      </c>
      <c r="M550" s="75">
        <v>2.73</v>
      </c>
      <c r="N550" s="75">
        <v>2.73</v>
      </c>
      <c r="O550" s="75">
        <v>2.73</v>
      </c>
      <c r="P550" s="75">
        <v>2.73</v>
      </c>
      <c r="Q550" s="75">
        <v>2.73</v>
      </c>
      <c r="R550" s="75">
        <v>2.73</v>
      </c>
      <c r="S550" s="75">
        <v>2.73</v>
      </c>
      <c r="T550" s="75">
        <v>2.73</v>
      </c>
      <c r="U550" s="75">
        <v>2.73</v>
      </c>
      <c r="V550" s="75">
        <v>2.73</v>
      </c>
      <c r="W550" s="75">
        <v>2.73</v>
      </c>
      <c r="X550" s="75">
        <v>2.73</v>
      </c>
      <c r="Y550" s="82">
        <v>2.73</v>
      </c>
    </row>
    <row r="551" spans="1:25" s="62" customFormat="1" ht="18.75" customHeight="1" collapsed="1" thickBot="1" x14ac:dyDescent="0.25">
      <c r="A551" s="109">
        <v>7</v>
      </c>
      <c r="B551" s="101">
        <f t="shared" ref="B551:Y551" si="130">SUM(B552:B555)</f>
        <v>997.85000000000014</v>
      </c>
      <c r="C551" s="102">
        <f t="shared" si="130"/>
        <v>955.72</v>
      </c>
      <c r="D551" s="102">
        <f t="shared" si="130"/>
        <v>985.27</v>
      </c>
      <c r="E551" s="103">
        <f t="shared" si="130"/>
        <v>998.54</v>
      </c>
      <c r="F551" s="103">
        <f t="shared" si="130"/>
        <v>1007.31</v>
      </c>
      <c r="G551" s="103">
        <f t="shared" si="130"/>
        <v>1009.56</v>
      </c>
      <c r="H551" s="103">
        <f t="shared" si="130"/>
        <v>1004.03</v>
      </c>
      <c r="I551" s="103">
        <f t="shared" si="130"/>
        <v>984.37000000000012</v>
      </c>
      <c r="J551" s="103">
        <f t="shared" si="130"/>
        <v>1001.31</v>
      </c>
      <c r="K551" s="104">
        <f t="shared" si="130"/>
        <v>1018.48</v>
      </c>
      <c r="L551" s="103">
        <f t="shared" si="130"/>
        <v>1010.53</v>
      </c>
      <c r="M551" s="105">
        <f t="shared" si="130"/>
        <v>1013.74</v>
      </c>
      <c r="N551" s="104">
        <f t="shared" si="130"/>
        <v>1010.95</v>
      </c>
      <c r="O551" s="103">
        <f t="shared" si="130"/>
        <v>985.52</v>
      </c>
      <c r="P551" s="105">
        <f t="shared" si="130"/>
        <v>990.66000000000008</v>
      </c>
      <c r="Q551" s="106">
        <f t="shared" si="130"/>
        <v>1010.55</v>
      </c>
      <c r="R551" s="103">
        <f t="shared" si="130"/>
        <v>1016.78</v>
      </c>
      <c r="S551" s="106">
        <f t="shared" si="130"/>
        <v>1014.1200000000001</v>
      </c>
      <c r="T551" s="103">
        <f t="shared" si="130"/>
        <v>1019.72</v>
      </c>
      <c r="U551" s="102">
        <f t="shared" si="130"/>
        <v>1005.23</v>
      </c>
      <c r="V551" s="102">
        <f t="shared" si="130"/>
        <v>1020.8600000000001</v>
      </c>
      <c r="W551" s="102">
        <f t="shared" si="130"/>
        <v>1017.3800000000001</v>
      </c>
      <c r="X551" s="102">
        <f t="shared" si="130"/>
        <v>1028.6500000000001</v>
      </c>
      <c r="Y551" s="107">
        <f t="shared" si="130"/>
        <v>1031.97</v>
      </c>
    </row>
    <row r="552" spans="1:25" s="62" customFormat="1" ht="18.75" hidden="1" customHeight="1" outlineLevel="1" x14ac:dyDescent="0.2">
      <c r="A552" s="56" t="s">
        <v>8</v>
      </c>
      <c r="B552" s="70">
        <f>'июль (3 цк)'!B669</f>
        <v>800.07</v>
      </c>
      <c r="C552" s="70">
        <f>'июль (3 цк)'!C669</f>
        <v>757.94</v>
      </c>
      <c r="D552" s="70">
        <f>'июль (3 цк)'!D669</f>
        <v>787.49</v>
      </c>
      <c r="E552" s="70">
        <f>'июль (3 цк)'!E669</f>
        <v>800.76</v>
      </c>
      <c r="F552" s="70">
        <f>'июль (3 цк)'!F669</f>
        <v>809.53</v>
      </c>
      <c r="G552" s="70">
        <f>'июль (3 цк)'!G669</f>
        <v>811.78</v>
      </c>
      <c r="H552" s="70">
        <f>'июль (3 цк)'!H669</f>
        <v>806.25</v>
      </c>
      <c r="I552" s="70">
        <f>'июль (3 цк)'!I669</f>
        <v>786.59</v>
      </c>
      <c r="J552" s="70">
        <f>'июль (3 цк)'!J669</f>
        <v>803.53</v>
      </c>
      <c r="K552" s="70">
        <f>'июль (3 цк)'!K669</f>
        <v>820.7</v>
      </c>
      <c r="L552" s="70">
        <f>'июль (3 цк)'!L669</f>
        <v>812.75</v>
      </c>
      <c r="M552" s="70">
        <f>'июль (3 цк)'!M669</f>
        <v>815.96</v>
      </c>
      <c r="N552" s="70">
        <f>'июль (3 цк)'!N669</f>
        <v>813.17</v>
      </c>
      <c r="O552" s="70">
        <f>'июль (3 цк)'!O669</f>
        <v>787.74</v>
      </c>
      <c r="P552" s="70">
        <f>'июль (3 цк)'!P669</f>
        <v>792.88</v>
      </c>
      <c r="Q552" s="70">
        <f>'июль (3 цк)'!Q669</f>
        <v>812.77</v>
      </c>
      <c r="R552" s="70">
        <f>'июль (3 цк)'!R669</f>
        <v>819</v>
      </c>
      <c r="S552" s="70">
        <f>'июль (3 цк)'!S669</f>
        <v>816.34</v>
      </c>
      <c r="T552" s="70">
        <f>'июль (3 цк)'!T669</f>
        <v>821.94</v>
      </c>
      <c r="U552" s="70">
        <f>'июль (3 цк)'!U669</f>
        <v>807.45</v>
      </c>
      <c r="V552" s="70">
        <f>'июль (3 цк)'!V669</f>
        <v>823.08</v>
      </c>
      <c r="W552" s="70">
        <f>'июль (3 цк)'!W669</f>
        <v>819.6</v>
      </c>
      <c r="X552" s="70">
        <f>'июль (3 цк)'!X669</f>
        <v>830.87</v>
      </c>
      <c r="Y552" s="70">
        <f>'июль (3 цк)'!Y669</f>
        <v>834.19</v>
      </c>
    </row>
    <row r="553" spans="1:25" s="62" customFormat="1" ht="18.75" hidden="1" customHeight="1" outlineLevel="1" x14ac:dyDescent="0.2">
      <c r="A553" s="57" t="s">
        <v>9</v>
      </c>
      <c r="B553" s="76">
        <v>195.05</v>
      </c>
      <c r="C553" s="74">
        <v>195.05</v>
      </c>
      <c r="D553" s="74">
        <v>195.05</v>
      </c>
      <c r="E553" s="74">
        <v>195.05</v>
      </c>
      <c r="F553" s="74">
        <v>195.05</v>
      </c>
      <c r="G553" s="74">
        <v>195.05</v>
      </c>
      <c r="H553" s="74">
        <v>195.05</v>
      </c>
      <c r="I553" s="74">
        <v>195.05</v>
      </c>
      <c r="J553" s="74">
        <v>195.05</v>
      </c>
      <c r="K553" s="74">
        <v>195.05</v>
      </c>
      <c r="L553" s="74">
        <v>195.05</v>
      </c>
      <c r="M553" s="74">
        <v>195.05</v>
      </c>
      <c r="N553" s="74">
        <v>195.05</v>
      </c>
      <c r="O553" s="74">
        <v>195.05</v>
      </c>
      <c r="P553" s="74">
        <v>195.05</v>
      </c>
      <c r="Q553" s="74">
        <v>195.05</v>
      </c>
      <c r="R553" s="74">
        <v>195.05</v>
      </c>
      <c r="S553" s="74">
        <v>195.05</v>
      </c>
      <c r="T553" s="74">
        <v>195.05</v>
      </c>
      <c r="U553" s="74">
        <v>195.05</v>
      </c>
      <c r="V553" s="74">
        <v>195.05</v>
      </c>
      <c r="W553" s="74">
        <v>195.05</v>
      </c>
      <c r="X553" s="74">
        <v>195.05</v>
      </c>
      <c r="Y553" s="81">
        <v>195.05</v>
      </c>
    </row>
    <row r="554" spans="1:25" s="62" customFormat="1" ht="18.75" hidden="1" customHeight="1" outlineLevel="1" x14ac:dyDescent="0.2">
      <c r="A554" s="58" t="s">
        <v>10</v>
      </c>
      <c r="B554" s="76">
        <v>0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81"/>
    </row>
    <row r="555" spans="1:25" s="62" customFormat="1" ht="18.75" hidden="1" customHeight="1" outlineLevel="1" thickBot="1" x14ac:dyDescent="0.25">
      <c r="A555" s="147" t="s">
        <v>11</v>
      </c>
      <c r="B555" s="77">
        <v>2.73</v>
      </c>
      <c r="C555" s="75">
        <v>2.73</v>
      </c>
      <c r="D555" s="75">
        <v>2.73</v>
      </c>
      <c r="E555" s="75">
        <v>2.73</v>
      </c>
      <c r="F555" s="75">
        <v>2.73</v>
      </c>
      <c r="G555" s="75">
        <v>2.73</v>
      </c>
      <c r="H555" s="75">
        <v>2.73</v>
      </c>
      <c r="I555" s="75">
        <v>2.73</v>
      </c>
      <c r="J555" s="75">
        <v>2.73</v>
      </c>
      <c r="K555" s="75">
        <v>2.73</v>
      </c>
      <c r="L555" s="75">
        <v>2.73</v>
      </c>
      <c r="M555" s="75">
        <v>2.73</v>
      </c>
      <c r="N555" s="75">
        <v>2.73</v>
      </c>
      <c r="O555" s="75">
        <v>2.73</v>
      </c>
      <c r="P555" s="75">
        <v>2.73</v>
      </c>
      <c r="Q555" s="75">
        <v>2.73</v>
      </c>
      <c r="R555" s="75">
        <v>2.73</v>
      </c>
      <c r="S555" s="75">
        <v>2.73</v>
      </c>
      <c r="T555" s="75">
        <v>2.73</v>
      </c>
      <c r="U555" s="75">
        <v>2.73</v>
      </c>
      <c r="V555" s="75">
        <v>2.73</v>
      </c>
      <c r="W555" s="75">
        <v>2.73</v>
      </c>
      <c r="X555" s="75">
        <v>2.73</v>
      </c>
      <c r="Y555" s="82">
        <v>2.73</v>
      </c>
    </row>
    <row r="556" spans="1:25" s="62" customFormat="1" ht="18.75" customHeight="1" collapsed="1" thickBot="1" x14ac:dyDescent="0.25">
      <c r="A556" s="112">
        <v>8</v>
      </c>
      <c r="B556" s="101">
        <f t="shared" ref="B556:Y556" si="131">SUM(B557:B560)</f>
        <v>1030.71</v>
      </c>
      <c r="C556" s="102">
        <f t="shared" si="131"/>
        <v>991.48</v>
      </c>
      <c r="D556" s="102">
        <f t="shared" si="131"/>
        <v>963.23</v>
      </c>
      <c r="E556" s="103">
        <f t="shared" si="131"/>
        <v>1020.53</v>
      </c>
      <c r="F556" s="103">
        <f t="shared" si="131"/>
        <v>1021.3700000000001</v>
      </c>
      <c r="G556" s="103">
        <f t="shared" si="131"/>
        <v>1039.22</v>
      </c>
      <c r="H556" s="103">
        <f t="shared" si="131"/>
        <v>1044.23</v>
      </c>
      <c r="I556" s="103">
        <f t="shared" si="131"/>
        <v>1018.1600000000001</v>
      </c>
      <c r="J556" s="103">
        <f t="shared" si="131"/>
        <v>1021.95</v>
      </c>
      <c r="K556" s="104">
        <f t="shared" si="131"/>
        <v>1055.48</v>
      </c>
      <c r="L556" s="103">
        <f t="shared" si="131"/>
        <v>1047.95</v>
      </c>
      <c r="M556" s="105">
        <f t="shared" si="131"/>
        <v>1054.78</v>
      </c>
      <c r="N556" s="104">
        <f t="shared" si="131"/>
        <v>1060.6200000000001</v>
      </c>
      <c r="O556" s="103">
        <f t="shared" si="131"/>
        <v>1030.3600000000001</v>
      </c>
      <c r="P556" s="105">
        <f t="shared" si="131"/>
        <v>1024.6500000000001</v>
      </c>
      <c r="Q556" s="106">
        <f t="shared" si="131"/>
        <v>1061.02</v>
      </c>
      <c r="R556" s="103">
        <f t="shared" si="131"/>
        <v>1079.17</v>
      </c>
      <c r="S556" s="106">
        <f t="shared" si="131"/>
        <v>1068.8600000000001</v>
      </c>
      <c r="T556" s="103">
        <f t="shared" si="131"/>
        <v>1070.1200000000001</v>
      </c>
      <c r="U556" s="102">
        <f t="shared" si="131"/>
        <v>1061.69</v>
      </c>
      <c r="V556" s="102">
        <f t="shared" si="131"/>
        <v>1067.55</v>
      </c>
      <c r="W556" s="102">
        <f t="shared" si="131"/>
        <v>1065.96</v>
      </c>
      <c r="X556" s="102">
        <f t="shared" si="131"/>
        <v>1070.55</v>
      </c>
      <c r="Y556" s="107">
        <f t="shared" si="131"/>
        <v>1063.8600000000001</v>
      </c>
    </row>
    <row r="557" spans="1:25" s="62" customFormat="1" ht="18.75" hidden="1" customHeight="1" outlineLevel="1" x14ac:dyDescent="0.2">
      <c r="A557" s="56" t="s">
        <v>8</v>
      </c>
      <c r="B557" s="70">
        <f>'июль (3 цк)'!B673</f>
        <v>832.93</v>
      </c>
      <c r="C557" s="70">
        <f>'июль (3 цк)'!C673</f>
        <v>793.7</v>
      </c>
      <c r="D557" s="70">
        <f>'июль (3 цк)'!D673</f>
        <v>765.45</v>
      </c>
      <c r="E557" s="70">
        <f>'июль (3 цк)'!E673</f>
        <v>822.75</v>
      </c>
      <c r="F557" s="70">
        <f>'июль (3 цк)'!F673</f>
        <v>823.59</v>
      </c>
      <c r="G557" s="70">
        <f>'июль (3 цк)'!G673</f>
        <v>841.44</v>
      </c>
      <c r="H557" s="70">
        <f>'июль (3 цк)'!H673</f>
        <v>846.45</v>
      </c>
      <c r="I557" s="70">
        <f>'июль (3 цк)'!I673</f>
        <v>820.38</v>
      </c>
      <c r="J557" s="70">
        <f>'июль (3 цк)'!J673</f>
        <v>824.17</v>
      </c>
      <c r="K557" s="70">
        <f>'июль (3 цк)'!K673</f>
        <v>857.7</v>
      </c>
      <c r="L557" s="70">
        <f>'июль (3 цк)'!L673</f>
        <v>850.17</v>
      </c>
      <c r="M557" s="70">
        <f>'июль (3 цк)'!M673</f>
        <v>857</v>
      </c>
      <c r="N557" s="70">
        <f>'июль (3 цк)'!N673</f>
        <v>862.84</v>
      </c>
      <c r="O557" s="70">
        <f>'июль (3 цк)'!O673</f>
        <v>832.58</v>
      </c>
      <c r="P557" s="70">
        <f>'июль (3 цк)'!P673</f>
        <v>826.87</v>
      </c>
      <c r="Q557" s="70">
        <f>'июль (3 цк)'!Q673</f>
        <v>863.24</v>
      </c>
      <c r="R557" s="70">
        <f>'июль (3 цк)'!R673</f>
        <v>881.39</v>
      </c>
      <c r="S557" s="70">
        <f>'июль (3 цк)'!S673</f>
        <v>871.08</v>
      </c>
      <c r="T557" s="70">
        <f>'июль (3 цк)'!T673</f>
        <v>872.34</v>
      </c>
      <c r="U557" s="70">
        <f>'июль (3 цк)'!U673</f>
        <v>863.91</v>
      </c>
      <c r="V557" s="70">
        <f>'июль (3 цк)'!V673</f>
        <v>869.77</v>
      </c>
      <c r="W557" s="70">
        <f>'июль (3 цк)'!W673</f>
        <v>868.18</v>
      </c>
      <c r="X557" s="70">
        <f>'июль (3 цк)'!X673</f>
        <v>872.77</v>
      </c>
      <c r="Y557" s="70">
        <f>'июль (3 цк)'!Y673</f>
        <v>866.08</v>
      </c>
    </row>
    <row r="558" spans="1:25" s="62" customFormat="1" ht="18.75" hidden="1" customHeight="1" outlineLevel="1" x14ac:dyDescent="0.2">
      <c r="A558" s="57" t="s">
        <v>9</v>
      </c>
      <c r="B558" s="76">
        <v>195.05</v>
      </c>
      <c r="C558" s="74">
        <v>195.05</v>
      </c>
      <c r="D558" s="74">
        <v>195.05</v>
      </c>
      <c r="E558" s="74">
        <v>195.05</v>
      </c>
      <c r="F558" s="74">
        <v>195.05</v>
      </c>
      <c r="G558" s="74">
        <v>195.05</v>
      </c>
      <c r="H558" s="74">
        <v>195.05</v>
      </c>
      <c r="I558" s="74">
        <v>195.05</v>
      </c>
      <c r="J558" s="74">
        <v>195.05</v>
      </c>
      <c r="K558" s="74">
        <v>195.05</v>
      </c>
      <c r="L558" s="74">
        <v>195.05</v>
      </c>
      <c r="M558" s="74">
        <v>195.05</v>
      </c>
      <c r="N558" s="74">
        <v>195.05</v>
      </c>
      <c r="O558" s="74">
        <v>195.05</v>
      </c>
      <c r="P558" s="74">
        <v>195.05</v>
      </c>
      <c r="Q558" s="74">
        <v>195.05</v>
      </c>
      <c r="R558" s="74">
        <v>195.05</v>
      </c>
      <c r="S558" s="74">
        <v>195.05</v>
      </c>
      <c r="T558" s="74">
        <v>195.05</v>
      </c>
      <c r="U558" s="74">
        <v>195.05</v>
      </c>
      <c r="V558" s="74">
        <v>195.05</v>
      </c>
      <c r="W558" s="74">
        <v>195.05</v>
      </c>
      <c r="X558" s="74">
        <v>195.05</v>
      </c>
      <c r="Y558" s="81">
        <v>195.05</v>
      </c>
    </row>
    <row r="559" spans="1:25" s="62" customFormat="1" ht="18.75" hidden="1" customHeight="1" outlineLevel="1" x14ac:dyDescent="0.2">
      <c r="A559" s="58" t="s">
        <v>10</v>
      </c>
      <c r="B559" s="76">
        <v>0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81"/>
    </row>
    <row r="560" spans="1:25" s="62" customFormat="1" ht="18.75" hidden="1" customHeight="1" outlineLevel="1" thickBot="1" x14ac:dyDescent="0.25">
      <c r="A560" s="147" t="s">
        <v>11</v>
      </c>
      <c r="B560" s="77">
        <v>2.73</v>
      </c>
      <c r="C560" s="75">
        <v>2.73</v>
      </c>
      <c r="D560" s="75">
        <v>2.73</v>
      </c>
      <c r="E560" s="75">
        <v>2.73</v>
      </c>
      <c r="F560" s="75">
        <v>2.73</v>
      </c>
      <c r="G560" s="75">
        <v>2.73</v>
      </c>
      <c r="H560" s="75">
        <v>2.73</v>
      </c>
      <c r="I560" s="75">
        <v>2.73</v>
      </c>
      <c r="J560" s="75">
        <v>2.73</v>
      </c>
      <c r="K560" s="75">
        <v>2.73</v>
      </c>
      <c r="L560" s="75">
        <v>2.73</v>
      </c>
      <c r="M560" s="75">
        <v>2.73</v>
      </c>
      <c r="N560" s="75">
        <v>2.73</v>
      </c>
      <c r="O560" s="75">
        <v>2.73</v>
      </c>
      <c r="P560" s="75">
        <v>2.73</v>
      </c>
      <c r="Q560" s="75">
        <v>2.73</v>
      </c>
      <c r="R560" s="75">
        <v>2.73</v>
      </c>
      <c r="S560" s="75">
        <v>2.73</v>
      </c>
      <c r="T560" s="75">
        <v>2.73</v>
      </c>
      <c r="U560" s="75">
        <v>2.73</v>
      </c>
      <c r="V560" s="75">
        <v>2.73</v>
      </c>
      <c r="W560" s="75">
        <v>2.73</v>
      </c>
      <c r="X560" s="75">
        <v>2.73</v>
      </c>
      <c r="Y560" s="82">
        <v>2.73</v>
      </c>
    </row>
    <row r="561" spans="1:25" s="62" customFormat="1" ht="18.75" customHeight="1" collapsed="1" thickBot="1" x14ac:dyDescent="0.25">
      <c r="A561" s="109">
        <v>9</v>
      </c>
      <c r="B561" s="101">
        <f t="shared" ref="B561:Y561" si="132">SUM(B562:B565)</f>
        <v>889.69</v>
      </c>
      <c r="C561" s="102">
        <f t="shared" si="132"/>
        <v>886.1400000000001</v>
      </c>
      <c r="D561" s="102">
        <f t="shared" si="132"/>
        <v>888.92000000000007</v>
      </c>
      <c r="E561" s="103">
        <f t="shared" si="132"/>
        <v>882.72</v>
      </c>
      <c r="F561" s="103">
        <f t="shared" si="132"/>
        <v>931.12000000000012</v>
      </c>
      <c r="G561" s="103">
        <f t="shared" si="132"/>
        <v>916.46</v>
      </c>
      <c r="H561" s="103">
        <f t="shared" si="132"/>
        <v>918.16000000000008</v>
      </c>
      <c r="I561" s="103">
        <f t="shared" si="132"/>
        <v>920.11000000000013</v>
      </c>
      <c r="J561" s="103">
        <f t="shared" si="132"/>
        <v>920.77</v>
      </c>
      <c r="K561" s="104">
        <f t="shared" si="132"/>
        <v>920.07999999999993</v>
      </c>
      <c r="L561" s="103">
        <f t="shared" si="132"/>
        <v>921.05</v>
      </c>
      <c r="M561" s="105">
        <f t="shared" si="132"/>
        <v>914.85000000000014</v>
      </c>
      <c r="N561" s="104">
        <f t="shared" si="132"/>
        <v>912.61000000000013</v>
      </c>
      <c r="O561" s="103">
        <f t="shared" si="132"/>
        <v>913.41000000000008</v>
      </c>
      <c r="P561" s="105">
        <f t="shared" si="132"/>
        <v>909.29</v>
      </c>
      <c r="Q561" s="106">
        <f t="shared" si="132"/>
        <v>912.08999999999992</v>
      </c>
      <c r="R561" s="103">
        <f t="shared" si="132"/>
        <v>920.71</v>
      </c>
      <c r="S561" s="106">
        <f t="shared" si="132"/>
        <v>908.37000000000012</v>
      </c>
      <c r="T561" s="103">
        <f t="shared" si="132"/>
        <v>921.76</v>
      </c>
      <c r="U561" s="102">
        <f t="shared" si="132"/>
        <v>933.5</v>
      </c>
      <c r="V561" s="102">
        <f t="shared" si="132"/>
        <v>948.42000000000007</v>
      </c>
      <c r="W561" s="102">
        <f t="shared" si="132"/>
        <v>948.22</v>
      </c>
      <c r="X561" s="102">
        <f t="shared" si="132"/>
        <v>951.55</v>
      </c>
      <c r="Y561" s="107">
        <f t="shared" si="132"/>
        <v>942.71</v>
      </c>
    </row>
    <row r="562" spans="1:25" s="62" customFormat="1" ht="18.75" hidden="1" customHeight="1" outlineLevel="1" x14ac:dyDescent="0.2">
      <c r="A562" s="56" t="s">
        <v>8</v>
      </c>
      <c r="B562" s="70">
        <f>'июль (3 цк)'!B677</f>
        <v>691.91</v>
      </c>
      <c r="C562" s="70">
        <f>'июль (3 цк)'!C677</f>
        <v>688.36</v>
      </c>
      <c r="D562" s="70">
        <f>'июль (3 цк)'!D677</f>
        <v>691.14</v>
      </c>
      <c r="E562" s="70">
        <f>'июль (3 цк)'!E677</f>
        <v>684.94</v>
      </c>
      <c r="F562" s="70">
        <f>'июль (3 цк)'!F677</f>
        <v>733.34</v>
      </c>
      <c r="G562" s="70">
        <f>'июль (3 цк)'!G677</f>
        <v>718.68</v>
      </c>
      <c r="H562" s="70">
        <f>'июль (3 цк)'!H677</f>
        <v>720.38</v>
      </c>
      <c r="I562" s="70">
        <f>'июль (3 цк)'!I677</f>
        <v>722.33</v>
      </c>
      <c r="J562" s="70">
        <f>'июль (3 цк)'!J677</f>
        <v>722.99</v>
      </c>
      <c r="K562" s="70">
        <f>'июль (3 цк)'!K677</f>
        <v>722.3</v>
      </c>
      <c r="L562" s="70">
        <f>'июль (3 цк)'!L677</f>
        <v>723.27</v>
      </c>
      <c r="M562" s="70">
        <f>'июль (3 цк)'!M677</f>
        <v>717.07</v>
      </c>
      <c r="N562" s="70">
        <f>'июль (3 цк)'!N677</f>
        <v>714.83</v>
      </c>
      <c r="O562" s="70">
        <f>'июль (3 цк)'!O677</f>
        <v>715.63</v>
      </c>
      <c r="P562" s="70">
        <f>'июль (3 цк)'!P677</f>
        <v>711.51</v>
      </c>
      <c r="Q562" s="70">
        <f>'июль (3 цк)'!Q677</f>
        <v>714.31</v>
      </c>
      <c r="R562" s="70">
        <f>'июль (3 цк)'!R677</f>
        <v>722.93</v>
      </c>
      <c r="S562" s="70">
        <f>'июль (3 цк)'!S677</f>
        <v>710.59</v>
      </c>
      <c r="T562" s="70">
        <f>'июль (3 цк)'!T677</f>
        <v>723.98</v>
      </c>
      <c r="U562" s="70">
        <f>'июль (3 цк)'!U677</f>
        <v>735.72</v>
      </c>
      <c r="V562" s="70">
        <f>'июль (3 цк)'!V677</f>
        <v>750.64</v>
      </c>
      <c r="W562" s="70">
        <f>'июль (3 цк)'!W677</f>
        <v>750.44</v>
      </c>
      <c r="X562" s="70">
        <f>'июль (3 цк)'!X677</f>
        <v>753.77</v>
      </c>
      <c r="Y562" s="70">
        <f>'июль (3 цк)'!Y677</f>
        <v>744.93</v>
      </c>
    </row>
    <row r="563" spans="1:25" s="62" customFormat="1" ht="18.75" hidden="1" customHeight="1" outlineLevel="1" x14ac:dyDescent="0.2">
      <c r="A563" s="57" t="s">
        <v>9</v>
      </c>
      <c r="B563" s="76">
        <v>195.05</v>
      </c>
      <c r="C563" s="74">
        <v>195.05</v>
      </c>
      <c r="D563" s="74">
        <v>195.05</v>
      </c>
      <c r="E563" s="74">
        <v>195.05</v>
      </c>
      <c r="F563" s="74">
        <v>195.05</v>
      </c>
      <c r="G563" s="74">
        <v>195.05</v>
      </c>
      <c r="H563" s="74">
        <v>195.05</v>
      </c>
      <c r="I563" s="74">
        <v>195.05</v>
      </c>
      <c r="J563" s="74">
        <v>195.05</v>
      </c>
      <c r="K563" s="74">
        <v>195.05</v>
      </c>
      <c r="L563" s="74">
        <v>195.05</v>
      </c>
      <c r="M563" s="74">
        <v>195.05</v>
      </c>
      <c r="N563" s="74">
        <v>195.05</v>
      </c>
      <c r="O563" s="74">
        <v>195.05</v>
      </c>
      <c r="P563" s="74">
        <v>195.05</v>
      </c>
      <c r="Q563" s="74">
        <v>195.05</v>
      </c>
      <c r="R563" s="74">
        <v>195.05</v>
      </c>
      <c r="S563" s="74">
        <v>195.05</v>
      </c>
      <c r="T563" s="74">
        <v>195.05</v>
      </c>
      <c r="U563" s="74">
        <v>195.05</v>
      </c>
      <c r="V563" s="74">
        <v>195.05</v>
      </c>
      <c r="W563" s="74">
        <v>195.05</v>
      </c>
      <c r="X563" s="74">
        <v>195.05</v>
      </c>
      <c r="Y563" s="81">
        <v>195.05</v>
      </c>
    </row>
    <row r="564" spans="1:25" s="62" customFormat="1" ht="18.75" hidden="1" customHeight="1" outlineLevel="1" x14ac:dyDescent="0.2">
      <c r="A564" s="58" t="s">
        <v>10</v>
      </c>
      <c r="B564" s="76">
        <v>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81"/>
    </row>
    <row r="565" spans="1:25" s="62" customFormat="1" ht="18.75" hidden="1" customHeight="1" outlineLevel="1" thickBot="1" x14ac:dyDescent="0.25">
      <c r="A565" s="147" t="s">
        <v>11</v>
      </c>
      <c r="B565" s="77">
        <v>2.73</v>
      </c>
      <c r="C565" s="75">
        <v>2.73</v>
      </c>
      <c r="D565" s="75">
        <v>2.73</v>
      </c>
      <c r="E565" s="75">
        <v>2.73</v>
      </c>
      <c r="F565" s="75">
        <v>2.73</v>
      </c>
      <c r="G565" s="75">
        <v>2.73</v>
      </c>
      <c r="H565" s="75">
        <v>2.73</v>
      </c>
      <c r="I565" s="75">
        <v>2.73</v>
      </c>
      <c r="J565" s="75">
        <v>2.73</v>
      </c>
      <c r="K565" s="75">
        <v>2.73</v>
      </c>
      <c r="L565" s="75">
        <v>2.73</v>
      </c>
      <c r="M565" s="75">
        <v>2.73</v>
      </c>
      <c r="N565" s="75">
        <v>2.73</v>
      </c>
      <c r="O565" s="75">
        <v>2.73</v>
      </c>
      <c r="P565" s="75">
        <v>2.73</v>
      </c>
      <c r="Q565" s="75">
        <v>2.73</v>
      </c>
      <c r="R565" s="75">
        <v>2.73</v>
      </c>
      <c r="S565" s="75">
        <v>2.73</v>
      </c>
      <c r="T565" s="75">
        <v>2.73</v>
      </c>
      <c r="U565" s="75">
        <v>2.73</v>
      </c>
      <c r="V565" s="75">
        <v>2.73</v>
      </c>
      <c r="W565" s="75">
        <v>2.73</v>
      </c>
      <c r="X565" s="75">
        <v>2.73</v>
      </c>
      <c r="Y565" s="82">
        <v>2.73</v>
      </c>
    </row>
    <row r="566" spans="1:25" s="62" customFormat="1" ht="18.75" customHeight="1" collapsed="1" thickBot="1" x14ac:dyDescent="0.25">
      <c r="A566" s="112">
        <v>10</v>
      </c>
      <c r="B566" s="101">
        <f t="shared" ref="B566:Y566" si="133">SUM(B567:B570)</f>
        <v>1080.0899999999999</v>
      </c>
      <c r="C566" s="102">
        <f t="shared" si="133"/>
        <v>1029.06</v>
      </c>
      <c r="D566" s="102">
        <f t="shared" si="133"/>
        <v>1033.04</v>
      </c>
      <c r="E566" s="103">
        <f t="shared" si="133"/>
        <v>1061.98</v>
      </c>
      <c r="F566" s="103">
        <f t="shared" si="133"/>
        <v>1061.03</v>
      </c>
      <c r="G566" s="103">
        <f t="shared" si="133"/>
        <v>1068.3700000000001</v>
      </c>
      <c r="H566" s="103">
        <f t="shared" si="133"/>
        <v>1079.04</v>
      </c>
      <c r="I566" s="103">
        <f t="shared" si="133"/>
        <v>1043.05</v>
      </c>
      <c r="J566" s="103">
        <f t="shared" si="133"/>
        <v>1085.92</v>
      </c>
      <c r="K566" s="104">
        <f t="shared" si="133"/>
        <v>1099.02</v>
      </c>
      <c r="L566" s="103">
        <f t="shared" si="133"/>
        <v>1093.9100000000001</v>
      </c>
      <c r="M566" s="105">
        <f t="shared" si="133"/>
        <v>1096.8</v>
      </c>
      <c r="N566" s="104">
        <f t="shared" si="133"/>
        <v>1107.1200000000001</v>
      </c>
      <c r="O566" s="103">
        <f t="shared" si="133"/>
        <v>1053.45</v>
      </c>
      <c r="P566" s="105">
        <f t="shared" si="133"/>
        <v>1061.8600000000001</v>
      </c>
      <c r="Q566" s="106">
        <f t="shared" si="133"/>
        <v>1093.74</v>
      </c>
      <c r="R566" s="103">
        <f t="shared" si="133"/>
        <v>1109.1600000000001</v>
      </c>
      <c r="S566" s="106">
        <f t="shared" si="133"/>
        <v>1117.23</v>
      </c>
      <c r="T566" s="103">
        <f t="shared" si="133"/>
        <v>1134.69</v>
      </c>
      <c r="U566" s="102">
        <f t="shared" si="133"/>
        <v>1085.55</v>
      </c>
      <c r="V566" s="102">
        <f t="shared" si="133"/>
        <v>1108.75</v>
      </c>
      <c r="W566" s="102">
        <f t="shared" si="133"/>
        <v>1108.72</v>
      </c>
      <c r="X566" s="102">
        <f t="shared" si="133"/>
        <v>1109.1300000000001</v>
      </c>
      <c r="Y566" s="107">
        <f t="shared" si="133"/>
        <v>1104.82</v>
      </c>
    </row>
    <row r="567" spans="1:25" s="62" customFormat="1" ht="18.75" hidden="1" customHeight="1" outlineLevel="1" x14ac:dyDescent="0.2">
      <c r="A567" s="56" t="s">
        <v>8</v>
      </c>
      <c r="B567" s="70">
        <f>'июль (3 цк)'!B681</f>
        <v>882.31</v>
      </c>
      <c r="C567" s="70">
        <f>'июль (3 цк)'!C681</f>
        <v>831.28</v>
      </c>
      <c r="D567" s="70">
        <f>'июль (3 цк)'!D681</f>
        <v>835.26</v>
      </c>
      <c r="E567" s="70">
        <f>'июль (3 цк)'!E681</f>
        <v>864.2</v>
      </c>
      <c r="F567" s="70">
        <f>'июль (3 цк)'!F681</f>
        <v>863.25</v>
      </c>
      <c r="G567" s="70">
        <f>'июль (3 цк)'!G681</f>
        <v>870.59</v>
      </c>
      <c r="H567" s="70">
        <f>'июль (3 цк)'!H681</f>
        <v>881.26</v>
      </c>
      <c r="I567" s="70">
        <f>'июль (3 цк)'!I681</f>
        <v>845.27</v>
      </c>
      <c r="J567" s="70">
        <f>'июль (3 цк)'!J681</f>
        <v>888.14</v>
      </c>
      <c r="K567" s="70">
        <f>'июль (3 цк)'!K681</f>
        <v>901.24</v>
      </c>
      <c r="L567" s="70">
        <f>'июль (3 цк)'!L681</f>
        <v>896.13</v>
      </c>
      <c r="M567" s="70">
        <f>'июль (3 цк)'!M681</f>
        <v>899.02</v>
      </c>
      <c r="N567" s="70">
        <f>'июль (3 цк)'!N681</f>
        <v>909.34</v>
      </c>
      <c r="O567" s="70">
        <f>'июль (3 цк)'!O681</f>
        <v>855.67</v>
      </c>
      <c r="P567" s="70">
        <f>'июль (3 цк)'!P681</f>
        <v>864.08</v>
      </c>
      <c r="Q567" s="70">
        <f>'июль (3 цк)'!Q681</f>
        <v>895.96</v>
      </c>
      <c r="R567" s="70">
        <f>'июль (3 цк)'!R681</f>
        <v>911.38</v>
      </c>
      <c r="S567" s="70">
        <f>'июль (3 цк)'!S681</f>
        <v>919.45</v>
      </c>
      <c r="T567" s="70">
        <f>'июль (3 цк)'!T681</f>
        <v>936.91</v>
      </c>
      <c r="U567" s="70">
        <f>'июль (3 цк)'!U681</f>
        <v>887.77</v>
      </c>
      <c r="V567" s="70">
        <f>'июль (3 цк)'!V681</f>
        <v>910.97</v>
      </c>
      <c r="W567" s="70">
        <f>'июль (3 цк)'!W681</f>
        <v>910.94</v>
      </c>
      <c r="X567" s="70">
        <f>'июль (3 цк)'!X681</f>
        <v>911.35</v>
      </c>
      <c r="Y567" s="70">
        <f>'июль (3 цк)'!Y681</f>
        <v>907.04</v>
      </c>
    </row>
    <row r="568" spans="1:25" s="62" customFormat="1" ht="18.75" hidden="1" customHeight="1" outlineLevel="1" x14ac:dyDescent="0.2">
      <c r="A568" s="57" t="s">
        <v>9</v>
      </c>
      <c r="B568" s="76">
        <v>195.05</v>
      </c>
      <c r="C568" s="74">
        <v>195.05</v>
      </c>
      <c r="D568" s="74">
        <v>195.05</v>
      </c>
      <c r="E568" s="74">
        <v>195.05</v>
      </c>
      <c r="F568" s="74">
        <v>195.05</v>
      </c>
      <c r="G568" s="74">
        <v>195.05</v>
      </c>
      <c r="H568" s="74">
        <v>195.05</v>
      </c>
      <c r="I568" s="74">
        <v>195.05</v>
      </c>
      <c r="J568" s="74">
        <v>195.05</v>
      </c>
      <c r="K568" s="74">
        <v>195.05</v>
      </c>
      <c r="L568" s="74">
        <v>195.05</v>
      </c>
      <c r="M568" s="74">
        <v>195.05</v>
      </c>
      <c r="N568" s="74">
        <v>195.05</v>
      </c>
      <c r="O568" s="74">
        <v>195.05</v>
      </c>
      <c r="P568" s="74">
        <v>195.05</v>
      </c>
      <c r="Q568" s="74">
        <v>195.05</v>
      </c>
      <c r="R568" s="74">
        <v>195.05</v>
      </c>
      <c r="S568" s="74">
        <v>195.05</v>
      </c>
      <c r="T568" s="74">
        <v>195.05</v>
      </c>
      <c r="U568" s="74">
        <v>195.05</v>
      </c>
      <c r="V568" s="74">
        <v>195.05</v>
      </c>
      <c r="W568" s="74">
        <v>195.05</v>
      </c>
      <c r="X568" s="74">
        <v>195.05</v>
      </c>
      <c r="Y568" s="81">
        <v>195.05</v>
      </c>
    </row>
    <row r="569" spans="1:25" s="62" customFormat="1" ht="18.75" hidden="1" customHeight="1" outlineLevel="1" x14ac:dyDescent="0.2">
      <c r="A569" s="58" t="s">
        <v>10</v>
      </c>
      <c r="B569" s="76">
        <v>0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81"/>
    </row>
    <row r="570" spans="1:25" s="62" customFormat="1" ht="18.75" hidden="1" customHeight="1" outlineLevel="1" thickBot="1" x14ac:dyDescent="0.25">
      <c r="A570" s="147" t="s">
        <v>11</v>
      </c>
      <c r="B570" s="77">
        <v>2.73</v>
      </c>
      <c r="C570" s="75">
        <v>2.73</v>
      </c>
      <c r="D570" s="75">
        <v>2.73</v>
      </c>
      <c r="E570" s="75">
        <v>2.73</v>
      </c>
      <c r="F570" s="75">
        <v>2.73</v>
      </c>
      <c r="G570" s="75">
        <v>2.73</v>
      </c>
      <c r="H570" s="75">
        <v>2.73</v>
      </c>
      <c r="I570" s="75">
        <v>2.73</v>
      </c>
      <c r="J570" s="75">
        <v>2.73</v>
      </c>
      <c r="K570" s="75">
        <v>2.73</v>
      </c>
      <c r="L570" s="75">
        <v>2.73</v>
      </c>
      <c r="M570" s="75">
        <v>2.73</v>
      </c>
      <c r="N570" s="75">
        <v>2.73</v>
      </c>
      <c r="O570" s="75">
        <v>2.73</v>
      </c>
      <c r="P570" s="75">
        <v>2.73</v>
      </c>
      <c r="Q570" s="75">
        <v>2.73</v>
      </c>
      <c r="R570" s="75">
        <v>2.73</v>
      </c>
      <c r="S570" s="75">
        <v>2.73</v>
      </c>
      <c r="T570" s="75">
        <v>2.73</v>
      </c>
      <c r="U570" s="75">
        <v>2.73</v>
      </c>
      <c r="V570" s="75">
        <v>2.73</v>
      </c>
      <c r="W570" s="75">
        <v>2.73</v>
      </c>
      <c r="X570" s="75">
        <v>2.73</v>
      </c>
      <c r="Y570" s="82">
        <v>2.73</v>
      </c>
    </row>
    <row r="571" spans="1:25" s="62" customFormat="1" ht="18.75" customHeight="1" collapsed="1" thickBot="1" x14ac:dyDescent="0.25">
      <c r="A571" s="109">
        <v>11</v>
      </c>
      <c r="B571" s="101">
        <f t="shared" ref="B571:Y571" si="134">SUM(B572:B575)</f>
        <v>1093.3700000000001</v>
      </c>
      <c r="C571" s="102">
        <f t="shared" si="134"/>
        <v>1041.95</v>
      </c>
      <c r="D571" s="102">
        <f t="shared" si="134"/>
        <v>1048.69</v>
      </c>
      <c r="E571" s="103">
        <f t="shared" si="134"/>
        <v>1081.33</v>
      </c>
      <c r="F571" s="103">
        <f t="shared" si="134"/>
        <v>1076.53</v>
      </c>
      <c r="G571" s="103">
        <f t="shared" si="134"/>
        <v>1064.78</v>
      </c>
      <c r="H571" s="103">
        <f t="shared" si="134"/>
        <v>1066.3</v>
      </c>
      <c r="I571" s="103">
        <f t="shared" si="134"/>
        <v>1041.72</v>
      </c>
      <c r="J571" s="103">
        <f t="shared" si="134"/>
        <v>1092.42</v>
      </c>
      <c r="K571" s="104">
        <f t="shared" si="134"/>
        <v>1114.96</v>
      </c>
      <c r="L571" s="103">
        <f t="shared" si="134"/>
        <v>1107.6200000000001</v>
      </c>
      <c r="M571" s="105">
        <f t="shared" si="134"/>
        <v>1109.4000000000001</v>
      </c>
      <c r="N571" s="104">
        <f t="shared" si="134"/>
        <v>1035.8800000000001</v>
      </c>
      <c r="O571" s="103">
        <f t="shared" si="134"/>
        <v>991.01</v>
      </c>
      <c r="P571" s="105">
        <f t="shared" si="134"/>
        <v>994.43000000000006</v>
      </c>
      <c r="Q571" s="106">
        <f t="shared" si="134"/>
        <v>1020.77</v>
      </c>
      <c r="R571" s="103">
        <f t="shared" si="134"/>
        <v>1036.0899999999999</v>
      </c>
      <c r="S571" s="106">
        <f t="shared" si="134"/>
        <v>1018.03</v>
      </c>
      <c r="T571" s="103">
        <f t="shared" si="134"/>
        <v>1029.29</v>
      </c>
      <c r="U571" s="102">
        <f t="shared" si="134"/>
        <v>1015.9300000000001</v>
      </c>
      <c r="V571" s="102">
        <f t="shared" si="134"/>
        <v>1028.8900000000001</v>
      </c>
      <c r="W571" s="102">
        <f t="shared" si="134"/>
        <v>1023.1000000000001</v>
      </c>
      <c r="X571" s="102">
        <f t="shared" si="134"/>
        <v>1036.24</v>
      </c>
      <c r="Y571" s="107">
        <f t="shared" si="134"/>
        <v>1032.01</v>
      </c>
    </row>
    <row r="572" spans="1:25" s="62" customFormat="1" ht="18.75" hidden="1" customHeight="1" outlineLevel="1" x14ac:dyDescent="0.2">
      <c r="A572" s="56" t="s">
        <v>8</v>
      </c>
      <c r="B572" s="70">
        <f>'июль (3 цк)'!B685</f>
        <v>895.59</v>
      </c>
      <c r="C572" s="70">
        <f>'июль (3 цк)'!C685</f>
        <v>844.17</v>
      </c>
      <c r="D572" s="70">
        <f>'июль (3 цк)'!D685</f>
        <v>850.91</v>
      </c>
      <c r="E572" s="70">
        <f>'июль (3 цк)'!E685</f>
        <v>883.55</v>
      </c>
      <c r="F572" s="70">
        <f>'июль (3 цк)'!F685</f>
        <v>878.75</v>
      </c>
      <c r="G572" s="70">
        <f>'июль (3 цк)'!G685</f>
        <v>867</v>
      </c>
      <c r="H572" s="70">
        <f>'июль (3 цк)'!H685</f>
        <v>868.52</v>
      </c>
      <c r="I572" s="70">
        <f>'июль (3 цк)'!I685</f>
        <v>843.94</v>
      </c>
      <c r="J572" s="70">
        <f>'июль (3 цк)'!J685</f>
        <v>894.64</v>
      </c>
      <c r="K572" s="70">
        <f>'июль (3 цк)'!K685</f>
        <v>917.18</v>
      </c>
      <c r="L572" s="70">
        <f>'июль (3 цк)'!L685</f>
        <v>909.84</v>
      </c>
      <c r="M572" s="70">
        <f>'июль (3 цк)'!M685</f>
        <v>911.62</v>
      </c>
      <c r="N572" s="70">
        <f>'июль (3 цк)'!N685</f>
        <v>838.1</v>
      </c>
      <c r="O572" s="70">
        <f>'июль (3 цк)'!O685</f>
        <v>793.23</v>
      </c>
      <c r="P572" s="70">
        <f>'июль (3 цк)'!P685</f>
        <v>796.65</v>
      </c>
      <c r="Q572" s="70">
        <f>'июль (3 цк)'!Q685</f>
        <v>822.99</v>
      </c>
      <c r="R572" s="70">
        <f>'июль (3 цк)'!R685</f>
        <v>838.31</v>
      </c>
      <c r="S572" s="70">
        <f>'июль (3 цк)'!S685</f>
        <v>820.25</v>
      </c>
      <c r="T572" s="70">
        <f>'июль (3 цк)'!T685</f>
        <v>831.51</v>
      </c>
      <c r="U572" s="70">
        <f>'июль (3 цк)'!U685</f>
        <v>818.15</v>
      </c>
      <c r="V572" s="70">
        <f>'июль (3 цк)'!V685</f>
        <v>831.11</v>
      </c>
      <c r="W572" s="70">
        <f>'июль (3 цк)'!W685</f>
        <v>825.32</v>
      </c>
      <c r="X572" s="70">
        <f>'июль (3 цк)'!X685</f>
        <v>838.46</v>
      </c>
      <c r="Y572" s="70">
        <f>'июль (3 цк)'!Y685</f>
        <v>834.23</v>
      </c>
    </row>
    <row r="573" spans="1:25" s="62" customFormat="1" ht="18.75" hidden="1" customHeight="1" outlineLevel="1" x14ac:dyDescent="0.2">
      <c r="A573" s="57" t="s">
        <v>9</v>
      </c>
      <c r="B573" s="76">
        <v>195.05</v>
      </c>
      <c r="C573" s="74">
        <v>195.05</v>
      </c>
      <c r="D573" s="74">
        <v>195.05</v>
      </c>
      <c r="E573" s="74">
        <v>195.05</v>
      </c>
      <c r="F573" s="74">
        <v>195.05</v>
      </c>
      <c r="G573" s="74">
        <v>195.05</v>
      </c>
      <c r="H573" s="74">
        <v>195.05</v>
      </c>
      <c r="I573" s="74">
        <v>195.05</v>
      </c>
      <c r="J573" s="74">
        <v>195.05</v>
      </c>
      <c r="K573" s="74">
        <v>195.05</v>
      </c>
      <c r="L573" s="74">
        <v>195.05</v>
      </c>
      <c r="M573" s="74">
        <v>195.05</v>
      </c>
      <c r="N573" s="74">
        <v>195.05</v>
      </c>
      <c r="O573" s="74">
        <v>195.05</v>
      </c>
      <c r="P573" s="74">
        <v>195.05</v>
      </c>
      <c r="Q573" s="74">
        <v>195.05</v>
      </c>
      <c r="R573" s="74">
        <v>195.05</v>
      </c>
      <c r="S573" s="74">
        <v>195.05</v>
      </c>
      <c r="T573" s="74">
        <v>195.05</v>
      </c>
      <c r="U573" s="74">
        <v>195.05</v>
      </c>
      <c r="V573" s="74">
        <v>195.05</v>
      </c>
      <c r="W573" s="74">
        <v>195.05</v>
      </c>
      <c r="X573" s="74">
        <v>195.05</v>
      </c>
      <c r="Y573" s="81">
        <v>195.05</v>
      </c>
    </row>
    <row r="574" spans="1:25" s="62" customFormat="1" ht="18.75" hidden="1" customHeight="1" outlineLevel="1" x14ac:dyDescent="0.2">
      <c r="A574" s="58" t="s">
        <v>10</v>
      </c>
      <c r="B574" s="76">
        <v>0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81"/>
    </row>
    <row r="575" spans="1:25" s="62" customFormat="1" ht="18.75" hidden="1" customHeight="1" outlineLevel="1" thickBot="1" x14ac:dyDescent="0.25">
      <c r="A575" s="147" t="s">
        <v>11</v>
      </c>
      <c r="B575" s="77">
        <v>2.73</v>
      </c>
      <c r="C575" s="75">
        <v>2.73</v>
      </c>
      <c r="D575" s="75">
        <v>2.73</v>
      </c>
      <c r="E575" s="75">
        <v>2.73</v>
      </c>
      <c r="F575" s="75">
        <v>2.73</v>
      </c>
      <c r="G575" s="75">
        <v>2.73</v>
      </c>
      <c r="H575" s="75">
        <v>2.73</v>
      </c>
      <c r="I575" s="75">
        <v>2.73</v>
      </c>
      <c r="J575" s="75">
        <v>2.73</v>
      </c>
      <c r="K575" s="75">
        <v>2.73</v>
      </c>
      <c r="L575" s="75">
        <v>2.73</v>
      </c>
      <c r="M575" s="75">
        <v>2.73</v>
      </c>
      <c r="N575" s="75">
        <v>2.73</v>
      </c>
      <c r="O575" s="75">
        <v>2.73</v>
      </c>
      <c r="P575" s="75">
        <v>2.73</v>
      </c>
      <c r="Q575" s="75">
        <v>2.73</v>
      </c>
      <c r="R575" s="75">
        <v>2.73</v>
      </c>
      <c r="S575" s="75">
        <v>2.73</v>
      </c>
      <c r="T575" s="75">
        <v>2.73</v>
      </c>
      <c r="U575" s="75">
        <v>2.73</v>
      </c>
      <c r="V575" s="75">
        <v>2.73</v>
      </c>
      <c r="W575" s="75">
        <v>2.73</v>
      </c>
      <c r="X575" s="75">
        <v>2.73</v>
      </c>
      <c r="Y575" s="82">
        <v>2.73</v>
      </c>
    </row>
    <row r="576" spans="1:25" s="62" customFormat="1" ht="18.75" customHeight="1" collapsed="1" thickBot="1" x14ac:dyDescent="0.25">
      <c r="A576" s="112">
        <v>12</v>
      </c>
      <c r="B576" s="101">
        <f t="shared" ref="B576:Y576" si="135">SUM(B577:B580)</f>
        <v>949.46</v>
      </c>
      <c r="C576" s="102">
        <f t="shared" si="135"/>
        <v>920.68000000000006</v>
      </c>
      <c r="D576" s="102">
        <f t="shared" si="135"/>
        <v>932.06</v>
      </c>
      <c r="E576" s="103">
        <f t="shared" si="135"/>
        <v>962.56999999999994</v>
      </c>
      <c r="F576" s="103">
        <f t="shared" si="135"/>
        <v>958.22</v>
      </c>
      <c r="G576" s="103">
        <f t="shared" si="135"/>
        <v>966.93000000000006</v>
      </c>
      <c r="H576" s="103">
        <f t="shared" si="135"/>
        <v>956.88000000000011</v>
      </c>
      <c r="I576" s="103">
        <f t="shared" si="135"/>
        <v>925.91000000000008</v>
      </c>
      <c r="J576" s="103">
        <f t="shared" si="135"/>
        <v>932.3900000000001</v>
      </c>
      <c r="K576" s="104">
        <f t="shared" si="135"/>
        <v>927.8</v>
      </c>
      <c r="L576" s="103">
        <f t="shared" si="135"/>
        <v>914.38000000000011</v>
      </c>
      <c r="M576" s="105">
        <f t="shared" si="135"/>
        <v>937.56999999999994</v>
      </c>
      <c r="N576" s="104">
        <f t="shared" si="135"/>
        <v>944.95</v>
      </c>
      <c r="O576" s="103">
        <f t="shared" si="135"/>
        <v>923.85000000000014</v>
      </c>
      <c r="P576" s="105">
        <f t="shared" si="135"/>
        <v>924.73</v>
      </c>
      <c r="Q576" s="106">
        <f t="shared" si="135"/>
        <v>952.36000000000013</v>
      </c>
      <c r="R576" s="103">
        <f t="shared" si="135"/>
        <v>938.56</v>
      </c>
      <c r="S576" s="106">
        <f t="shared" si="135"/>
        <v>937.96</v>
      </c>
      <c r="T576" s="103">
        <f t="shared" si="135"/>
        <v>934.38000000000011</v>
      </c>
      <c r="U576" s="102">
        <f t="shared" si="135"/>
        <v>926.67000000000007</v>
      </c>
      <c r="V576" s="102">
        <f t="shared" si="135"/>
        <v>934.28</v>
      </c>
      <c r="W576" s="102">
        <f t="shared" si="135"/>
        <v>921.56999999999994</v>
      </c>
      <c r="X576" s="102">
        <f t="shared" si="135"/>
        <v>924.94</v>
      </c>
      <c r="Y576" s="107">
        <f t="shared" si="135"/>
        <v>929.37000000000012</v>
      </c>
    </row>
    <row r="577" spans="1:25" s="62" customFormat="1" ht="18.75" hidden="1" customHeight="1" outlineLevel="1" x14ac:dyDescent="0.2">
      <c r="A577" s="56" t="s">
        <v>8</v>
      </c>
      <c r="B577" s="70">
        <f>'июль (3 цк)'!B689</f>
        <v>751.68</v>
      </c>
      <c r="C577" s="70">
        <f>'июль (3 цк)'!C689</f>
        <v>722.9</v>
      </c>
      <c r="D577" s="70">
        <f>'июль (3 цк)'!D689</f>
        <v>734.28</v>
      </c>
      <c r="E577" s="70">
        <f>'июль (3 цк)'!E689</f>
        <v>764.79</v>
      </c>
      <c r="F577" s="70">
        <f>'июль (3 цк)'!F689</f>
        <v>760.44</v>
      </c>
      <c r="G577" s="70">
        <f>'июль (3 цк)'!G689</f>
        <v>769.15</v>
      </c>
      <c r="H577" s="70">
        <f>'июль (3 цк)'!H689</f>
        <v>759.1</v>
      </c>
      <c r="I577" s="70">
        <f>'июль (3 цк)'!I689</f>
        <v>728.13</v>
      </c>
      <c r="J577" s="70">
        <f>'июль (3 цк)'!J689</f>
        <v>734.61</v>
      </c>
      <c r="K577" s="70">
        <f>'июль (3 цк)'!K689</f>
        <v>730.02</v>
      </c>
      <c r="L577" s="70">
        <f>'июль (3 цк)'!L689</f>
        <v>716.6</v>
      </c>
      <c r="M577" s="70">
        <f>'июль (3 цк)'!M689</f>
        <v>739.79</v>
      </c>
      <c r="N577" s="70">
        <f>'июль (3 цк)'!N689</f>
        <v>747.17</v>
      </c>
      <c r="O577" s="70">
        <f>'июль (3 цк)'!O689</f>
        <v>726.07</v>
      </c>
      <c r="P577" s="70">
        <f>'июль (3 цк)'!P689</f>
        <v>726.95</v>
      </c>
      <c r="Q577" s="70">
        <f>'июль (3 цк)'!Q689</f>
        <v>754.58</v>
      </c>
      <c r="R577" s="70">
        <f>'июль (3 цк)'!R689</f>
        <v>740.78</v>
      </c>
      <c r="S577" s="70">
        <f>'июль (3 цк)'!S689</f>
        <v>740.18</v>
      </c>
      <c r="T577" s="70">
        <f>'июль (3 цк)'!T689</f>
        <v>736.6</v>
      </c>
      <c r="U577" s="70">
        <f>'июль (3 цк)'!U689</f>
        <v>728.89</v>
      </c>
      <c r="V577" s="70">
        <f>'июль (3 цк)'!V689</f>
        <v>736.5</v>
      </c>
      <c r="W577" s="70">
        <f>'июль (3 цк)'!W689</f>
        <v>723.79</v>
      </c>
      <c r="X577" s="70">
        <f>'июль (3 цк)'!X689</f>
        <v>727.16</v>
      </c>
      <c r="Y577" s="70">
        <f>'июль (3 цк)'!Y689</f>
        <v>731.59</v>
      </c>
    </row>
    <row r="578" spans="1:25" s="62" customFormat="1" ht="18.75" hidden="1" customHeight="1" outlineLevel="1" x14ac:dyDescent="0.2">
      <c r="A578" s="57" t="s">
        <v>9</v>
      </c>
      <c r="B578" s="76">
        <v>195.05</v>
      </c>
      <c r="C578" s="74">
        <v>195.05</v>
      </c>
      <c r="D578" s="74">
        <v>195.05</v>
      </c>
      <c r="E578" s="74">
        <v>195.05</v>
      </c>
      <c r="F578" s="74">
        <v>195.05</v>
      </c>
      <c r="G578" s="74">
        <v>195.05</v>
      </c>
      <c r="H578" s="74">
        <v>195.05</v>
      </c>
      <c r="I578" s="74">
        <v>195.05</v>
      </c>
      <c r="J578" s="74">
        <v>195.05</v>
      </c>
      <c r="K578" s="74">
        <v>195.05</v>
      </c>
      <c r="L578" s="74">
        <v>195.05</v>
      </c>
      <c r="M578" s="74">
        <v>195.05</v>
      </c>
      <c r="N578" s="74">
        <v>195.05</v>
      </c>
      <c r="O578" s="74">
        <v>195.05</v>
      </c>
      <c r="P578" s="74">
        <v>195.05</v>
      </c>
      <c r="Q578" s="74">
        <v>195.05</v>
      </c>
      <c r="R578" s="74">
        <v>195.05</v>
      </c>
      <c r="S578" s="74">
        <v>195.05</v>
      </c>
      <c r="T578" s="74">
        <v>195.05</v>
      </c>
      <c r="U578" s="74">
        <v>195.05</v>
      </c>
      <c r="V578" s="74">
        <v>195.05</v>
      </c>
      <c r="W578" s="74">
        <v>195.05</v>
      </c>
      <c r="X578" s="74">
        <v>195.05</v>
      </c>
      <c r="Y578" s="81">
        <v>195.05</v>
      </c>
    </row>
    <row r="579" spans="1:25" s="62" customFormat="1" ht="18.75" hidden="1" customHeight="1" outlineLevel="1" x14ac:dyDescent="0.2">
      <c r="A579" s="58" t="s">
        <v>10</v>
      </c>
      <c r="B579" s="76">
        <v>0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81"/>
    </row>
    <row r="580" spans="1:25" s="62" customFormat="1" ht="18.75" hidden="1" customHeight="1" outlineLevel="1" thickBot="1" x14ac:dyDescent="0.25">
      <c r="A580" s="147" t="s">
        <v>11</v>
      </c>
      <c r="B580" s="77">
        <v>2.73</v>
      </c>
      <c r="C580" s="75">
        <v>2.73</v>
      </c>
      <c r="D580" s="75">
        <v>2.73</v>
      </c>
      <c r="E580" s="75">
        <v>2.73</v>
      </c>
      <c r="F580" s="75">
        <v>2.73</v>
      </c>
      <c r="G580" s="75">
        <v>2.73</v>
      </c>
      <c r="H580" s="75">
        <v>2.73</v>
      </c>
      <c r="I580" s="75">
        <v>2.73</v>
      </c>
      <c r="J580" s="75">
        <v>2.73</v>
      </c>
      <c r="K580" s="75">
        <v>2.73</v>
      </c>
      <c r="L580" s="75">
        <v>2.73</v>
      </c>
      <c r="M580" s="75">
        <v>2.73</v>
      </c>
      <c r="N580" s="75">
        <v>2.73</v>
      </c>
      <c r="O580" s="75">
        <v>2.73</v>
      </c>
      <c r="P580" s="75">
        <v>2.73</v>
      </c>
      <c r="Q580" s="75">
        <v>2.73</v>
      </c>
      <c r="R580" s="75">
        <v>2.73</v>
      </c>
      <c r="S580" s="75">
        <v>2.73</v>
      </c>
      <c r="T580" s="75">
        <v>2.73</v>
      </c>
      <c r="U580" s="75">
        <v>2.73</v>
      </c>
      <c r="V580" s="75">
        <v>2.73</v>
      </c>
      <c r="W580" s="75">
        <v>2.73</v>
      </c>
      <c r="X580" s="75">
        <v>2.73</v>
      </c>
      <c r="Y580" s="82">
        <v>2.73</v>
      </c>
    </row>
    <row r="581" spans="1:25" s="62" customFormat="1" ht="18.75" customHeight="1" collapsed="1" thickBot="1" x14ac:dyDescent="0.25">
      <c r="A581" s="109">
        <v>13</v>
      </c>
      <c r="B581" s="101">
        <f t="shared" ref="B581:Y581" si="136">SUM(B582:B585)</f>
        <v>932.43000000000006</v>
      </c>
      <c r="C581" s="102">
        <f t="shared" si="136"/>
        <v>897.10000000000014</v>
      </c>
      <c r="D581" s="102">
        <f t="shared" si="136"/>
        <v>918.17000000000007</v>
      </c>
      <c r="E581" s="103">
        <f t="shared" si="136"/>
        <v>928.76</v>
      </c>
      <c r="F581" s="103">
        <f t="shared" si="136"/>
        <v>923.69</v>
      </c>
      <c r="G581" s="103">
        <f t="shared" si="136"/>
        <v>931.32999999999993</v>
      </c>
      <c r="H581" s="103">
        <f t="shared" si="136"/>
        <v>933.91000000000008</v>
      </c>
      <c r="I581" s="103">
        <f t="shared" si="136"/>
        <v>924.81999999999994</v>
      </c>
      <c r="J581" s="103">
        <f t="shared" si="136"/>
        <v>935.23</v>
      </c>
      <c r="K581" s="104">
        <f t="shared" si="136"/>
        <v>941.24</v>
      </c>
      <c r="L581" s="103">
        <f t="shared" si="136"/>
        <v>941.01</v>
      </c>
      <c r="M581" s="105">
        <f t="shared" si="136"/>
        <v>939.35000000000014</v>
      </c>
      <c r="N581" s="104">
        <f t="shared" si="136"/>
        <v>940.67000000000007</v>
      </c>
      <c r="O581" s="103">
        <f t="shared" si="136"/>
        <v>925.96</v>
      </c>
      <c r="P581" s="105">
        <f t="shared" si="136"/>
        <v>923.7</v>
      </c>
      <c r="Q581" s="106">
        <f t="shared" si="136"/>
        <v>936.57999999999993</v>
      </c>
      <c r="R581" s="103">
        <f t="shared" si="136"/>
        <v>939.38000000000011</v>
      </c>
      <c r="S581" s="106">
        <f t="shared" si="136"/>
        <v>945.21</v>
      </c>
      <c r="T581" s="103">
        <f t="shared" si="136"/>
        <v>952.79</v>
      </c>
      <c r="U581" s="102">
        <f t="shared" si="136"/>
        <v>938.06999999999994</v>
      </c>
      <c r="V581" s="102">
        <f t="shared" si="136"/>
        <v>926.33999999999992</v>
      </c>
      <c r="W581" s="102">
        <f t="shared" si="136"/>
        <v>928.57999999999993</v>
      </c>
      <c r="X581" s="102">
        <f t="shared" si="136"/>
        <v>929.57999999999993</v>
      </c>
      <c r="Y581" s="107">
        <f t="shared" si="136"/>
        <v>950.44</v>
      </c>
    </row>
    <row r="582" spans="1:25" s="62" customFormat="1" ht="18.75" hidden="1" customHeight="1" outlineLevel="1" x14ac:dyDescent="0.2">
      <c r="A582" s="56" t="s">
        <v>8</v>
      </c>
      <c r="B582" s="70">
        <f>'июль (3 цк)'!B693</f>
        <v>734.65</v>
      </c>
      <c r="C582" s="70">
        <f>'июль (3 цк)'!C693</f>
        <v>699.32</v>
      </c>
      <c r="D582" s="70">
        <f>'июль (3 цк)'!D693</f>
        <v>720.39</v>
      </c>
      <c r="E582" s="70">
        <f>'июль (3 цк)'!E693</f>
        <v>730.98</v>
      </c>
      <c r="F582" s="70">
        <f>'июль (3 цк)'!F693</f>
        <v>725.91</v>
      </c>
      <c r="G582" s="70">
        <f>'июль (3 цк)'!G693</f>
        <v>733.55</v>
      </c>
      <c r="H582" s="70">
        <f>'июль (3 цк)'!H693</f>
        <v>736.13</v>
      </c>
      <c r="I582" s="70">
        <f>'июль (3 цк)'!I693</f>
        <v>727.04</v>
      </c>
      <c r="J582" s="70">
        <f>'июль (3 цк)'!J693</f>
        <v>737.45</v>
      </c>
      <c r="K582" s="70">
        <f>'июль (3 цк)'!K693</f>
        <v>743.46</v>
      </c>
      <c r="L582" s="70">
        <f>'июль (3 цк)'!L693</f>
        <v>743.23</v>
      </c>
      <c r="M582" s="70">
        <f>'июль (3 цк)'!M693</f>
        <v>741.57</v>
      </c>
      <c r="N582" s="70">
        <f>'июль (3 цк)'!N693</f>
        <v>742.89</v>
      </c>
      <c r="O582" s="70">
        <f>'июль (3 цк)'!O693</f>
        <v>728.18</v>
      </c>
      <c r="P582" s="70">
        <f>'июль (3 цк)'!P693</f>
        <v>725.92</v>
      </c>
      <c r="Q582" s="70">
        <f>'июль (3 цк)'!Q693</f>
        <v>738.8</v>
      </c>
      <c r="R582" s="70">
        <f>'июль (3 цк)'!R693</f>
        <v>741.6</v>
      </c>
      <c r="S582" s="70">
        <f>'июль (3 цк)'!S693</f>
        <v>747.43</v>
      </c>
      <c r="T582" s="70">
        <f>'июль (3 цк)'!T693</f>
        <v>755.01</v>
      </c>
      <c r="U582" s="70">
        <f>'июль (3 цк)'!U693</f>
        <v>740.29</v>
      </c>
      <c r="V582" s="70">
        <f>'июль (3 цк)'!V693</f>
        <v>728.56</v>
      </c>
      <c r="W582" s="70">
        <f>'июль (3 цк)'!W693</f>
        <v>730.8</v>
      </c>
      <c r="X582" s="70">
        <f>'июль (3 цк)'!X693</f>
        <v>731.8</v>
      </c>
      <c r="Y582" s="70">
        <f>'июль (3 цк)'!Y693</f>
        <v>752.66</v>
      </c>
    </row>
    <row r="583" spans="1:25" s="62" customFormat="1" ht="18.75" hidden="1" customHeight="1" outlineLevel="1" x14ac:dyDescent="0.2">
      <c r="A583" s="57" t="s">
        <v>9</v>
      </c>
      <c r="B583" s="76">
        <v>195.05</v>
      </c>
      <c r="C583" s="74">
        <v>195.05</v>
      </c>
      <c r="D583" s="74">
        <v>195.05</v>
      </c>
      <c r="E583" s="74">
        <v>195.05</v>
      </c>
      <c r="F583" s="74">
        <v>195.05</v>
      </c>
      <c r="G583" s="74">
        <v>195.05</v>
      </c>
      <c r="H583" s="74">
        <v>195.05</v>
      </c>
      <c r="I583" s="74">
        <v>195.05</v>
      </c>
      <c r="J583" s="74">
        <v>195.05</v>
      </c>
      <c r="K583" s="74">
        <v>195.05</v>
      </c>
      <c r="L583" s="74">
        <v>195.05</v>
      </c>
      <c r="M583" s="74">
        <v>195.05</v>
      </c>
      <c r="N583" s="74">
        <v>195.05</v>
      </c>
      <c r="O583" s="74">
        <v>195.05</v>
      </c>
      <c r="P583" s="74">
        <v>195.05</v>
      </c>
      <c r="Q583" s="74">
        <v>195.05</v>
      </c>
      <c r="R583" s="74">
        <v>195.05</v>
      </c>
      <c r="S583" s="74">
        <v>195.05</v>
      </c>
      <c r="T583" s="74">
        <v>195.05</v>
      </c>
      <c r="U583" s="74">
        <v>195.05</v>
      </c>
      <c r="V583" s="74">
        <v>195.05</v>
      </c>
      <c r="W583" s="74">
        <v>195.05</v>
      </c>
      <c r="X583" s="74">
        <v>195.05</v>
      </c>
      <c r="Y583" s="81">
        <v>195.05</v>
      </c>
    </row>
    <row r="584" spans="1:25" s="62" customFormat="1" ht="18.75" hidden="1" customHeight="1" outlineLevel="1" x14ac:dyDescent="0.2">
      <c r="A584" s="58" t="s">
        <v>10</v>
      </c>
      <c r="B584" s="76">
        <v>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81"/>
    </row>
    <row r="585" spans="1:25" s="62" customFormat="1" ht="18.75" hidden="1" customHeight="1" outlineLevel="1" thickBot="1" x14ac:dyDescent="0.25">
      <c r="A585" s="147" t="s">
        <v>11</v>
      </c>
      <c r="B585" s="77">
        <v>2.73</v>
      </c>
      <c r="C585" s="75">
        <v>2.73</v>
      </c>
      <c r="D585" s="75">
        <v>2.73</v>
      </c>
      <c r="E585" s="75">
        <v>2.73</v>
      </c>
      <c r="F585" s="75">
        <v>2.73</v>
      </c>
      <c r="G585" s="75">
        <v>2.73</v>
      </c>
      <c r="H585" s="75">
        <v>2.73</v>
      </c>
      <c r="I585" s="75">
        <v>2.73</v>
      </c>
      <c r="J585" s="75">
        <v>2.73</v>
      </c>
      <c r="K585" s="75">
        <v>2.73</v>
      </c>
      <c r="L585" s="75">
        <v>2.73</v>
      </c>
      <c r="M585" s="75">
        <v>2.73</v>
      </c>
      <c r="N585" s="75">
        <v>2.73</v>
      </c>
      <c r="O585" s="75">
        <v>2.73</v>
      </c>
      <c r="P585" s="75">
        <v>2.73</v>
      </c>
      <c r="Q585" s="75">
        <v>2.73</v>
      </c>
      <c r="R585" s="75">
        <v>2.73</v>
      </c>
      <c r="S585" s="75">
        <v>2.73</v>
      </c>
      <c r="T585" s="75">
        <v>2.73</v>
      </c>
      <c r="U585" s="75">
        <v>2.73</v>
      </c>
      <c r="V585" s="75">
        <v>2.73</v>
      </c>
      <c r="W585" s="75">
        <v>2.73</v>
      </c>
      <c r="X585" s="75">
        <v>2.73</v>
      </c>
      <c r="Y585" s="82">
        <v>2.73</v>
      </c>
    </row>
    <row r="586" spans="1:25" s="62" customFormat="1" ht="18.75" customHeight="1" collapsed="1" thickBot="1" x14ac:dyDescent="0.25">
      <c r="A586" s="112">
        <v>14</v>
      </c>
      <c r="B586" s="101">
        <f t="shared" ref="B586:Y586" si="137">SUM(B587:B590)</f>
        <v>913.8</v>
      </c>
      <c r="C586" s="102">
        <f t="shared" si="137"/>
        <v>869.71</v>
      </c>
      <c r="D586" s="102">
        <f t="shared" si="137"/>
        <v>884.97</v>
      </c>
      <c r="E586" s="103">
        <f t="shared" si="137"/>
        <v>890.47</v>
      </c>
      <c r="F586" s="103">
        <f t="shared" si="137"/>
        <v>907.05</v>
      </c>
      <c r="G586" s="103">
        <f t="shared" si="137"/>
        <v>905.1400000000001</v>
      </c>
      <c r="H586" s="103">
        <f t="shared" si="137"/>
        <v>902.26</v>
      </c>
      <c r="I586" s="103">
        <f t="shared" si="137"/>
        <v>890.57999999999993</v>
      </c>
      <c r="J586" s="103">
        <f t="shared" si="137"/>
        <v>903.76</v>
      </c>
      <c r="K586" s="104">
        <f t="shared" si="137"/>
        <v>913.69</v>
      </c>
      <c r="L586" s="103">
        <f t="shared" si="137"/>
        <v>907.40000000000009</v>
      </c>
      <c r="M586" s="105">
        <f t="shared" si="137"/>
        <v>909.73</v>
      </c>
      <c r="N586" s="104">
        <f t="shared" si="137"/>
        <v>911.03</v>
      </c>
      <c r="O586" s="103">
        <f t="shared" si="137"/>
        <v>890.56999999999994</v>
      </c>
      <c r="P586" s="105">
        <f t="shared" si="137"/>
        <v>895.76</v>
      </c>
      <c r="Q586" s="106">
        <f t="shared" si="137"/>
        <v>912.77</v>
      </c>
      <c r="R586" s="103">
        <f t="shared" si="137"/>
        <v>920.96</v>
      </c>
      <c r="S586" s="106">
        <f t="shared" si="137"/>
        <v>915.83999999999992</v>
      </c>
      <c r="T586" s="103">
        <f t="shared" si="137"/>
        <v>924.27</v>
      </c>
      <c r="U586" s="102">
        <f t="shared" si="137"/>
        <v>904.81999999999994</v>
      </c>
      <c r="V586" s="102">
        <f t="shared" si="137"/>
        <v>911.61000000000013</v>
      </c>
      <c r="W586" s="102">
        <f t="shared" si="137"/>
        <v>906.81</v>
      </c>
      <c r="X586" s="102">
        <f t="shared" si="137"/>
        <v>915.03</v>
      </c>
      <c r="Y586" s="107">
        <f t="shared" si="137"/>
        <v>920.45</v>
      </c>
    </row>
    <row r="587" spans="1:25" s="62" customFormat="1" ht="18.75" hidden="1" customHeight="1" outlineLevel="1" x14ac:dyDescent="0.2">
      <c r="A587" s="56" t="s">
        <v>8</v>
      </c>
      <c r="B587" s="70">
        <f>'июль (3 цк)'!B697</f>
        <v>716.02</v>
      </c>
      <c r="C587" s="70">
        <f>'июль (3 цк)'!C697</f>
        <v>671.93</v>
      </c>
      <c r="D587" s="70">
        <f>'июль (3 цк)'!D697</f>
        <v>687.19</v>
      </c>
      <c r="E587" s="70">
        <f>'июль (3 цк)'!E697</f>
        <v>692.69</v>
      </c>
      <c r="F587" s="70">
        <f>'июль (3 цк)'!F697</f>
        <v>709.27</v>
      </c>
      <c r="G587" s="70">
        <f>'июль (3 цк)'!G697</f>
        <v>707.36</v>
      </c>
      <c r="H587" s="70">
        <f>'июль (3 цк)'!H697</f>
        <v>704.48</v>
      </c>
      <c r="I587" s="70">
        <f>'июль (3 цк)'!I697</f>
        <v>692.8</v>
      </c>
      <c r="J587" s="70">
        <f>'июль (3 цк)'!J697</f>
        <v>705.98</v>
      </c>
      <c r="K587" s="70">
        <f>'июль (3 цк)'!K697</f>
        <v>715.91</v>
      </c>
      <c r="L587" s="70">
        <f>'июль (3 цк)'!L697</f>
        <v>709.62</v>
      </c>
      <c r="M587" s="70">
        <f>'июль (3 цк)'!M697</f>
        <v>711.95</v>
      </c>
      <c r="N587" s="70">
        <f>'июль (3 цк)'!N697</f>
        <v>713.25</v>
      </c>
      <c r="O587" s="70">
        <f>'июль (3 цк)'!O697</f>
        <v>692.79</v>
      </c>
      <c r="P587" s="70">
        <f>'июль (3 цк)'!P697</f>
        <v>697.98</v>
      </c>
      <c r="Q587" s="70">
        <f>'июль (3 цк)'!Q697</f>
        <v>714.99</v>
      </c>
      <c r="R587" s="70">
        <f>'июль (3 цк)'!R697</f>
        <v>723.18</v>
      </c>
      <c r="S587" s="70">
        <f>'июль (3 цк)'!S697</f>
        <v>718.06</v>
      </c>
      <c r="T587" s="70">
        <f>'июль (3 цк)'!T697</f>
        <v>726.49</v>
      </c>
      <c r="U587" s="70">
        <f>'июль (3 цк)'!U697</f>
        <v>707.04</v>
      </c>
      <c r="V587" s="70">
        <f>'июль (3 цк)'!V697</f>
        <v>713.83</v>
      </c>
      <c r="W587" s="70">
        <f>'июль (3 цк)'!W697</f>
        <v>709.03</v>
      </c>
      <c r="X587" s="70">
        <f>'июль (3 цк)'!X697</f>
        <v>717.25</v>
      </c>
      <c r="Y587" s="70">
        <f>'июль (3 цк)'!Y697</f>
        <v>722.67</v>
      </c>
    </row>
    <row r="588" spans="1:25" s="62" customFormat="1" ht="18.75" hidden="1" customHeight="1" outlineLevel="1" x14ac:dyDescent="0.2">
      <c r="A588" s="57" t="s">
        <v>9</v>
      </c>
      <c r="B588" s="76">
        <v>195.05</v>
      </c>
      <c r="C588" s="74">
        <v>195.05</v>
      </c>
      <c r="D588" s="74">
        <v>195.05</v>
      </c>
      <c r="E588" s="74">
        <v>195.05</v>
      </c>
      <c r="F588" s="74">
        <v>195.05</v>
      </c>
      <c r="G588" s="74">
        <v>195.05</v>
      </c>
      <c r="H588" s="74">
        <v>195.05</v>
      </c>
      <c r="I588" s="74">
        <v>195.05</v>
      </c>
      <c r="J588" s="74">
        <v>195.05</v>
      </c>
      <c r="K588" s="74">
        <v>195.05</v>
      </c>
      <c r="L588" s="74">
        <v>195.05</v>
      </c>
      <c r="M588" s="74">
        <v>195.05</v>
      </c>
      <c r="N588" s="74">
        <v>195.05</v>
      </c>
      <c r="O588" s="74">
        <v>195.05</v>
      </c>
      <c r="P588" s="74">
        <v>195.05</v>
      </c>
      <c r="Q588" s="74">
        <v>195.05</v>
      </c>
      <c r="R588" s="74">
        <v>195.05</v>
      </c>
      <c r="S588" s="74">
        <v>195.05</v>
      </c>
      <c r="T588" s="74">
        <v>195.05</v>
      </c>
      <c r="U588" s="74">
        <v>195.05</v>
      </c>
      <c r="V588" s="74">
        <v>195.05</v>
      </c>
      <c r="W588" s="74">
        <v>195.05</v>
      </c>
      <c r="X588" s="74">
        <v>195.05</v>
      </c>
      <c r="Y588" s="81">
        <v>195.05</v>
      </c>
    </row>
    <row r="589" spans="1:25" s="62" customFormat="1" ht="18.75" hidden="1" customHeight="1" outlineLevel="1" x14ac:dyDescent="0.2">
      <c r="A589" s="58" t="s">
        <v>10</v>
      </c>
      <c r="B589" s="76">
        <v>0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81"/>
    </row>
    <row r="590" spans="1:25" s="62" customFormat="1" ht="18.75" hidden="1" customHeight="1" outlineLevel="1" thickBot="1" x14ac:dyDescent="0.25">
      <c r="A590" s="147" t="s">
        <v>11</v>
      </c>
      <c r="B590" s="77">
        <v>2.73</v>
      </c>
      <c r="C590" s="75">
        <v>2.73</v>
      </c>
      <c r="D590" s="75">
        <v>2.73</v>
      </c>
      <c r="E590" s="75">
        <v>2.73</v>
      </c>
      <c r="F590" s="75">
        <v>2.73</v>
      </c>
      <c r="G590" s="75">
        <v>2.73</v>
      </c>
      <c r="H590" s="75">
        <v>2.73</v>
      </c>
      <c r="I590" s="75">
        <v>2.73</v>
      </c>
      <c r="J590" s="75">
        <v>2.73</v>
      </c>
      <c r="K590" s="75">
        <v>2.73</v>
      </c>
      <c r="L590" s="75">
        <v>2.73</v>
      </c>
      <c r="M590" s="75">
        <v>2.73</v>
      </c>
      <c r="N590" s="75">
        <v>2.73</v>
      </c>
      <c r="O590" s="75">
        <v>2.73</v>
      </c>
      <c r="P590" s="75">
        <v>2.73</v>
      </c>
      <c r="Q590" s="75">
        <v>2.73</v>
      </c>
      <c r="R590" s="75">
        <v>2.73</v>
      </c>
      <c r="S590" s="75">
        <v>2.73</v>
      </c>
      <c r="T590" s="75">
        <v>2.73</v>
      </c>
      <c r="U590" s="75">
        <v>2.73</v>
      </c>
      <c r="V590" s="75">
        <v>2.73</v>
      </c>
      <c r="W590" s="75">
        <v>2.73</v>
      </c>
      <c r="X590" s="75">
        <v>2.73</v>
      </c>
      <c r="Y590" s="82">
        <v>2.73</v>
      </c>
    </row>
    <row r="591" spans="1:25" s="62" customFormat="1" ht="18.75" customHeight="1" collapsed="1" thickBot="1" x14ac:dyDescent="0.25">
      <c r="A591" s="109">
        <v>15</v>
      </c>
      <c r="B591" s="101">
        <f t="shared" ref="B591:Y591" si="138">SUM(B592:B595)</f>
        <v>948.88000000000011</v>
      </c>
      <c r="C591" s="102">
        <f t="shared" si="138"/>
        <v>918.63000000000011</v>
      </c>
      <c r="D591" s="102">
        <f t="shared" si="138"/>
        <v>904.49</v>
      </c>
      <c r="E591" s="103">
        <f t="shared" si="138"/>
        <v>934.16000000000008</v>
      </c>
      <c r="F591" s="103">
        <f t="shared" si="138"/>
        <v>936.22</v>
      </c>
      <c r="G591" s="103">
        <f t="shared" si="138"/>
        <v>948.44</v>
      </c>
      <c r="H591" s="103">
        <f t="shared" si="138"/>
        <v>970.28</v>
      </c>
      <c r="I591" s="103">
        <f t="shared" si="138"/>
        <v>1015.6500000000001</v>
      </c>
      <c r="J591" s="103">
        <f t="shared" si="138"/>
        <v>1011.03</v>
      </c>
      <c r="K591" s="104">
        <f t="shared" si="138"/>
        <v>1034.81</v>
      </c>
      <c r="L591" s="103">
        <f t="shared" si="138"/>
        <v>1042.33</v>
      </c>
      <c r="M591" s="105">
        <f t="shared" si="138"/>
        <v>1030.8900000000001</v>
      </c>
      <c r="N591" s="104">
        <f t="shared" si="138"/>
        <v>1037.31</v>
      </c>
      <c r="O591" s="103">
        <f t="shared" si="138"/>
        <v>977.83999999999992</v>
      </c>
      <c r="P591" s="105">
        <f t="shared" si="138"/>
        <v>985.3900000000001</v>
      </c>
      <c r="Q591" s="106">
        <f t="shared" si="138"/>
        <v>1008.9200000000001</v>
      </c>
      <c r="R591" s="103">
        <f t="shared" si="138"/>
        <v>1021.48</v>
      </c>
      <c r="S591" s="106">
        <f t="shared" si="138"/>
        <v>958.71</v>
      </c>
      <c r="T591" s="103">
        <f t="shared" si="138"/>
        <v>976.78</v>
      </c>
      <c r="U591" s="102">
        <f t="shared" si="138"/>
        <v>960.8</v>
      </c>
      <c r="V591" s="102">
        <f t="shared" si="138"/>
        <v>957.54</v>
      </c>
      <c r="W591" s="102">
        <f t="shared" si="138"/>
        <v>961.48</v>
      </c>
      <c r="X591" s="102">
        <f t="shared" si="138"/>
        <v>968.60000000000014</v>
      </c>
      <c r="Y591" s="107">
        <f t="shared" si="138"/>
        <v>953.68000000000006</v>
      </c>
    </row>
    <row r="592" spans="1:25" s="62" customFormat="1" ht="18.75" hidden="1" customHeight="1" outlineLevel="1" x14ac:dyDescent="0.2">
      <c r="A592" s="56" t="s">
        <v>8</v>
      </c>
      <c r="B592" s="70">
        <f>'июль (3 цк)'!B701</f>
        <v>751.1</v>
      </c>
      <c r="C592" s="70">
        <f>'июль (3 цк)'!C701</f>
        <v>720.85</v>
      </c>
      <c r="D592" s="70">
        <f>'июль (3 цк)'!D701</f>
        <v>706.71</v>
      </c>
      <c r="E592" s="70">
        <f>'июль (3 цк)'!E701</f>
        <v>736.38</v>
      </c>
      <c r="F592" s="70">
        <f>'июль (3 цк)'!F701</f>
        <v>738.44</v>
      </c>
      <c r="G592" s="70">
        <f>'июль (3 цк)'!G701</f>
        <v>750.66</v>
      </c>
      <c r="H592" s="70">
        <f>'июль (3 цк)'!H701</f>
        <v>772.5</v>
      </c>
      <c r="I592" s="70">
        <f>'июль (3 цк)'!I701</f>
        <v>817.87</v>
      </c>
      <c r="J592" s="70">
        <f>'июль (3 цк)'!J701</f>
        <v>813.25</v>
      </c>
      <c r="K592" s="70">
        <f>'июль (3 цк)'!K701</f>
        <v>837.03</v>
      </c>
      <c r="L592" s="70">
        <f>'июль (3 цк)'!L701</f>
        <v>844.55</v>
      </c>
      <c r="M592" s="70">
        <f>'июль (3 цк)'!M701</f>
        <v>833.11</v>
      </c>
      <c r="N592" s="70">
        <f>'июль (3 цк)'!N701</f>
        <v>839.53</v>
      </c>
      <c r="O592" s="70">
        <f>'июль (3 цк)'!O701</f>
        <v>780.06</v>
      </c>
      <c r="P592" s="70">
        <f>'июль (3 цк)'!P701</f>
        <v>787.61</v>
      </c>
      <c r="Q592" s="70">
        <f>'июль (3 цк)'!Q701</f>
        <v>811.14</v>
      </c>
      <c r="R592" s="70">
        <f>'июль (3 цк)'!R701</f>
        <v>823.7</v>
      </c>
      <c r="S592" s="70">
        <f>'июль (3 цк)'!S701</f>
        <v>760.93</v>
      </c>
      <c r="T592" s="70">
        <f>'июль (3 цк)'!T701</f>
        <v>779</v>
      </c>
      <c r="U592" s="70">
        <f>'июль (3 цк)'!U701</f>
        <v>763.02</v>
      </c>
      <c r="V592" s="70">
        <f>'июль (3 цк)'!V701</f>
        <v>759.76</v>
      </c>
      <c r="W592" s="70">
        <f>'июль (3 цк)'!W701</f>
        <v>763.7</v>
      </c>
      <c r="X592" s="70">
        <f>'июль (3 цк)'!X701</f>
        <v>770.82</v>
      </c>
      <c r="Y592" s="70">
        <f>'июль (3 цк)'!Y701</f>
        <v>755.9</v>
      </c>
    </row>
    <row r="593" spans="1:25" s="62" customFormat="1" ht="18.75" hidden="1" customHeight="1" outlineLevel="1" x14ac:dyDescent="0.2">
      <c r="A593" s="57" t="s">
        <v>9</v>
      </c>
      <c r="B593" s="76">
        <v>195.05</v>
      </c>
      <c r="C593" s="74">
        <v>195.05</v>
      </c>
      <c r="D593" s="74">
        <v>195.05</v>
      </c>
      <c r="E593" s="74">
        <v>195.05</v>
      </c>
      <c r="F593" s="74">
        <v>195.05</v>
      </c>
      <c r="G593" s="74">
        <v>195.05</v>
      </c>
      <c r="H593" s="74">
        <v>195.05</v>
      </c>
      <c r="I593" s="74">
        <v>195.05</v>
      </c>
      <c r="J593" s="74">
        <v>195.05</v>
      </c>
      <c r="K593" s="74">
        <v>195.05</v>
      </c>
      <c r="L593" s="74">
        <v>195.05</v>
      </c>
      <c r="M593" s="74">
        <v>195.05</v>
      </c>
      <c r="N593" s="74">
        <v>195.05</v>
      </c>
      <c r="O593" s="74">
        <v>195.05</v>
      </c>
      <c r="P593" s="74">
        <v>195.05</v>
      </c>
      <c r="Q593" s="74">
        <v>195.05</v>
      </c>
      <c r="R593" s="74">
        <v>195.05</v>
      </c>
      <c r="S593" s="74">
        <v>195.05</v>
      </c>
      <c r="T593" s="74">
        <v>195.05</v>
      </c>
      <c r="U593" s="74">
        <v>195.05</v>
      </c>
      <c r="V593" s="74">
        <v>195.05</v>
      </c>
      <c r="W593" s="74">
        <v>195.05</v>
      </c>
      <c r="X593" s="74">
        <v>195.05</v>
      </c>
      <c r="Y593" s="81">
        <v>195.05</v>
      </c>
    </row>
    <row r="594" spans="1:25" s="62" customFormat="1" ht="18.75" hidden="1" customHeight="1" outlineLevel="1" x14ac:dyDescent="0.2">
      <c r="A594" s="58" t="s">
        <v>10</v>
      </c>
      <c r="B594" s="76">
        <v>0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81"/>
    </row>
    <row r="595" spans="1:25" s="62" customFormat="1" ht="18.75" hidden="1" customHeight="1" outlineLevel="1" thickBot="1" x14ac:dyDescent="0.25">
      <c r="A595" s="147" t="s">
        <v>11</v>
      </c>
      <c r="B595" s="77">
        <v>2.73</v>
      </c>
      <c r="C595" s="75">
        <v>2.73</v>
      </c>
      <c r="D595" s="75">
        <v>2.73</v>
      </c>
      <c r="E595" s="75">
        <v>2.73</v>
      </c>
      <c r="F595" s="75">
        <v>2.73</v>
      </c>
      <c r="G595" s="75">
        <v>2.73</v>
      </c>
      <c r="H595" s="75">
        <v>2.73</v>
      </c>
      <c r="I595" s="75">
        <v>2.73</v>
      </c>
      <c r="J595" s="75">
        <v>2.73</v>
      </c>
      <c r="K595" s="75">
        <v>2.73</v>
      </c>
      <c r="L595" s="75">
        <v>2.73</v>
      </c>
      <c r="M595" s="75">
        <v>2.73</v>
      </c>
      <c r="N595" s="75">
        <v>2.73</v>
      </c>
      <c r="O595" s="75">
        <v>2.73</v>
      </c>
      <c r="P595" s="75">
        <v>2.73</v>
      </c>
      <c r="Q595" s="75">
        <v>2.73</v>
      </c>
      <c r="R595" s="75">
        <v>2.73</v>
      </c>
      <c r="S595" s="75">
        <v>2.73</v>
      </c>
      <c r="T595" s="75">
        <v>2.73</v>
      </c>
      <c r="U595" s="75">
        <v>2.73</v>
      </c>
      <c r="V595" s="75">
        <v>2.73</v>
      </c>
      <c r="W595" s="75">
        <v>2.73</v>
      </c>
      <c r="X595" s="75">
        <v>2.73</v>
      </c>
      <c r="Y595" s="82">
        <v>2.73</v>
      </c>
    </row>
    <row r="596" spans="1:25" s="62" customFormat="1" ht="18.75" customHeight="1" collapsed="1" thickBot="1" x14ac:dyDescent="0.25">
      <c r="A596" s="112">
        <v>16</v>
      </c>
      <c r="B596" s="101">
        <f t="shared" ref="B596:Y596" si="139">SUM(B597:B600)</f>
        <v>976.57999999999993</v>
      </c>
      <c r="C596" s="102">
        <f t="shared" si="139"/>
        <v>961.63000000000011</v>
      </c>
      <c r="D596" s="102">
        <f t="shared" si="139"/>
        <v>942.75</v>
      </c>
      <c r="E596" s="103">
        <f t="shared" si="139"/>
        <v>968.31</v>
      </c>
      <c r="F596" s="103">
        <f t="shared" si="139"/>
        <v>1036.68</v>
      </c>
      <c r="G596" s="103">
        <f t="shared" si="139"/>
        <v>1036.0899999999999</v>
      </c>
      <c r="H596" s="103">
        <f t="shared" si="139"/>
        <v>1034.81</v>
      </c>
      <c r="I596" s="103">
        <f t="shared" si="139"/>
        <v>1007.47</v>
      </c>
      <c r="J596" s="103">
        <f t="shared" si="139"/>
        <v>1011.24</v>
      </c>
      <c r="K596" s="104">
        <f t="shared" si="139"/>
        <v>1032.3</v>
      </c>
      <c r="L596" s="103">
        <f t="shared" si="139"/>
        <v>1036.42</v>
      </c>
      <c r="M596" s="105">
        <f t="shared" si="139"/>
        <v>1043.46</v>
      </c>
      <c r="N596" s="104">
        <f t="shared" si="139"/>
        <v>1004.6400000000001</v>
      </c>
      <c r="O596" s="103">
        <f t="shared" si="139"/>
        <v>974.47</v>
      </c>
      <c r="P596" s="105">
        <f t="shared" si="139"/>
        <v>973.40000000000009</v>
      </c>
      <c r="Q596" s="106">
        <f t="shared" si="139"/>
        <v>999.78</v>
      </c>
      <c r="R596" s="103">
        <f t="shared" si="139"/>
        <v>1022.06</v>
      </c>
      <c r="S596" s="106">
        <f t="shared" si="139"/>
        <v>1012.26</v>
      </c>
      <c r="T596" s="103">
        <f t="shared" si="139"/>
        <v>1014.46</v>
      </c>
      <c r="U596" s="102">
        <f t="shared" si="139"/>
        <v>987.7</v>
      </c>
      <c r="V596" s="102">
        <f t="shared" si="139"/>
        <v>1007.6500000000001</v>
      </c>
      <c r="W596" s="102">
        <f t="shared" si="139"/>
        <v>1001.74</v>
      </c>
      <c r="X596" s="102">
        <f t="shared" si="139"/>
        <v>1005.8700000000001</v>
      </c>
      <c r="Y596" s="107">
        <f t="shared" si="139"/>
        <v>1002.03</v>
      </c>
    </row>
    <row r="597" spans="1:25" s="62" customFormat="1" ht="18.75" hidden="1" customHeight="1" outlineLevel="1" x14ac:dyDescent="0.2">
      <c r="A597" s="160" t="s">
        <v>8</v>
      </c>
      <c r="B597" s="70">
        <f>'июль (3 цк)'!B705</f>
        <v>778.8</v>
      </c>
      <c r="C597" s="70">
        <f>'июль (3 цк)'!C705</f>
        <v>763.85</v>
      </c>
      <c r="D597" s="70">
        <f>'июль (3 цк)'!D705</f>
        <v>744.97</v>
      </c>
      <c r="E597" s="70">
        <f>'июль (3 цк)'!E705</f>
        <v>770.53</v>
      </c>
      <c r="F597" s="70">
        <f>'июль (3 цк)'!F705</f>
        <v>838.9</v>
      </c>
      <c r="G597" s="70">
        <f>'июль (3 цк)'!G705</f>
        <v>838.31</v>
      </c>
      <c r="H597" s="70">
        <f>'июль (3 цк)'!H705</f>
        <v>837.03</v>
      </c>
      <c r="I597" s="70">
        <f>'июль (3 цк)'!I705</f>
        <v>809.69</v>
      </c>
      <c r="J597" s="70">
        <f>'июль (3 цк)'!J705</f>
        <v>813.46</v>
      </c>
      <c r="K597" s="70">
        <f>'июль (3 цк)'!K705</f>
        <v>834.52</v>
      </c>
      <c r="L597" s="70">
        <f>'июль (3 цк)'!L705</f>
        <v>838.64</v>
      </c>
      <c r="M597" s="70">
        <f>'июль (3 цк)'!M705</f>
        <v>845.68</v>
      </c>
      <c r="N597" s="70">
        <f>'июль (3 цк)'!N705</f>
        <v>806.86</v>
      </c>
      <c r="O597" s="70">
        <f>'июль (3 цк)'!O705</f>
        <v>776.69</v>
      </c>
      <c r="P597" s="70">
        <f>'июль (3 цк)'!P705</f>
        <v>775.62</v>
      </c>
      <c r="Q597" s="70">
        <f>'июль (3 цк)'!Q705</f>
        <v>802</v>
      </c>
      <c r="R597" s="70">
        <f>'июль (3 цк)'!R705</f>
        <v>824.28</v>
      </c>
      <c r="S597" s="70">
        <f>'июль (3 цк)'!S705</f>
        <v>814.48</v>
      </c>
      <c r="T597" s="70">
        <f>'июль (3 цк)'!T705</f>
        <v>816.68</v>
      </c>
      <c r="U597" s="70">
        <f>'июль (3 цк)'!U705</f>
        <v>789.92</v>
      </c>
      <c r="V597" s="70">
        <f>'июль (3 цк)'!V705</f>
        <v>809.87</v>
      </c>
      <c r="W597" s="70">
        <f>'июль (3 цк)'!W705</f>
        <v>803.96</v>
      </c>
      <c r="X597" s="70">
        <f>'июль (3 цк)'!X705</f>
        <v>808.09</v>
      </c>
      <c r="Y597" s="70">
        <f>'июль (3 цк)'!Y705</f>
        <v>804.25</v>
      </c>
    </row>
    <row r="598" spans="1:25" s="62" customFormat="1" ht="18.75" hidden="1" customHeight="1" outlineLevel="1" x14ac:dyDescent="0.2">
      <c r="A598" s="53" t="s">
        <v>9</v>
      </c>
      <c r="B598" s="76">
        <v>195.05</v>
      </c>
      <c r="C598" s="74">
        <v>195.05</v>
      </c>
      <c r="D598" s="74">
        <v>195.05</v>
      </c>
      <c r="E598" s="74">
        <v>195.05</v>
      </c>
      <c r="F598" s="74">
        <v>195.05</v>
      </c>
      <c r="G598" s="74">
        <v>195.05</v>
      </c>
      <c r="H598" s="74">
        <v>195.05</v>
      </c>
      <c r="I598" s="74">
        <v>195.05</v>
      </c>
      <c r="J598" s="74">
        <v>195.05</v>
      </c>
      <c r="K598" s="74">
        <v>195.05</v>
      </c>
      <c r="L598" s="74">
        <v>195.05</v>
      </c>
      <c r="M598" s="74">
        <v>195.05</v>
      </c>
      <c r="N598" s="74">
        <v>195.05</v>
      </c>
      <c r="O598" s="74">
        <v>195.05</v>
      </c>
      <c r="P598" s="74">
        <v>195.05</v>
      </c>
      <c r="Q598" s="74">
        <v>195.05</v>
      </c>
      <c r="R598" s="74">
        <v>195.05</v>
      </c>
      <c r="S598" s="74">
        <v>195.05</v>
      </c>
      <c r="T598" s="74">
        <v>195.05</v>
      </c>
      <c r="U598" s="74">
        <v>195.05</v>
      </c>
      <c r="V598" s="74">
        <v>195.05</v>
      </c>
      <c r="W598" s="74">
        <v>195.05</v>
      </c>
      <c r="X598" s="74">
        <v>195.05</v>
      </c>
      <c r="Y598" s="81">
        <v>195.05</v>
      </c>
    </row>
    <row r="599" spans="1:25" s="62" customFormat="1" ht="18.75" hidden="1" customHeight="1" outlineLevel="1" x14ac:dyDescent="0.2">
      <c r="A599" s="54" t="s">
        <v>10</v>
      </c>
      <c r="B599" s="76">
        <v>0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81"/>
    </row>
    <row r="600" spans="1:25" s="62" customFormat="1" ht="18.75" hidden="1" customHeight="1" outlineLevel="1" thickBot="1" x14ac:dyDescent="0.25">
      <c r="A600" s="161" t="s">
        <v>11</v>
      </c>
      <c r="B600" s="77">
        <v>2.73</v>
      </c>
      <c r="C600" s="75">
        <v>2.73</v>
      </c>
      <c r="D600" s="75">
        <v>2.73</v>
      </c>
      <c r="E600" s="75">
        <v>2.73</v>
      </c>
      <c r="F600" s="75">
        <v>2.73</v>
      </c>
      <c r="G600" s="75">
        <v>2.73</v>
      </c>
      <c r="H600" s="75">
        <v>2.73</v>
      </c>
      <c r="I600" s="75">
        <v>2.73</v>
      </c>
      <c r="J600" s="75">
        <v>2.73</v>
      </c>
      <c r="K600" s="75">
        <v>2.73</v>
      </c>
      <c r="L600" s="75">
        <v>2.73</v>
      </c>
      <c r="M600" s="75">
        <v>2.73</v>
      </c>
      <c r="N600" s="75">
        <v>2.73</v>
      </c>
      <c r="O600" s="75">
        <v>2.73</v>
      </c>
      <c r="P600" s="75">
        <v>2.73</v>
      </c>
      <c r="Q600" s="75">
        <v>2.73</v>
      </c>
      <c r="R600" s="75">
        <v>2.73</v>
      </c>
      <c r="S600" s="75">
        <v>2.73</v>
      </c>
      <c r="T600" s="75">
        <v>2.73</v>
      </c>
      <c r="U600" s="75">
        <v>2.73</v>
      </c>
      <c r="V600" s="75">
        <v>2.73</v>
      </c>
      <c r="W600" s="75">
        <v>2.73</v>
      </c>
      <c r="X600" s="75">
        <v>2.73</v>
      </c>
      <c r="Y600" s="82">
        <v>2.73</v>
      </c>
    </row>
    <row r="601" spans="1:25" s="62" customFormat="1" ht="18.75" customHeight="1" collapsed="1" thickBot="1" x14ac:dyDescent="0.25">
      <c r="A601" s="109">
        <v>17</v>
      </c>
      <c r="B601" s="101">
        <f t="shared" ref="B601:Y601" si="140">SUM(B602:B605)</f>
        <v>990.65000000000009</v>
      </c>
      <c r="C601" s="102">
        <f t="shared" si="140"/>
        <v>956.65000000000009</v>
      </c>
      <c r="D601" s="102">
        <f t="shared" si="140"/>
        <v>973.37000000000012</v>
      </c>
      <c r="E601" s="103">
        <f t="shared" si="140"/>
        <v>991.41000000000008</v>
      </c>
      <c r="F601" s="103">
        <f t="shared" si="140"/>
        <v>1044.78</v>
      </c>
      <c r="G601" s="103">
        <f t="shared" si="140"/>
        <v>1053.1600000000001</v>
      </c>
      <c r="H601" s="103">
        <f t="shared" si="140"/>
        <v>1051.3399999999999</v>
      </c>
      <c r="I601" s="103">
        <f t="shared" si="140"/>
        <v>1043.96</v>
      </c>
      <c r="J601" s="103">
        <f t="shared" si="140"/>
        <v>1034.92</v>
      </c>
      <c r="K601" s="104">
        <f t="shared" si="140"/>
        <v>1051.32</v>
      </c>
      <c r="L601" s="103">
        <f t="shared" si="140"/>
        <v>1007.97</v>
      </c>
      <c r="M601" s="105">
        <f t="shared" si="140"/>
        <v>1008.52</v>
      </c>
      <c r="N601" s="104">
        <f t="shared" si="140"/>
        <v>1014.6000000000001</v>
      </c>
      <c r="O601" s="103">
        <f t="shared" si="140"/>
        <v>968.76</v>
      </c>
      <c r="P601" s="105">
        <f t="shared" si="140"/>
        <v>973.81999999999994</v>
      </c>
      <c r="Q601" s="106">
        <f t="shared" si="140"/>
        <v>993.04</v>
      </c>
      <c r="R601" s="103">
        <f t="shared" si="140"/>
        <v>1026.69</v>
      </c>
      <c r="S601" s="106">
        <f t="shared" si="140"/>
        <v>1029.1000000000001</v>
      </c>
      <c r="T601" s="103">
        <f t="shared" si="140"/>
        <v>1031.5</v>
      </c>
      <c r="U601" s="102">
        <f t="shared" si="140"/>
        <v>1005.9000000000001</v>
      </c>
      <c r="V601" s="102">
        <f t="shared" si="140"/>
        <v>1015.72</v>
      </c>
      <c r="W601" s="102">
        <f t="shared" si="140"/>
        <v>1019.6100000000001</v>
      </c>
      <c r="X601" s="102">
        <f t="shared" si="140"/>
        <v>1006.71</v>
      </c>
      <c r="Y601" s="107">
        <f t="shared" si="140"/>
        <v>1002.26</v>
      </c>
    </row>
    <row r="602" spans="1:25" s="62" customFormat="1" ht="18.75" hidden="1" customHeight="1" outlineLevel="1" x14ac:dyDescent="0.2">
      <c r="A602" s="160" t="s">
        <v>8</v>
      </c>
      <c r="B602" s="70">
        <f>'июль (3 цк)'!B709</f>
        <v>792.87</v>
      </c>
      <c r="C602" s="70">
        <f>'июль (3 цк)'!C709</f>
        <v>758.87</v>
      </c>
      <c r="D602" s="70">
        <f>'июль (3 цк)'!D709</f>
        <v>775.59</v>
      </c>
      <c r="E602" s="70">
        <f>'июль (3 цк)'!E709</f>
        <v>793.63</v>
      </c>
      <c r="F602" s="70">
        <f>'июль (3 цк)'!F709</f>
        <v>847</v>
      </c>
      <c r="G602" s="70">
        <f>'июль (3 цк)'!G709</f>
        <v>855.38</v>
      </c>
      <c r="H602" s="70">
        <f>'июль (3 цк)'!H709</f>
        <v>853.56</v>
      </c>
      <c r="I602" s="70">
        <f>'июль (3 цк)'!I709</f>
        <v>846.18</v>
      </c>
      <c r="J602" s="70">
        <f>'июль (3 цк)'!J709</f>
        <v>837.14</v>
      </c>
      <c r="K602" s="70">
        <f>'июль (3 цк)'!K709</f>
        <v>853.54</v>
      </c>
      <c r="L602" s="70">
        <f>'июль (3 цк)'!L709</f>
        <v>810.19</v>
      </c>
      <c r="M602" s="70">
        <f>'июль (3 цк)'!M709</f>
        <v>810.74</v>
      </c>
      <c r="N602" s="70">
        <f>'июль (3 цк)'!N709</f>
        <v>816.82</v>
      </c>
      <c r="O602" s="70">
        <f>'июль (3 цк)'!O709</f>
        <v>770.98</v>
      </c>
      <c r="P602" s="70">
        <f>'июль (3 цк)'!P709</f>
        <v>776.04</v>
      </c>
      <c r="Q602" s="70">
        <f>'июль (3 цк)'!Q709</f>
        <v>795.26</v>
      </c>
      <c r="R602" s="70">
        <f>'июль (3 цк)'!R709</f>
        <v>828.91</v>
      </c>
      <c r="S602" s="70">
        <f>'июль (3 цк)'!S709</f>
        <v>831.32</v>
      </c>
      <c r="T602" s="70">
        <f>'июль (3 цк)'!T709</f>
        <v>833.72</v>
      </c>
      <c r="U602" s="70">
        <f>'июль (3 цк)'!U709</f>
        <v>808.12</v>
      </c>
      <c r="V602" s="70">
        <f>'июль (3 цк)'!V709</f>
        <v>817.94</v>
      </c>
      <c r="W602" s="70">
        <f>'июль (3 цк)'!W709</f>
        <v>821.83</v>
      </c>
      <c r="X602" s="70">
        <f>'июль (3 цк)'!X709</f>
        <v>808.93</v>
      </c>
      <c r="Y602" s="70">
        <f>'июль (3 цк)'!Y709</f>
        <v>804.48</v>
      </c>
    </row>
    <row r="603" spans="1:25" s="62" customFormat="1" ht="18.75" hidden="1" customHeight="1" outlineLevel="1" x14ac:dyDescent="0.2">
      <c r="A603" s="53" t="s">
        <v>9</v>
      </c>
      <c r="B603" s="76">
        <v>195.05</v>
      </c>
      <c r="C603" s="74">
        <v>195.05</v>
      </c>
      <c r="D603" s="74">
        <v>195.05</v>
      </c>
      <c r="E603" s="74">
        <v>195.05</v>
      </c>
      <c r="F603" s="74">
        <v>195.05</v>
      </c>
      <c r="G603" s="74">
        <v>195.05</v>
      </c>
      <c r="H603" s="74">
        <v>195.05</v>
      </c>
      <c r="I603" s="74">
        <v>195.05</v>
      </c>
      <c r="J603" s="74">
        <v>195.05</v>
      </c>
      <c r="K603" s="74">
        <v>195.05</v>
      </c>
      <c r="L603" s="74">
        <v>195.05</v>
      </c>
      <c r="M603" s="74">
        <v>195.05</v>
      </c>
      <c r="N603" s="74">
        <v>195.05</v>
      </c>
      <c r="O603" s="74">
        <v>195.05</v>
      </c>
      <c r="P603" s="74">
        <v>195.05</v>
      </c>
      <c r="Q603" s="74">
        <v>195.05</v>
      </c>
      <c r="R603" s="74">
        <v>195.05</v>
      </c>
      <c r="S603" s="74">
        <v>195.05</v>
      </c>
      <c r="T603" s="74">
        <v>195.05</v>
      </c>
      <c r="U603" s="74">
        <v>195.05</v>
      </c>
      <c r="V603" s="74">
        <v>195.05</v>
      </c>
      <c r="W603" s="74">
        <v>195.05</v>
      </c>
      <c r="X603" s="74">
        <v>195.05</v>
      </c>
      <c r="Y603" s="81">
        <v>195.05</v>
      </c>
    </row>
    <row r="604" spans="1:25" s="62" customFormat="1" ht="18.75" hidden="1" customHeight="1" outlineLevel="1" x14ac:dyDescent="0.2">
      <c r="A604" s="54" t="s">
        <v>10</v>
      </c>
      <c r="B604" s="76">
        <v>0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81"/>
    </row>
    <row r="605" spans="1:25" s="62" customFormat="1" ht="18.75" hidden="1" customHeight="1" outlineLevel="1" thickBot="1" x14ac:dyDescent="0.25">
      <c r="A605" s="161" t="s">
        <v>11</v>
      </c>
      <c r="B605" s="77">
        <v>2.73</v>
      </c>
      <c r="C605" s="75">
        <v>2.73</v>
      </c>
      <c r="D605" s="75">
        <v>2.73</v>
      </c>
      <c r="E605" s="75">
        <v>2.73</v>
      </c>
      <c r="F605" s="75">
        <v>2.73</v>
      </c>
      <c r="G605" s="75">
        <v>2.73</v>
      </c>
      <c r="H605" s="75">
        <v>2.73</v>
      </c>
      <c r="I605" s="75">
        <v>2.73</v>
      </c>
      <c r="J605" s="75">
        <v>2.73</v>
      </c>
      <c r="K605" s="75">
        <v>2.73</v>
      </c>
      <c r="L605" s="75">
        <v>2.73</v>
      </c>
      <c r="M605" s="75">
        <v>2.73</v>
      </c>
      <c r="N605" s="75">
        <v>2.73</v>
      </c>
      <c r="O605" s="75">
        <v>2.73</v>
      </c>
      <c r="P605" s="75">
        <v>2.73</v>
      </c>
      <c r="Q605" s="75">
        <v>2.73</v>
      </c>
      <c r="R605" s="75">
        <v>2.73</v>
      </c>
      <c r="S605" s="75">
        <v>2.73</v>
      </c>
      <c r="T605" s="75">
        <v>2.73</v>
      </c>
      <c r="U605" s="75">
        <v>2.73</v>
      </c>
      <c r="V605" s="75">
        <v>2.73</v>
      </c>
      <c r="W605" s="75">
        <v>2.73</v>
      </c>
      <c r="X605" s="75">
        <v>2.73</v>
      </c>
      <c r="Y605" s="82">
        <v>2.73</v>
      </c>
    </row>
    <row r="606" spans="1:25" s="62" customFormat="1" ht="18.75" customHeight="1" collapsed="1" thickBot="1" x14ac:dyDescent="0.25">
      <c r="A606" s="110">
        <v>18</v>
      </c>
      <c r="B606" s="101">
        <f t="shared" ref="B606:Y606" si="141">SUM(B607:B610)</f>
        <v>1032.99</v>
      </c>
      <c r="C606" s="102">
        <f t="shared" si="141"/>
        <v>990.75</v>
      </c>
      <c r="D606" s="102">
        <f t="shared" si="141"/>
        <v>999.13000000000011</v>
      </c>
      <c r="E606" s="103">
        <f t="shared" si="141"/>
        <v>1040.06</v>
      </c>
      <c r="F606" s="103">
        <f t="shared" si="141"/>
        <v>1046.1200000000001</v>
      </c>
      <c r="G606" s="103">
        <f t="shared" si="141"/>
        <v>1067.53</v>
      </c>
      <c r="H606" s="103">
        <f t="shared" si="141"/>
        <v>1068.33</v>
      </c>
      <c r="I606" s="103">
        <f t="shared" si="141"/>
        <v>1034.5899999999999</v>
      </c>
      <c r="J606" s="103">
        <f t="shared" si="141"/>
        <v>1049.57</v>
      </c>
      <c r="K606" s="104">
        <f t="shared" si="141"/>
        <v>1065.99</v>
      </c>
      <c r="L606" s="103">
        <f t="shared" si="141"/>
        <v>1080.6200000000001</v>
      </c>
      <c r="M606" s="105">
        <f t="shared" si="141"/>
        <v>1077.96</v>
      </c>
      <c r="N606" s="104">
        <f t="shared" si="141"/>
        <v>1002.28</v>
      </c>
      <c r="O606" s="103">
        <f t="shared" si="141"/>
        <v>954.19</v>
      </c>
      <c r="P606" s="105">
        <f t="shared" si="141"/>
        <v>955.69</v>
      </c>
      <c r="Q606" s="106">
        <f t="shared" si="141"/>
        <v>993.33999999999992</v>
      </c>
      <c r="R606" s="103">
        <f t="shared" si="141"/>
        <v>1014.55</v>
      </c>
      <c r="S606" s="106">
        <f t="shared" si="141"/>
        <v>1016.8700000000001</v>
      </c>
      <c r="T606" s="103">
        <f t="shared" si="141"/>
        <v>1008.06</v>
      </c>
      <c r="U606" s="102">
        <f t="shared" si="141"/>
        <v>976.23</v>
      </c>
      <c r="V606" s="102">
        <f t="shared" si="141"/>
        <v>980.41000000000008</v>
      </c>
      <c r="W606" s="102">
        <f t="shared" si="141"/>
        <v>994.36000000000013</v>
      </c>
      <c r="X606" s="102">
        <f t="shared" si="141"/>
        <v>992.97</v>
      </c>
      <c r="Y606" s="107">
        <f t="shared" si="141"/>
        <v>981.17000000000007</v>
      </c>
    </row>
    <row r="607" spans="1:25" s="62" customFormat="1" ht="18.75" hidden="1" customHeight="1" outlineLevel="1" x14ac:dyDescent="0.2">
      <c r="A607" s="56" t="s">
        <v>8</v>
      </c>
      <c r="B607" s="70">
        <f>'июль (3 цк)'!B713</f>
        <v>835.21</v>
      </c>
      <c r="C607" s="70">
        <f>'июль (3 цк)'!C713</f>
        <v>792.97</v>
      </c>
      <c r="D607" s="70">
        <f>'июль (3 цк)'!D713</f>
        <v>801.35</v>
      </c>
      <c r="E607" s="70">
        <f>'июль (3 цк)'!E713</f>
        <v>842.28</v>
      </c>
      <c r="F607" s="70">
        <f>'июль (3 цк)'!F713</f>
        <v>848.34</v>
      </c>
      <c r="G607" s="70">
        <f>'июль (3 цк)'!G713</f>
        <v>869.75</v>
      </c>
      <c r="H607" s="70">
        <f>'июль (3 цк)'!H713</f>
        <v>870.55</v>
      </c>
      <c r="I607" s="70">
        <f>'июль (3 цк)'!I713</f>
        <v>836.81</v>
      </c>
      <c r="J607" s="70">
        <f>'июль (3 цк)'!J713</f>
        <v>851.79</v>
      </c>
      <c r="K607" s="70">
        <f>'июль (3 цк)'!K713</f>
        <v>868.21</v>
      </c>
      <c r="L607" s="70">
        <f>'июль (3 цк)'!L713</f>
        <v>882.84</v>
      </c>
      <c r="M607" s="70">
        <f>'июль (3 цк)'!M713</f>
        <v>880.18</v>
      </c>
      <c r="N607" s="70">
        <f>'июль (3 цк)'!N713</f>
        <v>804.5</v>
      </c>
      <c r="O607" s="70">
        <f>'июль (3 цк)'!O713</f>
        <v>756.41</v>
      </c>
      <c r="P607" s="70">
        <f>'июль (3 цк)'!P713</f>
        <v>757.91</v>
      </c>
      <c r="Q607" s="70">
        <f>'июль (3 цк)'!Q713</f>
        <v>795.56</v>
      </c>
      <c r="R607" s="70">
        <f>'июль (3 цк)'!R713</f>
        <v>816.77</v>
      </c>
      <c r="S607" s="70">
        <f>'июль (3 цк)'!S713</f>
        <v>819.09</v>
      </c>
      <c r="T607" s="70">
        <f>'июль (3 цк)'!T713</f>
        <v>810.28</v>
      </c>
      <c r="U607" s="70">
        <f>'июль (3 цк)'!U713</f>
        <v>778.45</v>
      </c>
      <c r="V607" s="70">
        <f>'июль (3 цк)'!V713</f>
        <v>782.63</v>
      </c>
      <c r="W607" s="70">
        <f>'июль (3 цк)'!W713</f>
        <v>796.58</v>
      </c>
      <c r="X607" s="70">
        <f>'июль (3 цк)'!X713</f>
        <v>795.19</v>
      </c>
      <c r="Y607" s="70">
        <f>'июль (3 цк)'!Y713</f>
        <v>783.39</v>
      </c>
    </row>
    <row r="608" spans="1:25" s="62" customFormat="1" ht="18.75" hidden="1" customHeight="1" outlineLevel="1" x14ac:dyDescent="0.2">
      <c r="A608" s="57" t="s">
        <v>9</v>
      </c>
      <c r="B608" s="76">
        <v>195.05</v>
      </c>
      <c r="C608" s="74">
        <v>195.05</v>
      </c>
      <c r="D608" s="74">
        <v>195.05</v>
      </c>
      <c r="E608" s="74">
        <v>195.05</v>
      </c>
      <c r="F608" s="74">
        <v>195.05</v>
      </c>
      <c r="G608" s="74">
        <v>195.05</v>
      </c>
      <c r="H608" s="74">
        <v>195.05</v>
      </c>
      <c r="I608" s="74">
        <v>195.05</v>
      </c>
      <c r="J608" s="74">
        <v>195.05</v>
      </c>
      <c r="K608" s="74">
        <v>195.05</v>
      </c>
      <c r="L608" s="74">
        <v>195.05</v>
      </c>
      <c r="M608" s="74">
        <v>195.05</v>
      </c>
      <c r="N608" s="74">
        <v>195.05</v>
      </c>
      <c r="O608" s="74">
        <v>195.05</v>
      </c>
      <c r="P608" s="74">
        <v>195.05</v>
      </c>
      <c r="Q608" s="74">
        <v>195.05</v>
      </c>
      <c r="R608" s="74">
        <v>195.05</v>
      </c>
      <c r="S608" s="74">
        <v>195.05</v>
      </c>
      <c r="T608" s="74">
        <v>195.05</v>
      </c>
      <c r="U608" s="74">
        <v>195.05</v>
      </c>
      <c r="V608" s="74">
        <v>195.05</v>
      </c>
      <c r="W608" s="74">
        <v>195.05</v>
      </c>
      <c r="X608" s="74">
        <v>195.05</v>
      </c>
      <c r="Y608" s="81">
        <v>195.05</v>
      </c>
    </row>
    <row r="609" spans="1:25" s="62" customFormat="1" ht="18.75" hidden="1" customHeight="1" outlineLevel="1" x14ac:dyDescent="0.2">
      <c r="A609" s="58" t="s">
        <v>10</v>
      </c>
      <c r="B609" s="76">
        <v>0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81"/>
    </row>
    <row r="610" spans="1:25" s="62" customFormat="1" ht="18.75" hidden="1" customHeight="1" outlineLevel="1" thickBot="1" x14ac:dyDescent="0.25">
      <c r="A610" s="147" t="s">
        <v>11</v>
      </c>
      <c r="B610" s="77">
        <v>2.73</v>
      </c>
      <c r="C610" s="75">
        <v>2.73</v>
      </c>
      <c r="D610" s="75">
        <v>2.73</v>
      </c>
      <c r="E610" s="75">
        <v>2.73</v>
      </c>
      <c r="F610" s="75">
        <v>2.73</v>
      </c>
      <c r="G610" s="75">
        <v>2.73</v>
      </c>
      <c r="H610" s="75">
        <v>2.73</v>
      </c>
      <c r="I610" s="75">
        <v>2.73</v>
      </c>
      <c r="J610" s="75">
        <v>2.73</v>
      </c>
      <c r="K610" s="75">
        <v>2.73</v>
      </c>
      <c r="L610" s="75">
        <v>2.73</v>
      </c>
      <c r="M610" s="75">
        <v>2.73</v>
      </c>
      <c r="N610" s="75">
        <v>2.73</v>
      </c>
      <c r="O610" s="75">
        <v>2.73</v>
      </c>
      <c r="P610" s="75">
        <v>2.73</v>
      </c>
      <c r="Q610" s="75">
        <v>2.73</v>
      </c>
      <c r="R610" s="75">
        <v>2.73</v>
      </c>
      <c r="S610" s="75">
        <v>2.73</v>
      </c>
      <c r="T610" s="75">
        <v>2.73</v>
      </c>
      <c r="U610" s="75">
        <v>2.73</v>
      </c>
      <c r="V610" s="75">
        <v>2.73</v>
      </c>
      <c r="W610" s="75">
        <v>2.73</v>
      </c>
      <c r="X610" s="75">
        <v>2.73</v>
      </c>
      <c r="Y610" s="82">
        <v>2.73</v>
      </c>
    </row>
    <row r="611" spans="1:25" s="62" customFormat="1" ht="18.75" customHeight="1" collapsed="1" thickBot="1" x14ac:dyDescent="0.25">
      <c r="A611" s="112">
        <v>19</v>
      </c>
      <c r="B611" s="101">
        <f t="shared" ref="B611:Y611" si="142">SUM(B612:B615)</f>
        <v>944.05</v>
      </c>
      <c r="C611" s="102">
        <f t="shared" si="142"/>
        <v>917.35000000000014</v>
      </c>
      <c r="D611" s="102">
        <f t="shared" si="142"/>
        <v>921.47</v>
      </c>
      <c r="E611" s="103">
        <f t="shared" si="142"/>
        <v>932.29</v>
      </c>
      <c r="F611" s="103">
        <f t="shared" si="142"/>
        <v>931.44</v>
      </c>
      <c r="G611" s="103">
        <f t="shared" si="142"/>
        <v>947.13000000000011</v>
      </c>
      <c r="H611" s="103">
        <f t="shared" si="142"/>
        <v>949.19</v>
      </c>
      <c r="I611" s="103">
        <f t="shared" si="142"/>
        <v>932.37000000000012</v>
      </c>
      <c r="J611" s="103">
        <f t="shared" si="142"/>
        <v>936.06</v>
      </c>
      <c r="K611" s="104">
        <f t="shared" si="142"/>
        <v>949.11000000000013</v>
      </c>
      <c r="L611" s="103">
        <f t="shared" si="142"/>
        <v>945.67000000000007</v>
      </c>
      <c r="M611" s="105">
        <f t="shared" si="142"/>
        <v>951.37000000000012</v>
      </c>
      <c r="N611" s="104">
        <f t="shared" si="142"/>
        <v>948.41000000000008</v>
      </c>
      <c r="O611" s="103">
        <f t="shared" si="142"/>
        <v>926.63000000000011</v>
      </c>
      <c r="P611" s="105">
        <f t="shared" si="142"/>
        <v>913.46</v>
      </c>
      <c r="Q611" s="106">
        <f t="shared" si="142"/>
        <v>934.28</v>
      </c>
      <c r="R611" s="103">
        <f t="shared" si="142"/>
        <v>949.98</v>
      </c>
      <c r="S611" s="106">
        <f t="shared" si="142"/>
        <v>951.33999999999992</v>
      </c>
      <c r="T611" s="103">
        <f t="shared" si="142"/>
        <v>937.38000000000011</v>
      </c>
      <c r="U611" s="102">
        <f t="shared" si="142"/>
        <v>921.46</v>
      </c>
      <c r="V611" s="102">
        <f t="shared" si="142"/>
        <v>929.03</v>
      </c>
      <c r="W611" s="102">
        <f t="shared" si="142"/>
        <v>926.06999999999994</v>
      </c>
      <c r="X611" s="102">
        <f t="shared" si="142"/>
        <v>934.46</v>
      </c>
      <c r="Y611" s="107">
        <f t="shared" si="142"/>
        <v>933.8</v>
      </c>
    </row>
    <row r="612" spans="1:25" s="62" customFormat="1" ht="18.75" hidden="1" customHeight="1" outlineLevel="1" x14ac:dyDescent="0.2">
      <c r="A612" s="160" t="s">
        <v>8</v>
      </c>
      <c r="B612" s="70">
        <f>'июль (3 цк)'!B717</f>
        <v>746.27</v>
      </c>
      <c r="C612" s="70">
        <f>'июль (3 цк)'!C717</f>
        <v>719.57</v>
      </c>
      <c r="D612" s="70">
        <f>'июль (3 цк)'!D717</f>
        <v>723.69</v>
      </c>
      <c r="E612" s="70">
        <f>'июль (3 цк)'!E717</f>
        <v>734.51</v>
      </c>
      <c r="F612" s="70">
        <f>'июль (3 цк)'!F717</f>
        <v>733.66</v>
      </c>
      <c r="G612" s="70">
        <f>'июль (3 цк)'!G717</f>
        <v>749.35</v>
      </c>
      <c r="H612" s="70">
        <f>'июль (3 цк)'!H717</f>
        <v>751.41</v>
      </c>
      <c r="I612" s="70">
        <f>'июль (3 цк)'!I717</f>
        <v>734.59</v>
      </c>
      <c r="J612" s="70">
        <f>'июль (3 цк)'!J717</f>
        <v>738.28</v>
      </c>
      <c r="K612" s="70">
        <f>'июль (3 цк)'!K717</f>
        <v>751.33</v>
      </c>
      <c r="L612" s="70">
        <f>'июль (3 цк)'!L717</f>
        <v>747.89</v>
      </c>
      <c r="M612" s="70">
        <f>'июль (3 цк)'!M717</f>
        <v>753.59</v>
      </c>
      <c r="N612" s="70">
        <f>'июль (3 цк)'!N717</f>
        <v>750.63</v>
      </c>
      <c r="O612" s="70">
        <f>'июль (3 цк)'!O717</f>
        <v>728.85</v>
      </c>
      <c r="P612" s="70">
        <f>'июль (3 цк)'!P717</f>
        <v>715.68</v>
      </c>
      <c r="Q612" s="70">
        <f>'июль (3 цк)'!Q717</f>
        <v>736.5</v>
      </c>
      <c r="R612" s="70">
        <f>'июль (3 цк)'!R717</f>
        <v>752.2</v>
      </c>
      <c r="S612" s="70">
        <f>'июль (3 цк)'!S717</f>
        <v>753.56</v>
      </c>
      <c r="T612" s="70">
        <f>'июль (3 цк)'!T717</f>
        <v>739.6</v>
      </c>
      <c r="U612" s="70">
        <f>'июль (3 цк)'!U717</f>
        <v>723.68</v>
      </c>
      <c r="V612" s="70">
        <f>'июль (3 цк)'!V717</f>
        <v>731.25</v>
      </c>
      <c r="W612" s="70">
        <f>'июль (3 цк)'!W717</f>
        <v>728.29</v>
      </c>
      <c r="X612" s="70">
        <f>'июль (3 цк)'!X717</f>
        <v>736.68</v>
      </c>
      <c r="Y612" s="70">
        <f>'июль (3 цк)'!Y717</f>
        <v>736.02</v>
      </c>
    </row>
    <row r="613" spans="1:25" s="62" customFormat="1" ht="18.75" hidden="1" customHeight="1" outlineLevel="1" x14ac:dyDescent="0.2">
      <c r="A613" s="53" t="s">
        <v>9</v>
      </c>
      <c r="B613" s="76">
        <v>195.05</v>
      </c>
      <c r="C613" s="74">
        <v>195.05</v>
      </c>
      <c r="D613" s="74">
        <v>195.05</v>
      </c>
      <c r="E613" s="74">
        <v>195.05</v>
      </c>
      <c r="F613" s="74">
        <v>195.05</v>
      </c>
      <c r="G613" s="74">
        <v>195.05</v>
      </c>
      <c r="H613" s="74">
        <v>195.05</v>
      </c>
      <c r="I613" s="74">
        <v>195.05</v>
      </c>
      <c r="J613" s="74">
        <v>195.05</v>
      </c>
      <c r="K613" s="74">
        <v>195.05</v>
      </c>
      <c r="L613" s="74">
        <v>195.05</v>
      </c>
      <c r="M613" s="74">
        <v>195.05</v>
      </c>
      <c r="N613" s="74">
        <v>195.05</v>
      </c>
      <c r="O613" s="74">
        <v>195.05</v>
      </c>
      <c r="P613" s="74">
        <v>195.05</v>
      </c>
      <c r="Q613" s="74">
        <v>195.05</v>
      </c>
      <c r="R613" s="74">
        <v>195.05</v>
      </c>
      <c r="S613" s="74">
        <v>195.05</v>
      </c>
      <c r="T613" s="74">
        <v>195.05</v>
      </c>
      <c r="U613" s="74">
        <v>195.05</v>
      </c>
      <c r="V613" s="74">
        <v>195.05</v>
      </c>
      <c r="W613" s="74">
        <v>195.05</v>
      </c>
      <c r="X613" s="74">
        <v>195.05</v>
      </c>
      <c r="Y613" s="81">
        <v>195.05</v>
      </c>
    </row>
    <row r="614" spans="1:25" s="62" customFormat="1" ht="18.75" hidden="1" customHeight="1" outlineLevel="1" x14ac:dyDescent="0.2">
      <c r="A614" s="54" t="s">
        <v>10</v>
      </c>
      <c r="B614" s="76">
        <v>0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81"/>
    </row>
    <row r="615" spans="1:25" s="62" customFormat="1" ht="18.75" hidden="1" customHeight="1" outlineLevel="1" thickBot="1" x14ac:dyDescent="0.25">
      <c r="A615" s="161" t="s">
        <v>11</v>
      </c>
      <c r="B615" s="77">
        <v>2.73</v>
      </c>
      <c r="C615" s="75">
        <v>2.73</v>
      </c>
      <c r="D615" s="75">
        <v>2.73</v>
      </c>
      <c r="E615" s="75">
        <v>2.73</v>
      </c>
      <c r="F615" s="75">
        <v>2.73</v>
      </c>
      <c r="G615" s="75">
        <v>2.73</v>
      </c>
      <c r="H615" s="75">
        <v>2.73</v>
      </c>
      <c r="I615" s="75">
        <v>2.73</v>
      </c>
      <c r="J615" s="75">
        <v>2.73</v>
      </c>
      <c r="K615" s="75">
        <v>2.73</v>
      </c>
      <c r="L615" s="75">
        <v>2.73</v>
      </c>
      <c r="M615" s="75">
        <v>2.73</v>
      </c>
      <c r="N615" s="75">
        <v>2.73</v>
      </c>
      <c r="O615" s="75">
        <v>2.73</v>
      </c>
      <c r="P615" s="75">
        <v>2.73</v>
      </c>
      <c r="Q615" s="75">
        <v>2.73</v>
      </c>
      <c r="R615" s="75">
        <v>2.73</v>
      </c>
      <c r="S615" s="75">
        <v>2.73</v>
      </c>
      <c r="T615" s="75">
        <v>2.73</v>
      </c>
      <c r="U615" s="75">
        <v>2.73</v>
      </c>
      <c r="V615" s="75">
        <v>2.73</v>
      </c>
      <c r="W615" s="75">
        <v>2.73</v>
      </c>
      <c r="X615" s="75">
        <v>2.73</v>
      </c>
      <c r="Y615" s="82">
        <v>2.73</v>
      </c>
    </row>
    <row r="616" spans="1:25" s="62" customFormat="1" ht="18.75" customHeight="1" collapsed="1" thickBot="1" x14ac:dyDescent="0.25">
      <c r="A616" s="109">
        <v>20</v>
      </c>
      <c r="B616" s="101">
        <f t="shared" ref="B616:Y616" si="143">SUM(B617:B620)</f>
        <v>834.19</v>
      </c>
      <c r="C616" s="102">
        <f t="shared" si="143"/>
        <v>806.88000000000011</v>
      </c>
      <c r="D616" s="102">
        <f t="shared" si="143"/>
        <v>805.15000000000009</v>
      </c>
      <c r="E616" s="103">
        <f t="shared" si="143"/>
        <v>813.77</v>
      </c>
      <c r="F616" s="103">
        <f t="shared" si="143"/>
        <v>818.56999999999994</v>
      </c>
      <c r="G616" s="103">
        <f t="shared" si="143"/>
        <v>819.60000000000014</v>
      </c>
      <c r="H616" s="103">
        <f t="shared" si="143"/>
        <v>817.42000000000007</v>
      </c>
      <c r="I616" s="103">
        <f t="shared" si="143"/>
        <v>808</v>
      </c>
      <c r="J616" s="103">
        <f t="shared" si="143"/>
        <v>808.76</v>
      </c>
      <c r="K616" s="104">
        <f t="shared" si="143"/>
        <v>814.83999999999992</v>
      </c>
      <c r="L616" s="103">
        <f t="shared" si="143"/>
        <v>814.8</v>
      </c>
      <c r="M616" s="105">
        <f t="shared" si="143"/>
        <v>816.55</v>
      </c>
      <c r="N616" s="104">
        <f t="shared" si="143"/>
        <v>818.37000000000012</v>
      </c>
      <c r="O616" s="103">
        <f t="shared" si="143"/>
        <v>803.56999999999994</v>
      </c>
      <c r="P616" s="105">
        <f t="shared" si="143"/>
        <v>803.77</v>
      </c>
      <c r="Q616" s="106">
        <f t="shared" si="143"/>
        <v>821.42000000000007</v>
      </c>
      <c r="R616" s="103">
        <f t="shared" si="143"/>
        <v>833.98</v>
      </c>
      <c r="S616" s="106">
        <f t="shared" si="143"/>
        <v>830.98</v>
      </c>
      <c r="T616" s="103">
        <f t="shared" si="143"/>
        <v>830.66000000000008</v>
      </c>
      <c r="U616" s="102">
        <f t="shared" si="143"/>
        <v>819.93000000000006</v>
      </c>
      <c r="V616" s="102">
        <f t="shared" si="143"/>
        <v>819.8900000000001</v>
      </c>
      <c r="W616" s="102">
        <f t="shared" si="143"/>
        <v>826.03</v>
      </c>
      <c r="X616" s="102">
        <f t="shared" si="143"/>
        <v>830.82999999999993</v>
      </c>
      <c r="Y616" s="107">
        <f t="shared" si="143"/>
        <v>831.25</v>
      </c>
    </row>
    <row r="617" spans="1:25" s="62" customFormat="1" ht="18.75" hidden="1" customHeight="1" outlineLevel="1" x14ac:dyDescent="0.2">
      <c r="A617" s="160" t="s">
        <v>8</v>
      </c>
      <c r="B617" s="70">
        <f>'июль (3 цк)'!B721</f>
        <v>636.41</v>
      </c>
      <c r="C617" s="70">
        <f>'июль (3 цк)'!C721</f>
        <v>609.1</v>
      </c>
      <c r="D617" s="70">
        <f>'июль (3 цк)'!D721</f>
        <v>607.37</v>
      </c>
      <c r="E617" s="70">
        <f>'июль (3 цк)'!E721</f>
        <v>615.99</v>
      </c>
      <c r="F617" s="70">
        <f>'июль (3 цк)'!F721</f>
        <v>620.79</v>
      </c>
      <c r="G617" s="70">
        <f>'июль (3 цк)'!G721</f>
        <v>621.82000000000005</v>
      </c>
      <c r="H617" s="70">
        <f>'июль (3 цк)'!H721</f>
        <v>619.64</v>
      </c>
      <c r="I617" s="70">
        <f>'июль (3 цк)'!I721</f>
        <v>610.22</v>
      </c>
      <c r="J617" s="70">
        <f>'июль (3 цк)'!J721</f>
        <v>610.98</v>
      </c>
      <c r="K617" s="70">
        <f>'июль (3 цк)'!K721</f>
        <v>617.05999999999995</v>
      </c>
      <c r="L617" s="70">
        <f>'июль (3 цк)'!L721</f>
        <v>617.02</v>
      </c>
      <c r="M617" s="70">
        <f>'июль (3 цк)'!M721</f>
        <v>618.77</v>
      </c>
      <c r="N617" s="70">
        <f>'июль (3 цк)'!N721</f>
        <v>620.59</v>
      </c>
      <c r="O617" s="70">
        <f>'июль (3 цк)'!O721</f>
        <v>605.79</v>
      </c>
      <c r="P617" s="70">
        <f>'июль (3 цк)'!P721</f>
        <v>605.99</v>
      </c>
      <c r="Q617" s="70">
        <f>'июль (3 цк)'!Q721</f>
        <v>623.64</v>
      </c>
      <c r="R617" s="70">
        <f>'июль (3 цк)'!R721</f>
        <v>636.20000000000005</v>
      </c>
      <c r="S617" s="70">
        <f>'июль (3 цк)'!S721</f>
        <v>633.20000000000005</v>
      </c>
      <c r="T617" s="70">
        <f>'июль (3 цк)'!T721</f>
        <v>632.88</v>
      </c>
      <c r="U617" s="70">
        <f>'июль (3 цк)'!U721</f>
        <v>622.15</v>
      </c>
      <c r="V617" s="70">
        <f>'июль (3 цк)'!V721</f>
        <v>622.11</v>
      </c>
      <c r="W617" s="70">
        <f>'июль (3 цк)'!W721</f>
        <v>628.25</v>
      </c>
      <c r="X617" s="70">
        <f>'июль (3 цк)'!X721</f>
        <v>633.04999999999995</v>
      </c>
      <c r="Y617" s="70">
        <f>'июль (3 цк)'!Y721</f>
        <v>633.47</v>
      </c>
    </row>
    <row r="618" spans="1:25" s="62" customFormat="1" ht="18.75" hidden="1" customHeight="1" outlineLevel="1" x14ac:dyDescent="0.2">
      <c r="A618" s="53" t="s">
        <v>9</v>
      </c>
      <c r="B618" s="76">
        <v>195.05</v>
      </c>
      <c r="C618" s="74">
        <v>195.05</v>
      </c>
      <c r="D618" s="74">
        <v>195.05</v>
      </c>
      <c r="E618" s="74">
        <v>195.05</v>
      </c>
      <c r="F618" s="74">
        <v>195.05</v>
      </c>
      <c r="G618" s="74">
        <v>195.05</v>
      </c>
      <c r="H618" s="74">
        <v>195.05</v>
      </c>
      <c r="I618" s="74">
        <v>195.05</v>
      </c>
      <c r="J618" s="74">
        <v>195.05</v>
      </c>
      <c r="K618" s="74">
        <v>195.05</v>
      </c>
      <c r="L618" s="74">
        <v>195.05</v>
      </c>
      <c r="M618" s="74">
        <v>195.05</v>
      </c>
      <c r="N618" s="74">
        <v>195.05</v>
      </c>
      <c r="O618" s="74">
        <v>195.05</v>
      </c>
      <c r="P618" s="74">
        <v>195.05</v>
      </c>
      <c r="Q618" s="74">
        <v>195.05</v>
      </c>
      <c r="R618" s="74">
        <v>195.05</v>
      </c>
      <c r="S618" s="74">
        <v>195.05</v>
      </c>
      <c r="T618" s="74">
        <v>195.05</v>
      </c>
      <c r="U618" s="74">
        <v>195.05</v>
      </c>
      <c r="V618" s="74">
        <v>195.05</v>
      </c>
      <c r="W618" s="74">
        <v>195.05</v>
      </c>
      <c r="X618" s="74">
        <v>195.05</v>
      </c>
      <c r="Y618" s="81">
        <v>195.05</v>
      </c>
    </row>
    <row r="619" spans="1:25" s="62" customFormat="1" ht="18.75" hidden="1" customHeight="1" outlineLevel="1" x14ac:dyDescent="0.2">
      <c r="A619" s="54" t="s">
        <v>10</v>
      </c>
      <c r="B619" s="76">
        <v>0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81"/>
    </row>
    <row r="620" spans="1:25" s="62" customFormat="1" ht="18.75" hidden="1" customHeight="1" outlineLevel="1" thickBot="1" x14ac:dyDescent="0.25">
      <c r="A620" s="161" t="s">
        <v>11</v>
      </c>
      <c r="B620" s="77">
        <v>2.73</v>
      </c>
      <c r="C620" s="75">
        <v>2.73</v>
      </c>
      <c r="D620" s="75">
        <v>2.73</v>
      </c>
      <c r="E620" s="75">
        <v>2.73</v>
      </c>
      <c r="F620" s="75">
        <v>2.73</v>
      </c>
      <c r="G620" s="75">
        <v>2.73</v>
      </c>
      <c r="H620" s="75">
        <v>2.73</v>
      </c>
      <c r="I620" s="75">
        <v>2.73</v>
      </c>
      <c r="J620" s="75">
        <v>2.73</v>
      </c>
      <c r="K620" s="75">
        <v>2.73</v>
      </c>
      <c r="L620" s="75">
        <v>2.73</v>
      </c>
      <c r="M620" s="75">
        <v>2.73</v>
      </c>
      <c r="N620" s="75">
        <v>2.73</v>
      </c>
      <c r="O620" s="75">
        <v>2.73</v>
      </c>
      <c r="P620" s="75">
        <v>2.73</v>
      </c>
      <c r="Q620" s="75">
        <v>2.73</v>
      </c>
      <c r="R620" s="75">
        <v>2.73</v>
      </c>
      <c r="S620" s="75">
        <v>2.73</v>
      </c>
      <c r="T620" s="75">
        <v>2.73</v>
      </c>
      <c r="U620" s="75">
        <v>2.73</v>
      </c>
      <c r="V620" s="75">
        <v>2.73</v>
      </c>
      <c r="W620" s="75">
        <v>2.73</v>
      </c>
      <c r="X620" s="75">
        <v>2.73</v>
      </c>
      <c r="Y620" s="82">
        <v>2.73</v>
      </c>
    </row>
    <row r="621" spans="1:25" s="62" customFormat="1" ht="18.75" customHeight="1" collapsed="1" thickBot="1" x14ac:dyDescent="0.25">
      <c r="A621" s="100">
        <v>21</v>
      </c>
      <c r="B621" s="101">
        <f t="shared" ref="B621:Y621" si="144">SUM(B622:B625)</f>
        <v>857.86000000000013</v>
      </c>
      <c r="C621" s="102">
        <f t="shared" si="144"/>
        <v>830.78</v>
      </c>
      <c r="D621" s="102">
        <f t="shared" si="144"/>
        <v>829.54</v>
      </c>
      <c r="E621" s="103">
        <f t="shared" si="144"/>
        <v>836.71</v>
      </c>
      <c r="F621" s="103">
        <f t="shared" si="144"/>
        <v>843.90000000000009</v>
      </c>
      <c r="G621" s="103">
        <f t="shared" si="144"/>
        <v>843.73</v>
      </c>
      <c r="H621" s="103">
        <f t="shared" si="144"/>
        <v>846.56999999999994</v>
      </c>
      <c r="I621" s="103">
        <f t="shared" si="144"/>
        <v>837.17000000000007</v>
      </c>
      <c r="J621" s="103">
        <f t="shared" si="144"/>
        <v>839.53</v>
      </c>
      <c r="K621" s="104">
        <f t="shared" si="144"/>
        <v>844.06999999999994</v>
      </c>
      <c r="L621" s="103">
        <f t="shared" si="144"/>
        <v>845.58999999999992</v>
      </c>
      <c r="M621" s="105">
        <f t="shared" si="144"/>
        <v>841.27</v>
      </c>
      <c r="N621" s="104">
        <f t="shared" si="144"/>
        <v>839.46</v>
      </c>
      <c r="O621" s="103">
        <f t="shared" si="144"/>
        <v>823.57999999999993</v>
      </c>
      <c r="P621" s="105">
        <f t="shared" si="144"/>
        <v>827.36000000000013</v>
      </c>
      <c r="Q621" s="106">
        <f t="shared" si="144"/>
        <v>842.75</v>
      </c>
      <c r="R621" s="103">
        <f t="shared" si="144"/>
        <v>854.49</v>
      </c>
      <c r="S621" s="106">
        <f t="shared" si="144"/>
        <v>856.62000000000012</v>
      </c>
      <c r="T621" s="103">
        <f t="shared" si="144"/>
        <v>844.85000000000014</v>
      </c>
      <c r="U621" s="102">
        <f t="shared" si="144"/>
        <v>837.62000000000012</v>
      </c>
      <c r="V621" s="102">
        <f t="shared" si="144"/>
        <v>843.36000000000013</v>
      </c>
      <c r="W621" s="102">
        <f t="shared" si="144"/>
        <v>845.32999999999993</v>
      </c>
      <c r="X621" s="102">
        <f t="shared" si="144"/>
        <v>852.83999999999992</v>
      </c>
      <c r="Y621" s="107">
        <f t="shared" si="144"/>
        <v>849.71</v>
      </c>
    </row>
    <row r="622" spans="1:25" s="62" customFormat="1" ht="18.75" hidden="1" customHeight="1" outlineLevel="1" x14ac:dyDescent="0.2">
      <c r="A622" s="160" t="s">
        <v>8</v>
      </c>
      <c r="B622" s="70">
        <f>'июль (3 цк)'!B725</f>
        <v>660.08</v>
      </c>
      <c r="C622" s="70">
        <f>'июль (3 цк)'!C725</f>
        <v>633</v>
      </c>
      <c r="D622" s="70">
        <f>'июль (3 цк)'!D725</f>
        <v>631.76</v>
      </c>
      <c r="E622" s="70">
        <f>'июль (3 цк)'!E725</f>
        <v>638.92999999999995</v>
      </c>
      <c r="F622" s="70">
        <f>'июль (3 цк)'!F725</f>
        <v>646.12</v>
      </c>
      <c r="G622" s="70">
        <f>'июль (3 цк)'!G725</f>
        <v>645.95000000000005</v>
      </c>
      <c r="H622" s="70">
        <f>'июль (3 цк)'!H725</f>
        <v>648.79</v>
      </c>
      <c r="I622" s="70">
        <f>'июль (3 цк)'!I725</f>
        <v>639.39</v>
      </c>
      <c r="J622" s="70">
        <f>'июль (3 цк)'!J725</f>
        <v>641.75</v>
      </c>
      <c r="K622" s="70">
        <f>'июль (3 цк)'!K725</f>
        <v>646.29</v>
      </c>
      <c r="L622" s="70">
        <f>'июль (3 цк)'!L725</f>
        <v>647.80999999999995</v>
      </c>
      <c r="M622" s="70">
        <f>'июль (3 цк)'!M725</f>
        <v>643.49</v>
      </c>
      <c r="N622" s="70">
        <f>'июль (3 цк)'!N725</f>
        <v>641.67999999999995</v>
      </c>
      <c r="O622" s="70">
        <f>'июль (3 цк)'!O725</f>
        <v>625.79999999999995</v>
      </c>
      <c r="P622" s="70">
        <f>'июль (3 цк)'!P725</f>
        <v>629.58000000000004</v>
      </c>
      <c r="Q622" s="70">
        <f>'июль (3 цк)'!Q725</f>
        <v>644.97</v>
      </c>
      <c r="R622" s="70">
        <f>'июль (3 цк)'!R725</f>
        <v>656.71</v>
      </c>
      <c r="S622" s="70">
        <f>'июль (3 цк)'!S725</f>
        <v>658.84</v>
      </c>
      <c r="T622" s="70">
        <f>'июль (3 цк)'!T725</f>
        <v>647.07000000000005</v>
      </c>
      <c r="U622" s="70">
        <f>'июль (3 цк)'!U725</f>
        <v>639.84</v>
      </c>
      <c r="V622" s="70">
        <f>'июль (3 цк)'!V725</f>
        <v>645.58000000000004</v>
      </c>
      <c r="W622" s="70">
        <f>'июль (3 цк)'!W725</f>
        <v>647.54999999999995</v>
      </c>
      <c r="X622" s="70">
        <f>'июль (3 цк)'!X725</f>
        <v>655.05999999999995</v>
      </c>
      <c r="Y622" s="70">
        <f>'июль (3 цк)'!Y725</f>
        <v>651.92999999999995</v>
      </c>
    </row>
    <row r="623" spans="1:25" s="62" customFormat="1" ht="18.75" hidden="1" customHeight="1" outlineLevel="1" x14ac:dyDescent="0.2">
      <c r="A623" s="53" t="s">
        <v>9</v>
      </c>
      <c r="B623" s="76">
        <v>195.05</v>
      </c>
      <c r="C623" s="74">
        <v>195.05</v>
      </c>
      <c r="D623" s="74">
        <v>195.05</v>
      </c>
      <c r="E623" s="74">
        <v>195.05</v>
      </c>
      <c r="F623" s="74">
        <v>195.05</v>
      </c>
      <c r="G623" s="74">
        <v>195.05</v>
      </c>
      <c r="H623" s="74">
        <v>195.05</v>
      </c>
      <c r="I623" s="74">
        <v>195.05</v>
      </c>
      <c r="J623" s="74">
        <v>195.05</v>
      </c>
      <c r="K623" s="74">
        <v>195.05</v>
      </c>
      <c r="L623" s="74">
        <v>195.05</v>
      </c>
      <c r="M623" s="74">
        <v>195.05</v>
      </c>
      <c r="N623" s="74">
        <v>195.05</v>
      </c>
      <c r="O623" s="74">
        <v>195.05</v>
      </c>
      <c r="P623" s="74">
        <v>195.05</v>
      </c>
      <c r="Q623" s="74">
        <v>195.05</v>
      </c>
      <c r="R623" s="74">
        <v>195.05</v>
      </c>
      <c r="S623" s="74">
        <v>195.05</v>
      </c>
      <c r="T623" s="74">
        <v>195.05</v>
      </c>
      <c r="U623" s="74">
        <v>195.05</v>
      </c>
      <c r="V623" s="74">
        <v>195.05</v>
      </c>
      <c r="W623" s="74">
        <v>195.05</v>
      </c>
      <c r="X623" s="74">
        <v>195.05</v>
      </c>
      <c r="Y623" s="81">
        <v>195.05</v>
      </c>
    </row>
    <row r="624" spans="1:25" s="62" customFormat="1" ht="18.75" hidden="1" customHeight="1" outlineLevel="1" x14ac:dyDescent="0.2">
      <c r="A624" s="54" t="s">
        <v>10</v>
      </c>
      <c r="B624" s="76">
        <v>0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81"/>
    </row>
    <row r="625" spans="1:25" s="62" customFormat="1" ht="18.75" hidden="1" customHeight="1" outlineLevel="1" thickBot="1" x14ac:dyDescent="0.25">
      <c r="A625" s="161" t="s">
        <v>11</v>
      </c>
      <c r="B625" s="77">
        <v>2.73</v>
      </c>
      <c r="C625" s="75">
        <v>2.73</v>
      </c>
      <c r="D625" s="75">
        <v>2.73</v>
      </c>
      <c r="E625" s="75">
        <v>2.73</v>
      </c>
      <c r="F625" s="75">
        <v>2.73</v>
      </c>
      <c r="G625" s="75">
        <v>2.73</v>
      </c>
      <c r="H625" s="75">
        <v>2.73</v>
      </c>
      <c r="I625" s="75">
        <v>2.73</v>
      </c>
      <c r="J625" s="75">
        <v>2.73</v>
      </c>
      <c r="K625" s="75">
        <v>2.73</v>
      </c>
      <c r="L625" s="75">
        <v>2.73</v>
      </c>
      <c r="M625" s="75">
        <v>2.73</v>
      </c>
      <c r="N625" s="75">
        <v>2.73</v>
      </c>
      <c r="O625" s="75">
        <v>2.73</v>
      </c>
      <c r="P625" s="75">
        <v>2.73</v>
      </c>
      <c r="Q625" s="75">
        <v>2.73</v>
      </c>
      <c r="R625" s="75">
        <v>2.73</v>
      </c>
      <c r="S625" s="75">
        <v>2.73</v>
      </c>
      <c r="T625" s="75">
        <v>2.73</v>
      </c>
      <c r="U625" s="75">
        <v>2.73</v>
      </c>
      <c r="V625" s="75">
        <v>2.73</v>
      </c>
      <c r="W625" s="75">
        <v>2.73</v>
      </c>
      <c r="X625" s="75">
        <v>2.73</v>
      </c>
      <c r="Y625" s="82">
        <v>2.73</v>
      </c>
    </row>
    <row r="626" spans="1:25" s="62" customFormat="1" ht="18.75" customHeight="1" collapsed="1" thickBot="1" x14ac:dyDescent="0.25">
      <c r="A626" s="109">
        <v>22</v>
      </c>
      <c r="B626" s="101">
        <f t="shared" ref="B626:Y626" si="145">SUM(B627:B630)</f>
        <v>871.33999999999992</v>
      </c>
      <c r="C626" s="102">
        <f t="shared" si="145"/>
        <v>833.75</v>
      </c>
      <c r="D626" s="102">
        <f t="shared" si="145"/>
        <v>823.6400000000001</v>
      </c>
      <c r="E626" s="103">
        <f t="shared" si="145"/>
        <v>905.13000000000011</v>
      </c>
      <c r="F626" s="103">
        <f t="shared" si="145"/>
        <v>900.93000000000006</v>
      </c>
      <c r="G626" s="103">
        <f t="shared" si="145"/>
        <v>912.56</v>
      </c>
      <c r="H626" s="103">
        <f t="shared" si="145"/>
        <v>919.75</v>
      </c>
      <c r="I626" s="103">
        <f t="shared" si="145"/>
        <v>892.57999999999993</v>
      </c>
      <c r="J626" s="103">
        <f t="shared" si="145"/>
        <v>895.2</v>
      </c>
      <c r="K626" s="104">
        <f t="shared" si="145"/>
        <v>902.46</v>
      </c>
      <c r="L626" s="103">
        <f t="shared" si="145"/>
        <v>908.13000000000011</v>
      </c>
      <c r="M626" s="105">
        <f t="shared" si="145"/>
        <v>890.2</v>
      </c>
      <c r="N626" s="104">
        <f t="shared" si="145"/>
        <v>887.86000000000013</v>
      </c>
      <c r="O626" s="103">
        <f t="shared" si="145"/>
        <v>853.46</v>
      </c>
      <c r="P626" s="105">
        <f t="shared" si="145"/>
        <v>858.81</v>
      </c>
      <c r="Q626" s="106">
        <f t="shared" si="145"/>
        <v>896.97</v>
      </c>
      <c r="R626" s="103">
        <f t="shared" si="145"/>
        <v>914.32999999999993</v>
      </c>
      <c r="S626" s="106">
        <f t="shared" si="145"/>
        <v>925.51</v>
      </c>
      <c r="T626" s="103">
        <f t="shared" si="145"/>
        <v>891.27</v>
      </c>
      <c r="U626" s="102">
        <f t="shared" si="145"/>
        <v>882.15000000000009</v>
      </c>
      <c r="V626" s="102">
        <f t="shared" si="145"/>
        <v>887.17000000000007</v>
      </c>
      <c r="W626" s="102">
        <f t="shared" si="145"/>
        <v>887.69</v>
      </c>
      <c r="X626" s="102">
        <f t="shared" si="145"/>
        <v>889.08999999999992</v>
      </c>
      <c r="Y626" s="107">
        <f t="shared" si="145"/>
        <v>889.69</v>
      </c>
    </row>
    <row r="627" spans="1:25" s="62" customFormat="1" ht="18.75" hidden="1" customHeight="1" outlineLevel="1" x14ac:dyDescent="0.2">
      <c r="A627" s="160" t="s">
        <v>8</v>
      </c>
      <c r="B627" s="70">
        <f>'июль (3 цк)'!B729</f>
        <v>673.56</v>
      </c>
      <c r="C627" s="70">
        <f>'июль (3 цк)'!C729</f>
        <v>635.97</v>
      </c>
      <c r="D627" s="70">
        <f>'июль (3 цк)'!D729</f>
        <v>625.86</v>
      </c>
      <c r="E627" s="70">
        <f>'июль (3 цк)'!E729</f>
        <v>707.35</v>
      </c>
      <c r="F627" s="70">
        <f>'июль (3 цк)'!F729</f>
        <v>703.15</v>
      </c>
      <c r="G627" s="70">
        <f>'июль (3 цк)'!G729</f>
        <v>714.78</v>
      </c>
      <c r="H627" s="70">
        <f>'июль (3 цк)'!H729</f>
        <v>721.97</v>
      </c>
      <c r="I627" s="70">
        <f>'июль (3 цк)'!I729</f>
        <v>694.8</v>
      </c>
      <c r="J627" s="70">
        <f>'июль (3 цк)'!J729</f>
        <v>697.42</v>
      </c>
      <c r="K627" s="70">
        <f>'июль (3 цк)'!K729</f>
        <v>704.68</v>
      </c>
      <c r="L627" s="70">
        <f>'июль (3 цк)'!L729</f>
        <v>710.35</v>
      </c>
      <c r="M627" s="70">
        <f>'июль (3 цк)'!M729</f>
        <v>692.42</v>
      </c>
      <c r="N627" s="70">
        <f>'июль (3 цк)'!N729</f>
        <v>690.08</v>
      </c>
      <c r="O627" s="70">
        <f>'июль (3 цк)'!O729</f>
        <v>655.68</v>
      </c>
      <c r="P627" s="70">
        <f>'июль (3 цк)'!P729</f>
        <v>661.03</v>
      </c>
      <c r="Q627" s="70">
        <f>'июль (3 цк)'!Q729</f>
        <v>699.19</v>
      </c>
      <c r="R627" s="70">
        <f>'июль (3 цк)'!R729</f>
        <v>716.55</v>
      </c>
      <c r="S627" s="70">
        <f>'июль (3 цк)'!S729</f>
        <v>727.73</v>
      </c>
      <c r="T627" s="70">
        <f>'июль (3 цк)'!T729</f>
        <v>693.49</v>
      </c>
      <c r="U627" s="70">
        <f>'июль (3 цк)'!U729</f>
        <v>684.37</v>
      </c>
      <c r="V627" s="70">
        <f>'июль (3 цк)'!V729</f>
        <v>689.39</v>
      </c>
      <c r="W627" s="70">
        <f>'июль (3 цк)'!W729</f>
        <v>689.91</v>
      </c>
      <c r="X627" s="70">
        <f>'июль (3 цк)'!X729</f>
        <v>691.31</v>
      </c>
      <c r="Y627" s="70">
        <f>'июль (3 цк)'!Y729</f>
        <v>691.91</v>
      </c>
    </row>
    <row r="628" spans="1:25" s="62" customFormat="1" ht="18.75" hidden="1" customHeight="1" outlineLevel="1" x14ac:dyDescent="0.2">
      <c r="A628" s="53" t="s">
        <v>9</v>
      </c>
      <c r="B628" s="76">
        <v>195.05</v>
      </c>
      <c r="C628" s="74">
        <v>195.05</v>
      </c>
      <c r="D628" s="74">
        <v>195.05</v>
      </c>
      <c r="E628" s="74">
        <v>195.05</v>
      </c>
      <c r="F628" s="74">
        <v>195.05</v>
      </c>
      <c r="G628" s="74">
        <v>195.05</v>
      </c>
      <c r="H628" s="74">
        <v>195.05</v>
      </c>
      <c r="I628" s="74">
        <v>195.05</v>
      </c>
      <c r="J628" s="74">
        <v>195.05</v>
      </c>
      <c r="K628" s="74">
        <v>195.05</v>
      </c>
      <c r="L628" s="74">
        <v>195.05</v>
      </c>
      <c r="M628" s="74">
        <v>195.05</v>
      </c>
      <c r="N628" s="74">
        <v>195.05</v>
      </c>
      <c r="O628" s="74">
        <v>195.05</v>
      </c>
      <c r="P628" s="74">
        <v>195.05</v>
      </c>
      <c r="Q628" s="74">
        <v>195.05</v>
      </c>
      <c r="R628" s="74">
        <v>195.05</v>
      </c>
      <c r="S628" s="74">
        <v>195.05</v>
      </c>
      <c r="T628" s="74">
        <v>195.05</v>
      </c>
      <c r="U628" s="74">
        <v>195.05</v>
      </c>
      <c r="V628" s="74">
        <v>195.05</v>
      </c>
      <c r="W628" s="74">
        <v>195.05</v>
      </c>
      <c r="X628" s="74">
        <v>195.05</v>
      </c>
      <c r="Y628" s="81">
        <v>195.05</v>
      </c>
    </row>
    <row r="629" spans="1:25" s="62" customFormat="1" ht="18.75" hidden="1" customHeight="1" outlineLevel="1" x14ac:dyDescent="0.2">
      <c r="A629" s="54" t="s">
        <v>10</v>
      </c>
      <c r="B629" s="76">
        <v>0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81"/>
    </row>
    <row r="630" spans="1:25" s="62" customFormat="1" ht="18.75" hidden="1" customHeight="1" outlineLevel="1" thickBot="1" x14ac:dyDescent="0.25">
      <c r="A630" s="161" t="s">
        <v>11</v>
      </c>
      <c r="B630" s="77">
        <v>2.73</v>
      </c>
      <c r="C630" s="75">
        <v>2.73</v>
      </c>
      <c r="D630" s="75">
        <v>2.73</v>
      </c>
      <c r="E630" s="75">
        <v>2.73</v>
      </c>
      <c r="F630" s="75">
        <v>2.73</v>
      </c>
      <c r="G630" s="75">
        <v>2.73</v>
      </c>
      <c r="H630" s="75">
        <v>2.73</v>
      </c>
      <c r="I630" s="75">
        <v>2.73</v>
      </c>
      <c r="J630" s="75">
        <v>2.73</v>
      </c>
      <c r="K630" s="75">
        <v>2.73</v>
      </c>
      <c r="L630" s="75">
        <v>2.73</v>
      </c>
      <c r="M630" s="75">
        <v>2.73</v>
      </c>
      <c r="N630" s="75">
        <v>2.73</v>
      </c>
      <c r="O630" s="75">
        <v>2.73</v>
      </c>
      <c r="P630" s="75">
        <v>2.73</v>
      </c>
      <c r="Q630" s="75">
        <v>2.73</v>
      </c>
      <c r="R630" s="75">
        <v>2.73</v>
      </c>
      <c r="S630" s="75">
        <v>2.73</v>
      </c>
      <c r="T630" s="75">
        <v>2.73</v>
      </c>
      <c r="U630" s="75">
        <v>2.73</v>
      </c>
      <c r="V630" s="75">
        <v>2.73</v>
      </c>
      <c r="W630" s="75">
        <v>2.73</v>
      </c>
      <c r="X630" s="75">
        <v>2.73</v>
      </c>
      <c r="Y630" s="82">
        <v>2.73</v>
      </c>
    </row>
    <row r="631" spans="1:25" s="62" customFormat="1" ht="18.75" customHeight="1" collapsed="1" thickBot="1" x14ac:dyDescent="0.25">
      <c r="A631" s="100">
        <v>23</v>
      </c>
      <c r="B631" s="101">
        <f t="shared" ref="B631:Y631" si="146">SUM(B632:B635)</f>
        <v>875.57999999999993</v>
      </c>
      <c r="C631" s="102">
        <f t="shared" si="146"/>
        <v>849.66000000000008</v>
      </c>
      <c r="D631" s="102">
        <f t="shared" si="146"/>
        <v>834.11000000000013</v>
      </c>
      <c r="E631" s="103">
        <f t="shared" si="146"/>
        <v>859.53</v>
      </c>
      <c r="F631" s="103">
        <f t="shared" si="146"/>
        <v>866.45</v>
      </c>
      <c r="G631" s="103">
        <f t="shared" si="146"/>
        <v>869.53</v>
      </c>
      <c r="H631" s="103">
        <f t="shared" si="146"/>
        <v>874.29</v>
      </c>
      <c r="I631" s="103">
        <f t="shared" si="146"/>
        <v>850.32999999999993</v>
      </c>
      <c r="J631" s="103">
        <f t="shared" si="146"/>
        <v>862.40000000000009</v>
      </c>
      <c r="K631" s="104">
        <f t="shared" si="146"/>
        <v>873.17000000000007</v>
      </c>
      <c r="L631" s="103">
        <f t="shared" si="146"/>
        <v>875.58999999999992</v>
      </c>
      <c r="M631" s="105">
        <f t="shared" si="146"/>
        <v>875.92000000000007</v>
      </c>
      <c r="N631" s="104">
        <f t="shared" si="146"/>
        <v>862.75</v>
      </c>
      <c r="O631" s="103">
        <f t="shared" si="146"/>
        <v>847.56999999999994</v>
      </c>
      <c r="P631" s="105">
        <f t="shared" si="146"/>
        <v>844.31999999999994</v>
      </c>
      <c r="Q631" s="106">
        <f t="shared" si="146"/>
        <v>870.91000000000008</v>
      </c>
      <c r="R631" s="103">
        <f t="shared" si="146"/>
        <v>882.83999999999992</v>
      </c>
      <c r="S631" s="106">
        <f t="shared" si="146"/>
        <v>885.40000000000009</v>
      </c>
      <c r="T631" s="103">
        <f t="shared" si="146"/>
        <v>893.99</v>
      </c>
      <c r="U631" s="102">
        <f t="shared" si="146"/>
        <v>875.3900000000001</v>
      </c>
      <c r="V631" s="102">
        <f t="shared" si="146"/>
        <v>876.79</v>
      </c>
      <c r="W631" s="102">
        <f t="shared" si="146"/>
        <v>888</v>
      </c>
      <c r="X631" s="102">
        <f t="shared" si="146"/>
        <v>893.6400000000001</v>
      </c>
      <c r="Y631" s="107">
        <f t="shared" si="146"/>
        <v>881.79</v>
      </c>
    </row>
    <row r="632" spans="1:25" s="62" customFormat="1" ht="18.75" hidden="1" customHeight="1" outlineLevel="1" x14ac:dyDescent="0.2">
      <c r="A632" s="160" t="s">
        <v>8</v>
      </c>
      <c r="B632" s="70">
        <f>'июль (3 цк)'!B733</f>
        <v>677.8</v>
      </c>
      <c r="C632" s="70">
        <f>'июль (3 цк)'!C733</f>
        <v>651.88</v>
      </c>
      <c r="D632" s="70">
        <f>'июль (3 цк)'!D733</f>
        <v>636.33000000000004</v>
      </c>
      <c r="E632" s="70">
        <f>'июль (3 цк)'!E733</f>
        <v>661.75</v>
      </c>
      <c r="F632" s="70">
        <f>'июль (3 цк)'!F733</f>
        <v>668.67</v>
      </c>
      <c r="G632" s="70">
        <f>'июль (3 цк)'!G733</f>
        <v>671.75</v>
      </c>
      <c r="H632" s="70">
        <f>'июль (3 цк)'!H733</f>
        <v>676.51</v>
      </c>
      <c r="I632" s="70">
        <f>'июль (3 цк)'!I733</f>
        <v>652.54999999999995</v>
      </c>
      <c r="J632" s="70">
        <f>'июль (3 цк)'!J733</f>
        <v>664.62</v>
      </c>
      <c r="K632" s="70">
        <f>'июль (3 цк)'!K733</f>
        <v>675.39</v>
      </c>
      <c r="L632" s="70">
        <f>'июль (3 цк)'!L733</f>
        <v>677.81</v>
      </c>
      <c r="M632" s="70">
        <f>'июль (3 цк)'!M733</f>
        <v>678.14</v>
      </c>
      <c r="N632" s="70">
        <f>'июль (3 цк)'!N733</f>
        <v>664.97</v>
      </c>
      <c r="O632" s="70">
        <f>'июль (3 цк)'!O733</f>
        <v>649.79</v>
      </c>
      <c r="P632" s="70">
        <f>'июль (3 цк)'!P733</f>
        <v>646.54</v>
      </c>
      <c r="Q632" s="70">
        <f>'июль (3 цк)'!Q733</f>
        <v>673.13</v>
      </c>
      <c r="R632" s="70">
        <f>'июль (3 цк)'!R733</f>
        <v>685.06</v>
      </c>
      <c r="S632" s="70">
        <f>'июль (3 цк)'!S733</f>
        <v>687.62</v>
      </c>
      <c r="T632" s="70">
        <f>'июль (3 цк)'!T733</f>
        <v>696.21</v>
      </c>
      <c r="U632" s="70">
        <f>'июль (3 цк)'!U733</f>
        <v>677.61</v>
      </c>
      <c r="V632" s="70">
        <f>'июль (3 цк)'!V733</f>
        <v>679.01</v>
      </c>
      <c r="W632" s="70">
        <f>'июль (3 цк)'!W733</f>
        <v>690.22</v>
      </c>
      <c r="X632" s="70">
        <f>'июль (3 цк)'!X733</f>
        <v>695.86</v>
      </c>
      <c r="Y632" s="70">
        <f>'июль (3 цк)'!Y733</f>
        <v>684.01</v>
      </c>
    </row>
    <row r="633" spans="1:25" s="62" customFormat="1" ht="18.75" hidden="1" customHeight="1" outlineLevel="1" x14ac:dyDescent="0.2">
      <c r="A633" s="53" t="s">
        <v>9</v>
      </c>
      <c r="B633" s="76">
        <v>195.05</v>
      </c>
      <c r="C633" s="74">
        <v>195.05</v>
      </c>
      <c r="D633" s="74">
        <v>195.05</v>
      </c>
      <c r="E633" s="74">
        <v>195.05</v>
      </c>
      <c r="F633" s="74">
        <v>195.05</v>
      </c>
      <c r="G633" s="74">
        <v>195.05</v>
      </c>
      <c r="H633" s="74">
        <v>195.05</v>
      </c>
      <c r="I633" s="74">
        <v>195.05</v>
      </c>
      <c r="J633" s="74">
        <v>195.05</v>
      </c>
      <c r="K633" s="74">
        <v>195.05</v>
      </c>
      <c r="L633" s="74">
        <v>195.05</v>
      </c>
      <c r="M633" s="74">
        <v>195.05</v>
      </c>
      <c r="N633" s="74">
        <v>195.05</v>
      </c>
      <c r="O633" s="74">
        <v>195.05</v>
      </c>
      <c r="P633" s="74">
        <v>195.05</v>
      </c>
      <c r="Q633" s="74">
        <v>195.05</v>
      </c>
      <c r="R633" s="74">
        <v>195.05</v>
      </c>
      <c r="S633" s="74">
        <v>195.05</v>
      </c>
      <c r="T633" s="74">
        <v>195.05</v>
      </c>
      <c r="U633" s="74">
        <v>195.05</v>
      </c>
      <c r="V633" s="74">
        <v>195.05</v>
      </c>
      <c r="W633" s="74">
        <v>195.05</v>
      </c>
      <c r="X633" s="74">
        <v>195.05</v>
      </c>
      <c r="Y633" s="81">
        <v>195.05</v>
      </c>
    </row>
    <row r="634" spans="1:25" s="62" customFormat="1" ht="18.75" hidden="1" customHeight="1" outlineLevel="1" x14ac:dyDescent="0.2">
      <c r="A634" s="54" t="s">
        <v>10</v>
      </c>
      <c r="B634" s="76">
        <v>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81"/>
    </row>
    <row r="635" spans="1:25" s="62" customFormat="1" ht="18.75" hidden="1" customHeight="1" outlineLevel="1" thickBot="1" x14ac:dyDescent="0.25">
      <c r="A635" s="161" t="s">
        <v>11</v>
      </c>
      <c r="B635" s="77">
        <v>2.73</v>
      </c>
      <c r="C635" s="75">
        <v>2.73</v>
      </c>
      <c r="D635" s="75">
        <v>2.73</v>
      </c>
      <c r="E635" s="75">
        <v>2.73</v>
      </c>
      <c r="F635" s="75">
        <v>2.73</v>
      </c>
      <c r="G635" s="75">
        <v>2.73</v>
      </c>
      <c r="H635" s="75">
        <v>2.73</v>
      </c>
      <c r="I635" s="75">
        <v>2.73</v>
      </c>
      <c r="J635" s="75">
        <v>2.73</v>
      </c>
      <c r="K635" s="75">
        <v>2.73</v>
      </c>
      <c r="L635" s="75">
        <v>2.73</v>
      </c>
      <c r="M635" s="75">
        <v>2.73</v>
      </c>
      <c r="N635" s="75">
        <v>2.73</v>
      </c>
      <c r="O635" s="75">
        <v>2.73</v>
      </c>
      <c r="P635" s="75">
        <v>2.73</v>
      </c>
      <c r="Q635" s="75">
        <v>2.73</v>
      </c>
      <c r="R635" s="75">
        <v>2.73</v>
      </c>
      <c r="S635" s="75">
        <v>2.73</v>
      </c>
      <c r="T635" s="75">
        <v>2.73</v>
      </c>
      <c r="U635" s="75">
        <v>2.73</v>
      </c>
      <c r="V635" s="75">
        <v>2.73</v>
      </c>
      <c r="W635" s="75">
        <v>2.73</v>
      </c>
      <c r="X635" s="75">
        <v>2.73</v>
      </c>
      <c r="Y635" s="82">
        <v>2.73</v>
      </c>
    </row>
    <row r="636" spans="1:25" s="62" customFormat="1" ht="18.75" customHeight="1" collapsed="1" thickBot="1" x14ac:dyDescent="0.25">
      <c r="A636" s="111">
        <v>24</v>
      </c>
      <c r="B636" s="101">
        <f t="shared" ref="B636:Y636" si="147">SUM(B637:B640)</f>
        <v>842.82999999999993</v>
      </c>
      <c r="C636" s="102">
        <f t="shared" si="147"/>
        <v>820.43000000000006</v>
      </c>
      <c r="D636" s="102">
        <f t="shared" si="147"/>
        <v>820.43000000000006</v>
      </c>
      <c r="E636" s="103">
        <f t="shared" si="147"/>
        <v>832.63000000000011</v>
      </c>
      <c r="F636" s="103">
        <f t="shared" si="147"/>
        <v>823.1400000000001</v>
      </c>
      <c r="G636" s="103">
        <f t="shared" si="147"/>
        <v>839.79</v>
      </c>
      <c r="H636" s="103">
        <f t="shared" si="147"/>
        <v>839.06999999999994</v>
      </c>
      <c r="I636" s="103">
        <f t="shared" si="147"/>
        <v>828.71</v>
      </c>
      <c r="J636" s="103">
        <f t="shared" si="147"/>
        <v>835.01</v>
      </c>
      <c r="K636" s="104">
        <f t="shared" si="147"/>
        <v>836.13000000000011</v>
      </c>
      <c r="L636" s="103">
        <f t="shared" si="147"/>
        <v>836.28</v>
      </c>
      <c r="M636" s="105">
        <f t="shared" si="147"/>
        <v>837.03</v>
      </c>
      <c r="N636" s="104">
        <f t="shared" si="147"/>
        <v>836.06</v>
      </c>
      <c r="O636" s="103">
        <f t="shared" si="147"/>
        <v>808.04</v>
      </c>
      <c r="P636" s="105">
        <f t="shared" si="147"/>
        <v>812.75</v>
      </c>
      <c r="Q636" s="106">
        <f t="shared" si="147"/>
        <v>840.37000000000012</v>
      </c>
      <c r="R636" s="103">
        <f t="shared" si="147"/>
        <v>849.67000000000007</v>
      </c>
      <c r="S636" s="106">
        <f t="shared" si="147"/>
        <v>847.23</v>
      </c>
      <c r="T636" s="103">
        <f t="shared" si="147"/>
        <v>856.06</v>
      </c>
      <c r="U636" s="102">
        <f t="shared" si="147"/>
        <v>836.3</v>
      </c>
      <c r="V636" s="102">
        <f t="shared" si="147"/>
        <v>847.45</v>
      </c>
      <c r="W636" s="102">
        <f t="shared" si="147"/>
        <v>850.8</v>
      </c>
      <c r="X636" s="102">
        <f t="shared" si="147"/>
        <v>855.10000000000014</v>
      </c>
      <c r="Y636" s="107">
        <f t="shared" si="147"/>
        <v>842.98</v>
      </c>
    </row>
    <row r="637" spans="1:25" s="62" customFormat="1" ht="18.75" hidden="1" customHeight="1" outlineLevel="1" x14ac:dyDescent="0.2">
      <c r="A637" s="160" t="s">
        <v>8</v>
      </c>
      <c r="B637" s="70">
        <f>'июль (3 цк)'!B737</f>
        <v>645.04999999999995</v>
      </c>
      <c r="C637" s="70">
        <f>'июль (3 цк)'!C737</f>
        <v>622.65</v>
      </c>
      <c r="D637" s="70">
        <f>'июль (3 цк)'!D737</f>
        <v>622.65</v>
      </c>
      <c r="E637" s="70">
        <f>'июль (3 цк)'!E737</f>
        <v>634.85</v>
      </c>
      <c r="F637" s="70">
        <f>'июль (3 цк)'!F737</f>
        <v>625.36</v>
      </c>
      <c r="G637" s="70">
        <f>'июль (3 цк)'!G737</f>
        <v>642.01</v>
      </c>
      <c r="H637" s="70">
        <f>'июль (3 цк)'!H737</f>
        <v>641.29</v>
      </c>
      <c r="I637" s="70">
        <f>'июль (3 цк)'!I737</f>
        <v>630.92999999999995</v>
      </c>
      <c r="J637" s="70">
        <f>'июль (3 цк)'!J737</f>
        <v>637.23</v>
      </c>
      <c r="K637" s="70">
        <f>'июль (3 цк)'!K737</f>
        <v>638.35</v>
      </c>
      <c r="L637" s="70">
        <f>'июль (3 цк)'!L737</f>
        <v>638.5</v>
      </c>
      <c r="M637" s="70">
        <f>'июль (3 цк)'!M737</f>
        <v>639.25</v>
      </c>
      <c r="N637" s="70">
        <f>'июль (3 цк)'!N737</f>
        <v>638.28</v>
      </c>
      <c r="O637" s="70">
        <f>'июль (3 цк)'!O737</f>
        <v>610.26</v>
      </c>
      <c r="P637" s="70">
        <f>'июль (3 цк)'!P737</f>
        <v>614.97</v>
      </c>
      <c r="Q637" s="70">
        <f>'июль (3 цк)'!Q737</f>
        <v>642.59</v>
      </c>
      <c r="R637" s="70">
        <f>'июль (3 цк)'!R737</f>
        <v>651.89</v>
      </c>
      <c r="S637" s="70">
        <f>'июль (3 цк)'!S737</f>
        <v>649.45000000000005</v>
      </c>
      <c r="T637" s="70">
        <f>'июль (3 цк)'!T737</f>
        <v>658.28</v>
      </c>
      <c r="U637" s="70">
        <f>'июль (3 цк)'!U737</f>
        <v>638.52</v>
      </c>
      <c r="V637" s="70">
        <f>'июль (3 цк)'!V737</f>
        <v>649.66999999999996</v>
      </c>
      <c r="W637" s="70">
        <f>'июль (3 цк)'!W737</f>
        <v>653.02</v>
      </c>
      <c r="X637" s="70">
        <f>'июль (3 цк)'!X737</f>
        <v>657.32</v>
      </c>
      <c r="Y637" s="70">
        <f>'июль (3 цк)'!Y737</f>
        <v>645.20000000000005</v>
      </c>
    </row>
    <row r="638" spans="1:25" s="62" customFormat="1" ht="18.75" hidden="1" customHeight="1" outlineLevel="1" x14ac:dyDescent="0.2">
      <c r="A638" s="53" t="s">
        <v>9</v>
      </c>
      <c r="B638" s="76">
        <v>195.05</v>
      </c>
      <c r="C638" s="74">
        <v>195.05</v>
      </c>
      <c r="D638" s="74">
        <v>195.05</v>
      </c>
      <c r="E638" s="74">
        <v>195.05</v>
      </c>
      <c r="F638" s="74">
        <v>195.05</v>
      </c>
      <c r="G638" s="74">
        <v>195.05</v>
      </c>
      <c r="H638" s="74">
        <v>195.05</v>
      </c>
      <c r="I638" s="74">
        <v>195.05</v>
      </c>
      <c r="J638" s="74">
        <v>195.05</v>
      </c>
      <c r="K638" s="74">
        <v>195.05</v>
      </c>
      <c r="L638" s="74">
        <v>195.05</v>
      </c>
      <c r="M638" s="74">
        <v>195.05</v>
      </c>
      <c r="N638" s="74">
        <v>195.05</v>
      </c>
      <c r="O638" s="74">
        <v>195.05</v>
      </c>
      <c r="P638" s="74">
        <v>195.05</v>
      </c>
      <c r="Q638" s="74">
        <v>195.05</v>
      </c>
      <c r="R638" s="74">
        <v>195.05</v>
      </c>
      <c r="S638" s="74">
        <v>195.05</v>
      </c>
      <c r="T638" s="74">
        <v>195.05</v>
      </c>
      <c r="U638" s="74">
        <v>195.05</v>
      </c>
      <c r="V638" s="74">
        <v>195.05</v>
      </c>
      <c r="W638" s="74">
        <v>195.05</v>
      </c>
      <c r="X638" s="74">
        <v>195.05</v>
      </c>
      <c r="Y638" s="81">
        <v>195.05</v>
      </c>
    </row>
    <row r="639" spans="1:25" s="62" customFormat="1" ht="18.75" hidden="1" customHeight="1" outlineLevel="1" x14ac:dyDescent="0.2">
      <c r="A639" s="54" t="s">
        <v>10</v>
      </c>
      <c r="B639" s="76">
        <v>0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81"/>
    </row>
    <row r="640" spans="1:25" s="62" customFormat="1" ht="18.75" hidden="1" customHeight="1" outlineLevel="1" thickBot="1" x14ac:dyDescent="0.25">
      <c r="A640" s="161" t="s">
        <v>11</v>
      </c>
      <c r="B640" s="77">
        <v>2.73</v>
      </c>
      <c r="C640" s="75">
        <v>2.73</v>
      </c>
      <c r="D640" s="75">
        <v>2.73</v>
      </c>
      <c r="E640" s="75">
        <v>2.73</v>
      </c>
      <c r="F640" s="75">
        <v>2.73</v>
      </c>
      <c r="G640" s="75">
        <v>2.73</v>
      </c>
      <c r="H640" s="75">
        <v>2.73</v>
      </c>
      <c r="I640" s="75">
        <v>2.73</v>
      </c>
      <c r="J640" s="75">
        <v>2.73</v>
      </c>
      <c r="K640" s="75">
        <v>2.73</v>
      </c>
      <c r="L640" s="75">
        <v>2.73</v>
      </c>
      <c r="M640" s="75">
        <v>2.73</v>
      </c>
      <c r="N640" s="75">
        <v>2.73</v>
      </c>
      <c r="O640" s="75">
        <v>2.73</v>
      </c>
      <c r="P640" s="75">
        <v>2.73</v>
      </c>
      <c r="Q640" s="75">
        <v>2.73</v>
      </c>
      <c r="R640" s="75">
        <v>2.73</v>
      </c>
      <c r="S640" s="75">
        <v>2.73</v>
      </c>
      <c r="T640" s="75">
        <v>2.73</v>
      </c>
      <c r="U640" s="75">
        <v>2.73</v>
      </c>
      <c r="V640" s="75">
        <v>2.73</v>
      </c>
      <c r="W640" s="75">
        <v>2.73</v>
      </c>
      <c r="X640" s="75">
        <v>2.73</v>
      </c>
      <c r="Y640" s="82">
        <v>2.73</v>
      </c>
    </row>
    <row r="641" spans="1:25" s="62" customFormat="1" ht="18.75" customHeight="1" collapsed="1" thickBot="1" x14ac:dyDescent="0.25">
      <c r="A641" s="109">
        <v>25</v>
      </c>
      <c r="B641" s="101">
        <f t="shared" ref="B641:Y641" si="148">SUM(B642:B645)</f>
        <v>843.86000000000013</v>
      </c>
      <c r="C641" s="102">
        <f t="shared" si="148"/>
        <v>821.04</v>
      </c>
      <c r="D641" s="102">
        <f t="shared" si="148"/>
        <v>820.61000000000013</v>
      </c>
      <c r="E641" s="103">
        <f t="shared" si="148"/>
        <v>820.92000000000007</v>
      </c>
      <c r="F641" s="103">
        <f t="shared" si="148"/>
        <v>836.85000000000014</v>
      </c>
      <c r="G641" s="103">
        <f t="shared" si="148"/>
        <v>839.57999999999993</v>
      </c>
      <c r="H641" s="103">
        <f t="shared" si="148"/>
        <v>839.77</v>
      </c>
      <c r="I641" s="103">
        <f t="shared" si="148"/>
        <v>828.04</v>
      </c>
      <c r="J641" s="103">
        <f t="shared" si="148"/>
        <v>830.85000000000014</v>
      </c>
      <c r="K641" s="104">
        <f t="shared" si="148"/>
        <v>838.68000000000006</v>
      </c>
      <c r="L641" s="103">
        <f t="shared" si="148"/>
        <v>836.18000000000006</v>
      </c>
      <c r="M641" s="105">
        <f t="shared" si="148"/>
        <v>834.06999999999994</v>
      </c>
      <c r="N641" s="104">
        <f t="shared" si="148"/>
        <v>828.01</v>
      </c>
      <c r="O641" s="103">
        <f t="shared" si="148"/>
        <v>812.81</v>
      </c>
      <c r="P641" s="105">
        <f t="shared" si="148"/>
        <v>817.86000000000013</v>
      </c>
      <c r="Q641" s="106">
        <f t="shared" si="148"/>
        <v>838.10000000000014</v>
      </c>
      <c r="R641" s="103">
        <f t="shared" si="148"/>
        <v>849.87000000000012</v>
      </c>
      <c r="S641" s="106">
        <f t="shared" si="148"/>
        <v>851.28</v>
      </c>
      <c r="T641" s="103">
        <f t="shared" si="148"/>
        <v>853.08999999999992</v>
      </c>
      <c r="U641" s="102">
        <f t="shared" si="148"/>
        <v>838.72</v>
      </c>
      <c r="V641" s="102">
        <f t="shared" si="148"/>
        <v>847.96</v>
      </c>
      <c r="W641" s="102">
        <f t="shared" si="148"/>
        <v>854.58999999999992</v>
      </c>
      <c r="X641" s="102">
        <f t="shared" si="148"/>
        <v>860.78</v>
      </c>
      <c r="Y641" s="107">
        <f t="shared" si="148"/>
        <v>856.81999999999994</v>
      </c>
    </row>
    <row r="642" spans="1:25" s="62" customFormat="1" ht="18.75" hidden="1" customHeight="1" outlineLevel="1" x14ac:dyDescent="0.2">
      <c r="A642" s="160" t="s">
        <v>8</v>
      </c>
      <c r="B642" s="70">
        <f>'июль (3 цк)'!B741</f>
        <v>646.08000000000004</v>
      </c>
      <c r="C642" s="70">
        <f>'июль (3 цк)'!C741</f>
        <v>623.26</v>
      </c>
      <c r="D642" s="70">
        <f>'июль (3 цк)'!D741</f>
        <v>622.83000000000004</v>
      </c>
      <c r="E642" s="70">
        <f>'июль (3 цк)'!E741</f>
        <v>623.14</v>
      </c>
      <c r="F642" s="70">
        <f>'июль (3 цк)'!F741</f>
        <v>639.07000000000005</v>
      </c>
      <c r="G642" s="70">
        <f>'июль (3 цк)'!G741</f>
        <v>641.79999999999995</v>
      </c>
      <c r="H642" s="70">
        <f>'июль (3 цк)'!H741</f>
        <v>641.99</v>
      </c>
      <c r="I642" s="70">
        <f>'июль (3 цк)'!I741</f>
        <v>630.26</v>
      </c>
      <c r="J642" s="70">
        <f>'июль (3 цк)'!J741</f>
        <v>633.07000000000005</v>
      </c>
      <c r="K642" s="70">
        <f>'июль (3 цк)'!K741</f>
        <v>640.9</v>
      </c>
      <c r="L642" s="70">
        <f>'июль (3 цк)'!L741</f>
        <v>638.4</v>
      </c>
      <c r="M642" s="70">
        <f>'июль (3 цк)'!M741</f>
        <v>636.29</v>
      </c>
      <c r="N642" s="70">
        <f>'июль (3 цк)'!N741</f>
        <v>630.23</v>
      </c>
      <c r="O642" s="70">
        <f>'июль (3 цк)'!O741</f>
        <v>615.03</v>
      </c>
      <c r="P642" s="70">
        <f>'июль (3 цк)'!P741</f>
        <v>620.08000000000004</v>
      </c>
      <c r="Q642" s="70">
        <f>'июль (3 цк)'!Q741</f>
        <v>640.32000000000005</v>
      </c>
      <c r="R642" s="70">
        <f>'июль (3 цк)'!R741</f>
        <v>652.09</v>
      </c>
      <c r="S642" s="70">
        <f>'июль (3 цк)'!S741</f>
        <v>653.5</v>
      </c>
      <c r="T642" s="70">
        <f>'июль (3 цк)'!T741</f>
        <v>655.30999999999995</v>
      </c>
      <c r="U642" s="70">
        <f>'июль (3 цк)'!U741</f>
        <v>640.94000000000005</v>
      </c>
      <c r="V642" s="70">
        <f>'июль (3 цк)'!V741</f>
        <v>650.17999999999995</v>
      </c>
      <c r="W642" s="70">
        <f>'июль (3 цк)'!W741</f>
        <v>656.81</v>
      </c>
      <c r="X642" s="70">
        <f>'июль (3 цк)'!X741</f>
        <v>663</v>
      </c>
      <c r="Y642" s="70">
        <f>'июль (3 цк)'!Y741</f>
        <v>659.04</v>
      </c>
    </row>
    <row r="643" spans="1:25" s="62" customFormat="1" ht="18.75" hidden="1" customHeight="1" outlineLevel="1" x14ac:dyDescent="0.2">
      <c r="A643" s="53" t="s">
        <v>9</v>
      </c>
      <c r="B643" s="76">
        <v>195.05</v>
      </c>
      <c r="C643" s="74">
        <v>195.05</v>
      </c>
      <c r="D643" s="74">
        <v>195.05</v>
      </c>
      <c r="E643" s="74">
        <v>195.05</v>
      </c>
      <c r="F643" s="74">
        <v>195.05</v>
      </c>
      <c r="G643" s="74">
        <v>195.05</v>
      </c>
      <c r="H643" s="74">
        <v>195.05</v>
      </c>
      <c r="I643" s="74">
        <v>195.05</v>
      </c>
      <c r="J643" s="74">
        <v>195.05</v>
      </c>
      <c r="K643" s="74">
        <v>195.05</v>
      </c>
      <c r="L643" s="74">
        <v>195.05</v>
      </c>
      <c r="M643" s="74">
        <v>195.05</v>
      </c>
      <c r="N643" s="74">
        <v>195.05</v>
      </c>
      <c r="O643" s="74">
        <v>195.05</v>
      </c>
      <c r="P643" s="74">
        <v>195.05</v>
      </c>
      <c r="Q643" s="74">
        <v>195.05</v>
      </c>
      <c r="R643" s="74">
        <v>195.05</v>
      </c>
      <c r="S643" s="74">
        <v>195.05</v>
      </c>
      <c r="T643" s="74">
        <v>195.05</v>
      </c>
      <c r="U643" s="74">
        <v>195.05</v>
      </c>
      <c r="V643" s="74">
        <v>195.05</v>
      </c>
      <c r="W643" s="74">
        <v>195.05</v>
      </c>
      <c r="X643" s="74">
        <v>195.05</v>
      </c>
      <c r="Y643" s="81">
        <v>195.05</v>
      </c>
    </row>
    <row r="644" spans="1:25" s="62" customFormat="1" ht="18.75" hidden="1" customHeight="1" outlineLevel="1" x14ac:dyDescent="0.2">
      <c r="A644" s="54" t="s">
        <v>10</v>
      </c>
      <c r="B644" s="76">
        <v>0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81"/>
    </row>
    <row r="645" spans="1:25" s="62" customFormat="1" ht="18.75" hidden="1" customHeight="1" outlineLevel="1" thickBot="1" x14ac:dyDescent="0.25">
      <c r="A645" s="161" t="s">
        <v>11</v>
      </c>
      <c r="B645" s="77">
        <v>2.73</v>
      </c>
      <c r="C645" s="75">
        <v>2.73</v>
      </c>
      <c r="D645" s="75">
        <v>2.73</v>
      </c>
      <c r="E645" s="75">
        <v>2.73</v>
      </c>
      <c r="F645" s="75">
        <v>2.73</v>
      </c>
      <c r="G645" s="75">
        <v>2.73</v>
      </c>
      <c r="H645" s="75">
        <v>2.73</v>
      </c>
      <c r="I645" s="75">
        <v>2.73</v>
      </c>
      <c r="J645" s="75">
        <v>2.73</v>
      </c>
      <c r="K645" s="75">
        <v>2.73</v>
      </c>
      <c r="L645" s="75">
        <v>2.73</v>
      </c>
      <c r="M645" s="75">
        <v>2.73</v>
      </c>
      <c r="N645" s="75">
        <v>2.73</v>
      </c>
      <c r="O645" s="75">
        <v>2.73</v>
      </c>
      <c r="P645" s="75">
        <v>2.73</v>
      </c>
      <c r="Q645" s="75">
        <v>2.73</v>
      </c>
      <c r="R645" s="75">
        <v>2.73</v>
      </c>
      <c r="S645" s="75">
        <v>2.73</v>
      </c>
      <c r="T645" s="75">
        <v>2.73</v>
      </c>
      <c r="U645" s="75">
        <v>2.73</v>
      </c>
      <c r="V645" s="75">
        <v>2.73</v>
      </c>
      <c r="W645" s="75">
        <v>2.73</v>
      </c>
      <c r="X645" s="75">
        <v>2.73</v>
      </c>
      <c r="Y645" s="82">
        <v>2.73</v>
      </c>
    </row>
    <row r="646" spans="1:25" s="62" customFormat="1" ht="18.75" customHeight="1" collapsed="1" thickBot="1" x14ac:dyDescent="0.25">
      <c r="A646" s="110">
        <v>26</v>
      </c>
      <c r="B646" s="101">
        <f t="shared" ref="B646:Y646" si="149">SUM(B647:B650)</f>
        <v>739.57999999999993</v>
      </c>
      <c r="C646" s="102">
        <f t="shared" si="149"/>
        <v>742.92000000000007</v>
      </c>
      <c r="D646" s="102">
        <f t="shared" si="149"/>
        <v>745.21</v>
      </c>
      <c r="E646" s="103">
        <f t="shared" si="149"/>
        <v>765.74</v>
      </c>
      <c r="F646" s="103">
        <f t="shared" si="149"/>
        <v>774.31999999999994</v>
      </c>
      <c r="G646" s="103">
        <f t="shared" si="149"/>
        <v>654.40000000000009</v>
      </c>
      <c r="H646" s="103">
        <f t="shared" si="149"/>
        <v>665.13000000000011</v>
      </c>
      <c r="I646" s="103">
        <f t="shared" si="149"/>
        <v>655.33000000000004</v>
      </c>
      <c r="J646" s="103">
        <f t="shared" si="149"/>
        <v>764.8900000000001</v>
      </c>
      <c r="K646" s="104">
        <f t="shared" si="149"/>
        <v>770.88000000000011</v>
      </c>
      <c r="L646" s="103">
        <f t="shared" si="149"/>
        <v>768.98</v>
      </c>
      <c r="M646" s="105">
        <f t="shared" si="149"/>
        <v>768.8</v>
      </c>
      <c r="N646" s="104">
        <f t="shared" si="149"/>
        <v>765.15000000000009</v>
      </c>
      <c r="O646" s="103">
        <f t="shared" si="149"/>
        <v>734.94</v>
      </c>
      <c r="P646" s="105">
        <f t="shared" si="149"/>
        <v>727.01</v>
      </c>
      <c r="Q646" s="106">
        <f t="shared" si="149"/>
        <v>738.78</v>
      </c>
      <c r="R646" s="103">
        <f t="shared" si="149"/>
        <v>753.52</v>
      </c>
      <c r="S646" s="106">
        <f t="shared" si="149"/>
        <v>751.08999999999992</v>
      </c>
      <c r="T646" s="103">
        <f t="shared" si="149"/>
        <v>754.02</v>
      </c>
      <c r="U646" s="102">
        <f t="shared" si="149"/>
        <v>745.07999999999993</v>
      </c>
      <c r="V646" s="102">
        <f t="shared" si="149"/>
        <v>744.91000000000008</v>
      </c>
      <c r="W646" s="102">
        <f t="shared" si="149"/>
        <v>717.24</v>
      </c>
      <c r="X646" s="102">
        <f t="shared" si="149"/>
        <v>724.32999999999993</v>
      </c>
      <c r="Y646" s="107">
        <f t="shared" si="149"/>
        <v>724.62000000000012</v>
      </c>
    </row>
    <row r="647" spans="1:25" s="62" customFormat="1" ht="18.75" hidden="1" customHeight="1" outlineLevel="1" x14ac:dyDescent="0.2">
      <c r="A647" s="56" t="s">
        <v>8</v>
      </c>
      <c r="B647" s="70">
        <f>'июль (3 цк)'!B745</f>
        <v>541.79999999999995</v>
      </c>
      <c r="C647" s="70">
        <f>'июль (3 цк)'!C745</f>
        <v>545.14</v>
      </c>
      <c r="D647" s="70">
        <f>'июль (3 цк)'!D745</f>
        <v>547.42999999999995</v>
      </c>
      <c r="E647" s="70">
        <f>'июль (3 цк)'!E745</f>
        <v>567.96</v>
      </c>
      <c r="F647" s="70">
        <f>'июль (3 цк)'!F745</f>
        <v>576.54</v>
      </c>
      <c r="G647" s="70">
        <f>'июль (3 цк)'!G745</f>
        <v>456.62</v>
      </c>
      <c r="H647" s="70">
        <f>'июль (3 цк)'!H745</f>
        <v>467.35</v>
      </c>
      <c r="I647" s="70">
        <f>'июль (3 цк)'!I745</f>
        <v>457.55</v>
      </c>
      <c r="J647" s="70">
        <f>'июль (3 цк)'!J745</f>
        <v>567.11</v>
      </c>
      <c r="K647" s="70">
        <f>'июль (3 цк)'!K745</f>
        <v>573.1</v>
      </c>
      <c r="L647" s="70">
        <f>'июль (3 цк)'!L745</f>
        <v>571.20000000000005</v>
      </c>
      <c r="M647" s="70">
        <f>'июль (3 цк)'!M745</f>
        <v>571.02</v>
      </c>
      <c r="N647" s="70">
        <f>'июль (3 цк)'!N745</f>
        <v>567.37</v>
      </c>
      <c r="O647" s="70">
        <f>'июль (3 цк)'!O745</f>
        <v>537.16</v>
      </c>
      <c r="P647" s="70">
        <f>'июль (3 цк)'!P745</f>
        <v>529.23</v>
      </c>
      <c r="Q647" s="70">
        <f>'июль (3 цк)'!Q745</f>
        <v>541</v>
      </c>
      <c r="R647" s="70">
        <f>'июль (3 цк)'!R745</f>
        <v>555.74</v>
      </c>
      <c r="S647" s="70">
        <f>'июль (3 цк)'!S745</f>
        <v>553.30999999999995</v>
      </c>
      <c r="T647" s="70">
        <f>'июль (3 цк)'!T745</f>
        <v>556.24</v>
      </c>
      <c r="U647" s="70">
        <f>'июль (3 цк)'!U745</f>
        <v>547.29999999999995</v>
      </c>
      <c r="V647" s="70">
        <f>'июль (3 цк)'!V745</f>
        <v>547.13</v>
      </c>
      <c r="W647" s="70">
        <f>'июль (3 цк)'!W745</f>
        <v>519.46</v>
      </c>
      <c r="X647" s="70">
        <f>'июль (3 цк)'!X745</f>
        <v>526.54999999999995</v>
      </c>
      <c r="Y647" s="70">
        <f>'июль (3 цк)'!Y745</f>
        <v>526.84</v>
      </c>
    </row>
    <row r="648" spans="1:25" s="62" customFormat="1" ht="18.75" hidden="1" customHeight="1" outlineLevel="1" x14ac:dyDescent="0.2">
      <c r="A648" s="57" t="s">
        <v>9</v>
      </c>
      <c r="B648" s="76">
        <v>195.05</v>
      </c>
      <c r="C648" s="74">
        <v>195.05</v>
      </c>
      <c r="D648" s="74">
        <v>195.05</v>
      </c>
      <c r="E648" s="74">
        <v>195.05</v>
      </c>
      <c r="F648" s="74">
        <v>195.05</v>
      </c>
      <c r="G648" s="74">
        <v>195.05</v>
      </c>
      <c r="H648" s="74">
        <v>195.05</v>
      </c>
      <c r="I648" s="74">
        <v>195.05</v>
      </c>
      <c r="J648" s="74">
        <v>195.05</v>
      </c>
      <c r="K648" s="74">
        <v>195.05</v>
      </c>
      <c r="L648" s="74">
        <v>195.05</v>
      </c>
      <c r="M648" s="74">
        <v>195.05</v>
      </c>
      <c r="N648" s="74">
        <v>195.05</v>
      </c>
      <c r="O648" s="74">
        <v>195.05</v>
      </c>
      <c r="P648" s="74">
        <v>195.05</v>
      </c>
      <c r="Q648" s="74">
        <v>195.05</v>
      </c>
      <c r="R648" s="74">
        <v>195.05</v>
      </c>
      <c r="S648" s="74">
        <v>195.05</v>
      </c>
      <c r="T648" s="74">
        <v>195.05</v>
      </c>
      <c r="U648" s="74">
        <v>195.05</v>
      </c>
      <c r="V648" s="74">
        <v>195.05</v>
      </c>
      <c r="W648" s="74">
        <v>195.05</v>
      </c>
      <c r="X648" s="74">
        <v>195.05</v>
      </c>
      <c r="Y648" s="81">
        <v>195.05</v>
      </c>
    </row>
    <row r="649" spans="1:25" s="62" customFormat="1" ht="18.75" hidden="1" customHeight="1" outlineLevel="1" x14ac:dyDescent="0.2">
      <c r="A649" s="58" t="s">
        <v>10</v>
      </c>
      <c r="B649" s="76">
        <v>0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81"/>
    </row>
    <row r="650" spans="1:25" s="62" customFormat="1" ht="18.75" hidden="1" customHeight="1" outlineLevel="1" thickBot="1" x14ac:dyDescent="0.25">
      <c r="A650" s="147" t="s">
        <v>11</v>
      </c>
      <c r="B650" s="77">
        <v>2.73</v>
      </c>
      <c r="C650" s="75">
        <v>2.73</v>
      </c>
      <c r="D650" s="75">
        <v>2.73</v>
      </c>
      <c r="E650" s="75">
        <v>2.73</v>
      </c>
      <c r="F650" s="75">
        <v>2.73</v>
      </c>
      <c r="G650" s="75">
        <v>2.73</v>
      </c>
      <c r="H650" s="75">
        <v>2.73</v>
      </c>
      <c r="I650" s="75">
        <v>2.73</v>
      </c>
      <c r="J650" s="75">
        <v>2.73</v>
      </c>
      <c r="K650" s="75">
        <v>2.73</v>
      </c>
      <c r="L650" s="75">
        <v>2.73</v>
      </c>
      <c r="M650" s="75">
        <v>2.73</v>
      </c>
      <c r="N650" s="75">
        <v>2.73</v>
      </c>
      <c r="O650" s="75">
        <v>2.73</v>
      </c>
      <c r="P650" s="75">
        <v>2.73</v>
      </c>
      <c r="Q650" s="75">
        <v>2.73</v>
      </c>
      <c r="R650" s="75">
        <v>2.73</v>
      </c>
      <c r="S650" s="75">
        <v>2.73</v>
      </c>
      <c r="T650" s="75">
        <v>2.73</v>
      </c>
      <c r="U650" s="75">
        <v>2.73</v>
      </c>
      <c r="V650" s="75">
        <v>2.73</v>
      </c>
      <c r="W650" s="75">
        <v>2.73</v>
      </c>
      <c r="X650" s="75">
        <v>2.73</v>
      </c>
      <c r="Y650" s="82">
        <v>2.73</v>
      </c>
    </row>
    <row r="651" spans="1:25" s="62" customFormat="1" ht="18.75" customHeight="1" collapsed="1" thickBot="1" x14ac:dyDescent="0.25">
      <c r="A651" s="112">
        <v>27</v>
      </c>
      <c r="B651" s="101">
        <f t="shared" ref="B651:Y651" si="150">SUM(B652:B655)</f>
        <v>710.33999999999992</v>
      </c>
      <c r="C651" s="102">
        <f t="shared" si="150"/>
        <v>693.78</v>
      </c>
      <c r="D651" s="102">
        <f t="shared" si="150"/>
        <v>691.27</v>
      </c>
      <c r="E651" s="103">
        <f t="shared" si="150"/>
        <v>697.19</v>
      </c>
      <c r="F651" s="103">
        <f t="shared" si="150"/>
        <v>699.53</v>
      </c>
      <c r="G651" s="103">
        <f t="shared" si="150"/>
        <v>703.06</v>
      </c>
      <c r="H651" s="103">
        <f t="shared" si="150"/>
        <v>700.37</v>
      </c>
      <c r="I651" s="103">
        <f t="shared" si="150"/>
        <v>693.21</v>
      </c>
      <c r="J651" s="103">
        <f t="shared" si="150"/>
        <v>694.75</v>
      </c>
      <c r="K651" s="104">
        <f t="shared" si="150"/>
        <v>699.04</v>
      </c>
      <c r="L651" s="103">
        <f t="shared" si="150"/>
        <v>701.81</v>
      </c>
      <c r="M651" s="105">
        <f t="shared" si="150"/>
        <v>704.6</v>
      </c>
      <c r="N651" s="104">
        <f t="shared" si="150"/>
        <v>706.19</v>
      </c>
      <c r="O651" s="103">
        <f t="shared" si="150"/>
        <v>691.28</v>
      </c>
      <c r="P651" s="105">
        <f t="shared" si="150"/>
        <v>694.86</v>
      </c>
      <c r="Q651" s="106">
        <f t="shared" si="150"/>
        <v>709.66000000000008</v>
      </c>
      <c r="R651" s="103">
        <f t="shared" si="150"/>
        <v>708.74</v>
      </c>
      <c r="S651" s="106">
        <f t="shared" si="150"/>
        <v>708.79</v>
      </c>
      <c r="T651" s="103">
        <f t="shared" si="150"/>
        <v>705.54</v>
      </c>
      <c r="U651" s="102">
        <f t="shared" si="150"/>
        <v>698.3</v>
      </c>
      <c r="V651" s="102">
        <f t="shared" si="150"/>
        <v>699.98</v>
      </c>
      <c r="W651" s="102">
        <f t="shared" si="150"/>
        <v>709.28</v>
      </c>
      <c r="X651" s="102">
        <f t="shared" si="150"/>
        <v>715.02</v>
      </c>
      <c r="Y651" s="107">
        <f t="shared" si="150"/>
        <v>714.76</v>
      </c>
    </row>
    <row r="652" spans="1:25" s="62" customFormat="1" ht="18.75" hidden="1" customHeight="1" outlineLevel="1" x14ac:dyDescent="0.2">
      <c r="A652" s="56" t="s">
        <v>8</v>
      </c>
      <c r="B652" s="70">
        <f>'июль (3 цк)'!B749</f>
        <v>512.55999999999995</v>
      </c>
      <c r="C652" s="70">
        <f>'июль (3 цк)'!C749</f>
        <v>496</v>
      </c>
      <c r="D652" s="70">
        <f>'июль (3 цк)'!D749</f>
        <v>493.49</v>
      </c>
      <c r="E652" s="70">
        <f>'июль (3 цк)'!E749</f>
        <v>499.41</v>
      </c>
      <c r="F652" s="70">
        <f>'июль (3 цк)'!F749</f>
        <v>501.75</v>
      </c>
      <c r="G652" s="70">
        <f>'июль (3 цк)'!G749</f>
        <v>505.28</v>
      </c>
      <c r="H652" s="70">
        <f>'июль (3 цк)'!H749</f>
        <v>502.59</v>
      </c>
      <c r="I652" s="70">
        <f>'июль (3 цк)'!I749</f>
        <v>495.43</v>
      </c>
      <c r="J652" s="70">
        <f>'июль (3 цк)'!J749</f>
        <v>496.97</v>
      </c>
      <c r="K652" s="70">
        <f>'июль (3 цк)'!K749</f>
        <v>501.26</v>
      </c>
      <c r="L652" s="70">
        <f>'июль (3 цк)'!L749</f>
        <v>504.03</v>
      </c>
      <c r="M652" s="70">
        <f>'июль (3 цк)'!M749</f>
        <v>506.82</v>
      </c>
      <c r="N652" s="70">
        <f>'июль (3 цк)'!N749</f>
        <v>508.41</v>
      </c>
      <c r="O652" s="70">
        <f>'июль (3 цк)'!O749</f>
        <v>493.5</v>
      </c>
      <c r="P652" s="70">
        <f>'июль (3 цк)'!P749</f>
        <v>497.08</v>
      </c>
      <c r="Q652" s="70">
        <f>'июль (3 цк)'!Q749</f>
        <v>511.88</v>
      </c>
      <c r="R652" s="70">
        <f>'июль (3 цк)'!R749</f>
        <v>510.96</v>
      </c>
      <c r="S652" s="70">
        <f>'июль (3 цк)'!S749</f>
        <v>511.01</v>
      </c>
      <c r="T652" s="70">
        <f>'июль (3 цк)'!T749</f>
        <v>507.76</v>
      </c>
      <c r="U652" s="70">
        <f>'июль (3 цк)'!U749</f>
        <v>500.52</v>
      </c>
      <c r="V652" s="70">
        <f>'июль (3 цк)'!V749</f>
        <v>502.2</v>
      </c>
      <c r="W652" s="70">
        <f>'июль (3 цк)'!W749</f>
        <v>511.5</v>
      </c>
      <c r="X652" s="70">
        <f>'июль (3 цк)'!X749</f>
        <v>517.24</v>
      </c>
      <c r="Y652" s="70">
        <f>'июль (3 цк)'!Y749</f>
        <v>516.98</v>
      </c>
    </row>
    <row r="653" spans="1:25" s="62" customFormat="1" ht="18.75" hidden="1" customHeight="1" outlineLevel="1" x14ac:dyDescent="0.2">
      <c r="A653" s="57" t="s">
        <v>9</v>
      </c>
      <c r="B653" s="76">
        <v>195.05</v>
      </c>
      <c r="C653" s="74">
        <v>195.05</v>
      </c>
      <c r="D653" s="74">
        <v>195.05</v>
      </c>
      <c r="E653" s="74">
        <v>195.05</v>
      </c>
      <c r="F653" s="74">
        <v>195.05</v>
      </c>
      <c r="G653" s="74">
        <v>195.05</v>
      </c>
      <c r="H653" s="74">
        <v>195.05</v>
      </c>
      <c r="I653" s="74">
        <v>195.05</v>
      </c>
      <c r="J653" s="74">
        <v>195.05</v>
      </c>
      <c r="K653" s="74">
        <v>195.05</v>
      </c>
      <c r="L653" s="74">
        <v>195.05</v>
      </c>
      <c r="M653" s="74">
        <v>195.05</v>
      </c>
      <c r="N653" s="74">
        <v>195.05</v>
      </c>
      <c r="O653" s="74">
        <v>195.05</v>
      </c>
      <c r="P653" s="74">
        <v>195.05</v>
      </c>
      <c r="Q653" s="74">
        <v>195.05</v>
      </c>
      <c r="R653" s="74">
        <v>195.05</v>
      </c>
      <c r="S653" s="74">
        <v>195.05</v>
      </c>
      <c r="T653" s="74">
        <v>195.05</v>
      </c>
      <c r="U653" s="74">
        <v>195.05</v>
      </c>
      <c r="V653" s="74">
        <v>195.05</v>
      </c>
      <c r="W653" s="74">
        <v>195.05</v>
      </c>
      <c r="X653" s="74">
        <v>195.05</v>
      </c>
      <c r="Y653" s="81">
        <v>195.05</v>
      </c>
    </row>
    <row r="654" spans="1:25" s="62" customFormat="1" ht="18.75" hidden="1" customHeight="1" outlineLevel="1" x14ac:dyDescent="0.2">
      <c r="A654" s="58" t="s">
        <v>10</v>
      </c>
      <c r="B654" s="76">
        <v>0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2.73</v>
      </c>
      <c r="C655" s="75">
        <v>2.73</v>
      </c>
      <c r="D655" s="75">
        <v>2.73</v>
      </c>
      <c r="E655" s="75">
        <v>2.73</v>
      </c>
      <c r="F655" s="75">
        <v>2.73</v>
      </c>
      <c r="G655" s="75">
        <v>2.73</v>
      </c>
      <c r="H655" s="75">
        <v>2.73</v>
      </c>
      <c r="I655" s="75">
        <v>2.73</v>
      </c>
      <c r="J655" s="75">
        <v>2.73</v>
      </c>
      <c r="K655" s="75">
        <v>2.73</v>
      </c>
      <c r="L655" s="75">
        <v>2.73</v>
      </c>
      <c r="M655" s="75">
        <v>2.73</v>
      </c>
      <c r="N655" s="75">
        <v>2.73</v>
      </c>
      <c r="O655" s="75">
        <v>2.73</v>
      </c>
      <c r="P655" s="75">
        <v>2.73</v>
      </c>
      <c r="Q655" s="75">
        <v>2.73</v>
      </c>
      <c r="R655" s="75">
        <v>2.73</v>
      </c>
      <c r="S655" s="75">
        <v>2.73</v>
      </c>
      <c r="T655" s="75">
        <v>2.73</v>
      </c>
      <c r="U655" s="75">
        <v>2.73</v>
      </c>
      <c r="V655" s="75">
        <v>2.73</v>
      </c>
      <c r="W655" s="75">
        <v>2.73</v>
      </c>
      <c r="X655" s="75">
        <v>2.73</v>
      </c>
      <c r="Y655" s="82">
        <v>2.73</v>
      </c>
    </row>
    <row r="656" spans="1:25" s="62" customFormat="1" ht="18.75" customHeight="1" collapsed="1" thickBot="1" x14ac:dyDescent="0.25">
      <c r="A656" s="111">
        <v>28</v>
      </c>
      <c r="B656" s="101">
        <f t="shared" ref="B656:Y656" si="151">SUM(B657:B660)</f>
        <v>765.44</v>
      </c>
      <c r="C656" s="102">
        <f t="shared" si="151"/>
        <v>738.04</v>
      </c>
      <c r="D656" s="102">
        <f t="shared" si="151"/>
        <v>739.3</v>
      </c>
      <c r="E656" s="103">
        <f t="shared" si="151"/>
        <v>746.3</v>
      </c>
      <c r="F656" s="103">
        <f t="shared" si="151"/>
        <v>736.76</v>
      </c>
      <c r="G656" s="103">
        <f t="shared" si="151"/>
        <v>738.17000000000007</v>
      </c>
      <c r="H656" s="103">
        <f t="shared" si="151"/>
        <v>748.24</v>
      </c>
      <c r="I656" s="103">
        <f t="shared" si="151"/>
        <v>740.96</v>
      </c>
      <c r="J656" s="103">
        <f t="shared" si="151"/>
        <v>741.21</v>
      </c>
      <c r="K656" s="104">
        <f t="shared" si="151"/>
        <v>749.13000000000011</v>
      </c>
      <c r="L656" s="103">
        <f t="shared" si="151"/>
        <v>751.36000000000013</v>
      </c>
      <c r="M656" s="105">
        <f t="shared" si="151"/>
        <v>753.98</v>
      </c>
      <c r="N656" s="104">
        <f t="shared" si="151"/>
        <v>765.73</v>
      </c>
      <c r="O656" s="103">
        <f t="shared" si="151"/>
        <v>752.08999999999992</v>
      </c>
      <c r="P656" s="105">
        <f t="shared" si="151"/>
        <v>750.08999999999992</v>
      </c>
      <c r="Q656" s="106">
        <f t="shared" si="151"/>
        <v>767.81999999999994</v>
      </c>
      <c r="R656" s="103">
        <f t="shared" si="151"/>
        <v>769.56999999999994</v>
      </c>
      <c r="S656" s="106">
        <f t="shared" si="151"/>
        <v>777.57999999999993</v>
      </c>
      <c r="T656" s="103">
        <f t="shared" si="151"/>
        <v>777.38000000000011</v>
      </c>
      <c r="U656" s="102">
        <f t="shared" si="151"/>
        <v>765.3</v>
      </c>
      <c r="V656" s="102">
        <f t="shared" si="151"/>
        <v>772.21</v>
      </c>
      <c r="W656" s="102">
        <f t="shared" si="151"/>
        <v>768.71</v>
      </c>
      <c r="X656" s="102">
        <f t="shared" si="151"/>
        <v>772.22</v>
      </c>
      <c r="Y656" s="107">
        <f t="shared" si="151"/>
        <v>738.8900000000001</v>
      </c>
    </row>
    <row r="657" spans="1:25" s="62" customFormat="1" ht="18.75" hidden="1" customHeight="1" outlineLevel="1" x14ac:dyDescent="0.2">
      <c r="A657" s="160" t="s">
        <v>8</v>
      </c>
      <c r="B657" s="70">
        <f>'июль (3 цк)'!B753</f>
        <v>567.66</v>
      </c>
      <c r="C657" s="70">
        <f>'июль (3 цк)'!C753</f>
        <v>540.26</v>
      </c>
      <c r="D657" s="70">
        <f>'июль (3 цк)'!D753</f>
        <v>541.52</v>
      </c>
      <c r="E657" s="70">
        <f>'июль (3 цк)'!E753</f>
        <v>548.52</v>
      </c>
      <c r="F657" s="70">
        <f>'июль (3 цк)'!F753</f>
        <v>538.98</v>
      </c>
      <c r="G657" s="70">
        <f>'июль (3 цк)'!G753</f>
        <v>540.39</v>
      </c>
      <c r="H657" s="70">
        <f>'июль (3 цк)'!H753</f>
        <v>550.46</v>
      </c>
      <c r="I657" s="70">
        <f>'июль (3 цк)'!I753</f>
        <v>543.17999999999995</v>
      </c>
      <c r="J657" s="70">
        <f>'июль (3 цк)'!J753</f>
        <v>543.42999999999995</v>
      </c>
      <c r="K657" s="70">
        <f>'июль (3 цк)'!K753</f>
        <v>551.35</v>
      </c>
      <c r="L657" s="70">
        <f>'июль (3 цк)'!L753</f>
        <v>553.58000000000004</v>
      </c>
      <c r="M657" s="70">
        <f>'июль (3 цк)'!M753</f>
        <v>556.20000000000005</v>
      </c>
      <c r="N657" s="70">
        <f>'июль (3 цк)'!N753</f>
        <v>567.95000000000005</v>
      </c>
      <c r="O657" s="70">
        <f>'июль (3 цк)'!O753</f>
        <v>554.30999999999995</v>
      </c>
      <c r="P657" s="70">
        <f>'июль (3 цк)'!P753</f>
        <v>552.30999999999995</v>
      </c>
      <c r="Q657" s="70">
        <f>'июль (3 цк)'!Q753</f>
        <v>570.04</v>
      </c>
      <c r="R657" s="70">
        <f>'июль (3 цк)'!R753</f>
        <v>571.79</v>
      </c>
      <c r="S657" s="70">
        <f>'июль (3 цк)'!S753</f>
        <v>579.79999999999995</v>
      </c>
      <c r="T657" s="70">
        <f>'июль (3 цк)'!T753</f>
        <v>579.6</v>
      </c>
      <c r="U657" s="70">
        <f>'июль (3 цк)'!U753</f>
        <v>567.52</v>
      </c>
      <c r="V657" s="70">
        <f>'июль (3 цк)'!V753</f>
        <v>574.42999999999995</v>
      </c>
      <c r="W657" s="70">
        <f>'июль (3 цк)'!W753</f>
        <v>570.92999999999995</v>
      </c>
      <c r="X657" s="70">
        <f>'июль (3 цк)'!X753</f>
        <v>574.44000000000005</v>
      </c>
      <c r="Y657" s="70">
        <f>'июль (3 цк)'!Y753</f>
        <v>541.11</v>
      </c>
    </row>
    <row r="658" spans="1:25" s="62" customFormat="1" ht="18.75" hidden="1" customHeight="1" outlineLevel="1" x14ac:dyDescent="0.2">
      <c r="A658" s="53" t="s">
        <v>9</v>
      </c>
      <c r="B658" s="76">
        <v>195.05</v>
      </c>
      <c r="C658" s="74">
        <v>195.05</v>
      </c>
      <c r="D658" s="74">
        <v>195.05</v>
      </c>
      <c r="E658" s="74">
        <v>195.05</v>
      </c>
      <c r="F658" s="74">
        <v>195.05</v>
      </c>
      <c r="G658" s="74">
        <v>195.05</v>
      </c>
      <c r="H658" s="74">
        <v>195.05</v>
      </c>
      <c r="I658" s="74">
        <v>195.05</v>
      </c>
      <c r="J658" s="74">
        <v>195.05</v>
      </c>
      <c r="K658" s="74">
        <v>195.05</v>
      </c>
      <c r="L658" s="74">
        <v>195.05</v>
      </c>
      <c r="M658" s="74">
        <v>195.05</v>
      </c>
      <c r="N658" s="74">
        <v>195.05</v>
      </c>
      <c r="O658" s="74">
        <v>195.05</v>
      </c>
      <c r="P658" s="74">
        <v>195.05</v>
      </c>
      <c r="Q658" s="74">
        <v>195.05</v>
      </c>
      <c r="R658" s="74">
        <v>195.05</v>
      </c>
      <c r="S658" s="74">
        <v>195.05</v>
      </c>
      <c r="T658" s="74">
        <v>195.05</v>
      </c>
      <c r="U658" s="74">
        <v>195.05</v>
      </c>
      <c r="V658" s="74">
        <v>195.05</v>
      </c>
      <c r="W658" s="74">
        <v>195.05</v>
      </c>
      <c r="X658" s="74">
        <v>195.05</v>
      </c>
      <c r="Y658" s="81">
        <v>195.05</v>
      </c>
    </row>
    <row r="659" spans="1:25" s="62" customFormat="1" ht="18.75" hidden="1" customHeight="1" outlineLevel="1" x14ac:dyDescent="0.2">
      <c r="A659" s="54" t="s">
        <v>10</v>
      </c>
      <c r="B659" s="76">
        <v>0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81"/>
    </row>
    <row r="660" spans="1:25" s="62" customFormat="1" ht="18.75" hidden="1" customHeight="1" outlineLevel="1" thickBot="1" x14ac:dyDescent="0.25">
      <c r="A660" s="161" t="s">
        <v>11</v>
      </c>
      <c r="B660" s="77">
        <v>2.73</v>
      </c>
      <c r="C660" s="75">
        <v>2.73</v>
      </c>
      <c r="D660" s="75">
        <v>2.73</v>
      </c>
      <c r="E660" s="75">
        <v>2.73</v>
      </c>
      <c r="F660" s="75">
        <v>2.73</v>
      </c>
      <c r="G660" s="75">
        <v>2.73</v>
      </c>
      <c r="H660" s="75">
        <v>2.73</v>
      </c>
      <c r="I660" s="75">
        <v>2.73</v>
      </c>
      <c r="J660" s="75">
        <v>2.73</v>
      </c>
      <c r="K660" s="75">
        <v>2.73</v>
      </c>
      <c r="L660" s="75">
        <v>2.73</v>
      </c>
      <c r="M660" s="75">
        <v>2.73</v>
      </c>
      <c r="N660" s="75">
        <v>2.73</v>
      </c>
      <c r="O660" s="75">
        <v>2.73</v>
      </c>
      <c r="P660" s="75">
        <v>2.73</v>
      </c>
      <c r="Q660" s="75">
        <v>2.73</v>
      </c>
      <c r="R660" s="75">
        <v>2.73</v>
      </c>
      <c r="S660" s="75">
        <v>2.73</v>
      </c>
      <c r="T660" s="75">
        <v>2.73</v>
      </c>
      <c r="U660" s="75">
        <v>2.73</v>
      </c>
      <c r="V660" s="75">
        <v>2.73</v>
      </c>
      <c r="W660" s="75">
        <v>2.73</v>
      </c>
      <c r="X660" s="75">
        <v>2.73</v>
      </c>
      <c r="Y660" s="82">
        <v>2.73</v>
      </c>
    </row>
    <row r="661" spans="1:25" s="62" customFormat="1" ht="18.75" customHeight="1" collapsed="1" thickBot="1" x14ac:dyDescent="0.25">
      <c r="A661" s="109">
        <v>29</v>
      </c>
      <c r="B661" s="101">
        <f t="shared" ref="B661:Y661" si="152">SUM(B662:B665)</f>
        <v>787.46</v>
      </c>
      <c r="C661" s="102">
        <f t="shared" si="152"/>
        <v>774.5</v>
      </c>
      <c r="D661" s="102">
        <f t="shared" si="152"/>
        <v>771.1400000000001</v>
      </c>
      <c r="E661" s="103">
        <f t="shared" si="152"/>
        <v>776.57999999999993</v>
      </c>
      <c r="F661" s="103">
        <f t="shared" si="152"/>
        <v>791.06999999999994</v>
      </c>
      <c r="G661" s="103">
        <f t="shared" si="152"/>
        <v>797.10000000000014</v>
      </c>
      <c r="H661" s="103">
        <f t="shared" si="152"/>
        <v>791.13000000000011</v>
      </c>
      <c r="I661" s="103">
        <f t="shared" si="152"/>
        <v>785.32999999999993</v>
      </c>
      <c r="J661" s="103">
        <f t="shared" si="152"/>
        <v>791.87000000000012</v>
      </c>
      <c r="K661" s="104">
        <f t="shared" si="152"/>
        <v>801.23</v>
      </c>
      <c r="L661" s="103">
        <f t="shared" si="152"/>
        <v>804.15000000000009</v>
      </c>
      <c r="M661" s="105">
        <f t="shared" si="152"/>
        <v>797.33999999999992</v>
      </c>
      <c r="N661" s="104">
        <f t="shared" si="152"/>
        <v>797.95</v>
      </c>
      <c r="O661" s="103">
        <f t="shared" si="152"/>
        <v>775.54</v>
      </c>
      <c r="P661" s="105">
        <f t="shared" si="152"/>
        <v>778.02</v>
      </c>
      <c r="Q661" s="106">
        <f t="shared" si="152"/>
        <v>797.11000000000013</v>
      </c>
      <c r="R661" s="103">
        <f t="shared" si="152"/>
        <v>814.15000000000009</v>
      </c>
      <c r="S661" s="106">
        <f t="shared" si="152"/>
        <v>817.48</v>
      </c>
      <c r="T661" s="103">
        <f t="shared" si="152"/>
        <v>811.12000000000012</v>
      </c>
      <c r="U661" s="102">
        <f t="shared" si="152"/>
        <v>791.16000000000008</v>
      </c>
      <c r="V661" s="102">
        <f t="shared" si="152"/>
        <v>794.40000000000009</v>
      </c>
      <c r="W661" s="102">
        <f t="shared" si="152"/>
        <v>801.24</v>
      </c>
      <c r="X661" s="102">
        <f t="shared" si="152"/>
        <v>806.94</v>
      </c>
      <c r="Y661" s="107">
        <f t="shared" si="152"/>
        <v>805.35000000000014</v>
      </c>
    </row>
    <row r="662" spans="1:25" s="62" customFormat="1" ht="18.75" hidden="1" customHeight="1" outlineLevel="1" x14ac:dyDescent="0.2">
      <c r="A662" s="160" t="s">
        <v>8</v>
      </c>
      <c r="B662" s="70">
        <f>'июль (3 цк)'!B757</f>
        <v>589.67999999999995</v>
      </c>
      <c r="C662" s="70">
        <f>'июль (3 цк)'!C757</f>
        <v>576.72</v>
      </c>
      <c r="D662" s="70">
        <f>'июль (3 цк)'!D757</f>
        <v>573.36</v>
      </c>
      <c r="E662" s="70">
        <f>'июль (3 цк)'!E757</f>
        <v>578.79999999999995</v>
      </c>
      <c r="F662" s="70">
        <f>'июль (3 цк)'!F757</f>
        <v>593.29</v>
      </c>
      <c r="G662" s="70">
        <f>'июль (3 цк)'!G757</f>
        <v>599.32000000000005</v>
      </c>
      <c r="H662" s="70">
        <f>'июль (3 цк)'!H757</f>
        <v>593.35</v>
      </c>
      <c r="I662" s="70">
        <f>'июль (3 цк)'!I757</f>
        <v>587.54999999999995</v>
      </c>
      <c r="J662" s="70">
        <f>'июль (3 цк)'!J757</f>
        <v>594.09</v>
      </c>
      <c r="K662" s="70">
        <f>'июль (3 цк)'!K757</f>
        <v>603.45000000000005</v>
      </c>
      <c r="L662" s="70">
        <f>'июль (3 цк)'!L757</f>
        <v>606.37</v>
      </c>
      <c r="M662" s="70">
        <f>'июль (3 цк)'!M757</f>
        <v>599.55999999999995</v>
      </c>
      <c r="N662" s="70">
        <f>'июль (3 цк)'!N757</f>
        <v>600.16999999999996</v>
      </c>
      <c r="O662" s="70">
        <f>'июль (3 цк)'!O757</f>
        <v>577.76</v>
      </c>
      <c r="P662" s="70">
        <f>'июль (3 цк)'!P757</f>
        <v>580.24</v>
      </c>
      <c r="Q662" s="70">
        <f>'июль (3 цк)'!Q757</f>
        <v>599.33000000000004</v>
      </c>
      <c r="R662" s="70">
        <f>'июль (3 цк)'!R757</f>
        <v>616.37</v>
      </c>
      <c r="S662" s="70">
        <f>'июль (3 цк)'!S757</f>
        <v>619.70000000000005</v>
      </c>
      <c r="T662" s="70">
        <f>'июль (3 цк)'!T757</f>
        <v>613.34</v>
      </c>
      <c r="U662" s="70">
        <f>'июль (3 цк)'!U757</f>
        <v>593.38</v>
      </c>
      <c r="V662" s="70">
        <f>'июль (3 цк)'!V757</f>
        <v>596.62</v>
      </c>
      <c r="W662" s="70">
        <f>'июль (3 цк)'!W757</f>
        <v>603.46</v>
      </c>
      <c r="X662" s="70">
        <f>'июль (3 цк)'!X757</f>
        <v>609.16</v>
      </c>
      <c r="Y662" s="70">
        <f>'июль (3 цк)'!Y757</f>
        <v>607.57000000000005</v>
      </c>
    </row>
    <row r="663" spans="1:25" s="62" customFormat="1" ht="18.75" hidden="1" customHeight="1" outlineLevel="1" x14ac:dyDescent="0.2">
      <c r="A663" s="53" t="s">
        <v>9</v>
      </c>
      <c r="B663" s="76">
        <v>195.05</v>
      </c>
      <c r="C663" s="74">
        <v>195.05</v>
      </c>
      <c r="D663" s="74">
        <v>195.05</v>
      </c>
      <c r="E663" s="74">
        <v>195.05</v>
      </c>
      <c r="F663" s="74">
        <v>195.05</v>
      </c>
      <c r="G663" s="74">
        <v>195.05</v>
      </c>
      <c r="H663" s="74">
        <v>195.05</v>
      </c>
      <c r="I663" s="74">
        <v>195.05</v>
      </c>
      <c r="J663" s="74">
        <v>195.05</v>
      </c>
      <c r="K663" s="74">
        <v>195.05</v>
      </c>
      <c r="L663" s="74">
        <v>195.05</v>
      </c>
      <c r="M663" s="74">
        <v>195.05</v>
      </c>
      <c r="N663" s="74">
        <v>195.05</v>
      </c>
      <c r="O663" s="74">
        <v>195.05</v>
      </c>
      <c r="P663" s="74">
        <v>195.05</v>
      </c>
      <c r="Q663" s="74">
        <v>195.05</v>
      </c>
      <c r="R663" s="74">
        <v>195.05</v>
      </c>
      <c r="S663" s="74">
        <v>195.05</v>
      </c>
      <c r="T663" s="74">
        <v>195.05</v>
      </c>
      <c r="U663" s="74">
        <v>195.05</v>
      </c>
      <c r="V663" s="74">
        <v>195.05</v>
      </c>
      <c r="W663" s="74">
        <v>195.05</v>
      </c>
      <c r="X663" s="74">
        <v>195.05</v>
      </c>
      <c r="Y663" s="81">
        <v>195.05</v>
      </c>
    </row>
    <row r="664" spans="1:25" s="62" customFormat="1" ht="18.75" hidden="1" customHeight="1" outlineLevel="1" x14ac:dyDescent="0.2">
      <c r="A664" s="54" t="s">
        <v>10</v>
      </c>
      <c r="B664" s="76">
        <v>0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81"/>
    </row>
    <row r="665" spans="1:25" s="62" customFormat="1" ht="18.75" hidden="1" customHeight="1" outlineLevel="1" thickBot="1" x14ac:dyDescent="0.25">
      <c r="A665" s="161" t="s">
        <v>11</v>
      </c>
      <c r="B665" s="77">
        <v>2.73</v>
      </c>
      <c r="C665" s="75">
        <v>2.73</v>
      </c>
      <c r="D665" s="75">
        <v>2.73</v>
      </c>
      <c r="E665" s="75">
        <v>2.73</v>
      </c>
      <c r="F665" s="75">
        <v>2.73</v>
      </c>
      <c r="G665" s="75">
        <v>2.73</v>
      </c>
      <c r="H665" s="75">
        <v>2.73</v>
      </c>
      <c r="I665" s="75">
        <v>2.73</v>
      </c>
      <c r="J665" s="75">
        <v>2.73</v>
      </c>
      <c r="K665" s="75">
        <v>2.73</v>
      </c>
      <c r="L665" s="75">
        <v>2.73</v>
      </c>
      <c r="M665" s="75">
        <v>2.73</v>
      </c>
      <c r="N665" s="75">
        <v>2.73</v>
      </c>
      <c r="O665" s="75">
        <v>2.73</v>
      </c>
      <c r="P665" s="75">
        <v>2.73</v>
      </c>
      <c r="Q665" s="75">
        <v>2.73</v>
      </c>
      <c r="R665" s="75">
        <v>2.73</v>
      </c>
      <c r="S665" s="75">
        <v>2.73</v>
      </c>
      <c r="T665" s="75">
        <v>2.73</v>
      </c>
      <c r="U665" s="75">
        <v>2.73</v>
      </c>
      <c r="V665" s="75">
        <v>2.73</v>
      </c>
      <c r="W665" s="75">
        <v>2.73</v>
      </c>
      <c r="X665" s="75">
        <v>2.73</v>
      </c>
      <c r="Y665" s="82">
        <v>2.73</v>
      </c>
    </row>
    <row r="666" spans="1:25" s="62" customFormat="1" ht="18.75" customHeight="1" collapsed="1" thickBot="1" x14ac:dyDescent="0.25">
      <c r="A666" s="110">
        <v>30</v>
      </c>
      <c r="B666" s="101">
        <f t="shared" ref="B666:Y666" si="153">SUM(B667:B670)</f>
        <v>659.02</v>
      </c>
      <c r="C666" s="102">
        <f t="shared" si="153"/>
        <v>631.82000000000005</v>
      </c>
      <c r="D666" s="102">
        <f t="shared" si="153"/>
        <v>630.99</v>
      </c>
      <c r="E666" s="103">
        <f t="shared" si="153"/>
        <v>637.48</v>
      </c>
      <c r="F666" s="103">
        <f t="shared" si="153"/>
        <v>645.16000000000008</v>
      </c>
      <c r="G666" s="103">
        <f t="shared" si="153"/>
        <v>652.54</v>
      </c>
      <c r="H666" s="103">
        <f t="shared" si="153"/>
        <v>651.23</v>
      </c>
      <c r="I666" s="103">
        <f t="shared" si="153"/>
        <v>639.09</v>
      </c>
      <c r="J666" s="103">
        <f t="shared" si="153"/>
        <v>639.69000000000005</v>
      </c>
      <c r="K666" s="104">
        <f t="shared" si="153"/>
        <v>644.71</v>
      </c>
      <c r="L666" s="103">
        <f t="shared" si="153"/>
        <v>644.69000000000005</v>
      </c>
      <c r="M666" s="105">
        <f t="shared" si="153"/>
        <v>648.18000000000006</v>
      </c>
      <c r="N666" s="104">
        <f t="shared" si="153"/>
        <v>649.28</v>
      </c>
      <c r="O666" s="103">
        <f t="shared" si="153"/>
        <v>634.85</v>
      </c>
      <c r="P666" s="105">
        <f t="shared" si="153"/>
        <v>634.15000000000009</v>
      </c>
      <c r="Q666" s="106">
        <f t="shared" si="153"/>
        <v>654.58000000000004</v>
      </c>
      <c r="R666" s="103">
        <f t="shared" si="153"/>
        <v>662.52</v>
      </c>
      <c r="S666" s="106">
        <f t="shared" si="153"/>
        <v>664.76</v>
      </c>
      <c r="T666" s="103">
        <f t="shared" si="153"/>
        <v>664.05</v>
      </c>
      <c r="U666" s="102">
        <f t="shared" si="153"/>
        <v>650.98</v>
      </c>
      <c r="V666" s="102">
        <f t="shared" si="153"/>
        <v>658.85</v>
      </c>
      <c r="W666" s="102">
        <f t="shared" si="153"/>
        <v>662.54</v>
      </c>
      <c r="X666" s="102">
        <f t="shared" si="153"/>
        <v>664.06</v>
      </c>
      <c r="Y666" s="107">
        <f t="shared" si="153"/>
        <v>662.51</v>
      </c>
    </row>
    <row r="667" spans="1:25" s="62" customFormat="1" ht="18.75" hidden="1" customHeight="1" outlineLevel="1" x14ac:dyDescent="0.2">
      <c r="A667" s="56" t="s">
        <v>8</v>
      </c>
      <c r="B667" s="70">
        <f>'июль (3 цк)'!B761</f>
        <v>461.24</v>
      </c>
      <c r="C667" s="70">
        <f>'июль (3 цк)'!C761</f>
        <v>434.04</v>
      </c>
      <c r="D667" s="70">
        <f>'июль (3 цк)'!D761</f>
        <v>433.21</v>
      </c>
      <c r="E667" s="70">
        <f>'июль (3 цк)'!E761</f>
        <v>439.7</v>
      </c>
      <c r="F667" s="70">
        <f>'июль (3 цк)'!F761</f>
        <v>447.38</v>
      </c>
      <c r="G667" s="70">
        <f>'июль (3 цк)'!G761</f>
        <v>454.76</v>
      </c>
      <c r="H667" s="70">
        <f>'июль (3 цк)'!H761</f>
        <v>453.45</v>
      </c>
      <c r="I667" s="70">
        <f>'июль (3 цк)'!I761</f>
        <v>441.31</v>
      </c>
      <c r="J667" s="70">
        <f>'июль (3 цк)'!J761</f>
        <v>441.91</v>
      </c>
      <c r="K667" s="70">
        <f>'июль (3 цк)'!K761</f>
        <v>446.93</v>
      </c>
      <c r="L667" s="70">
        <f>'июль (3 цк)'!L761</f>
        <v>446.91</v>
      </c>
      <c r="M667" s="70">
        <f>'июль (3 цк)'!M761</f>
        <v>450.4</v>
      </c>
      <c r="N667" s="70">
        <f>'июль (3 цк)'!N761</f>
        <v>451.5</v>
      </c>
      <c r="O667" s="70">
        <f>'июль (3 цк)'!O761</f>
        <v>437.07</v>
      </c>
      <c r="P667" s="70">
        <f>'июль (3 цк)'!P761</f>
        <v>436.37</v>
      </c>
      <c r="Q667" s="70">
        <f>'июль (3 цк)'!Q761</f>
        <v>456.8</v>
      </c>
      <c r="R667" s="70">
        <f>'июль (3 цк)'!R761</f>
        <v>464.74</v>
      </c>
      <c r="S667" s="70">
        <f>'июль (3 цк)'!S761</f>
        <v>466.98</v>
      </c>
      <c r="T667" s="70">
        <f>'июль (3 цк)'!T761</f>
        <v>466.27</v>
      </c>
      <c r="U667" s="70">
        <f>'июль (3 цк)'!U761</f>
        <v>453.2</v>
      </c>
      <c r="V667" s="70">
        <f>'июль (3 цк)'!V761</f>
        <v>461.07</v>
      </c>
      <c r="W667" s="70">
        <f>'июль (3 цк)'!W761</f>
        <v>464.76</v>
      </c>
      <c r="X667" s="70">
        <f>'июль (3 цк)'!X761</f>
        <v>466.28</v>
      </c>
      <c r="Y667" s="70">
        <f>'июль (3 цк)'!Y761</f>
        <v>464.73</v>
      </c>
    </row>
    <row r="668" spans="1:25" s="62" customFormat="1" ht="18.75" hidden="1" customHeight="1" outlineLevel="1" x14ac:dyDescent="0.2">
      <c r="A668" s="57" t="s">
        <v>9</v>
      </c>
      <c r="B668" s="76">
        <v>195.05</v>
      </c>
      <c r="C668" s="74">
        <v>195.05</v>
      </c>
      <c r="D668" s="74">
        <v>195.05</v>
      </c>
      <c r="E668" s="74">
        <v>195.05</v>
      </c>
      <c r="F668" s="74">
        <v>195.05</v>
      </c>
      <c r="G668" s="74">
        <v>195.05</v>
      </c>
      <c r="H668" s="74">
        <v>195.05</v>
      </c>
      <c r="I668" s="74">
        <v>195.05</v>
      </c>
      <c r="J668" s="74">
        <v>195.05</v>
      </c>
      <c r="K668" s="74">
        <v>195.05</v>
      </c>
      <c r="L668" s="74">
        <v>195.05</v>
      </c>
      <c r="M668" s="74">
        <v>195.05</v>
      </c>
      <c r="N668" s="74">
        <v>195.05</v>
      </c>
      <c r="O668" s="74">
        <v>195.05</v>
      </c>
      <c r="P668" s="74">
        <v>195.05</v>
      </c>
      <c r="Q668" s="74">
        <v>195.05</v>
      </c>
      <c r="R668" s="74">
        <v>195.05</v>
      </c>
      <c r="S668" s="74">
        <v>195.05</v>
      </c>
      <c r="T668" s="74">
        <v>195.05</v>
      </c>
      <c r="U668" s="74">
        <v>195.05</v>
      </c>
      <c r="V668" s="74">
        <v>195.05</v>
      </c>
      <c r="W668" s="74">
        <v>195.05</v>
      </c>
      <c r="X668" s="74">
        <v>195.05</v>
      </c>
      <c r="Y668" s="81">
        <v>195.05</v>
      </c>
    </row>
    <row r="669" spans="1:25" s="62" customFormat="1" ht="18.75" hidden="1" customHeight="1" outlineLevel="1" x14ac:dyDescent="0.2">
      <c r="A669" s="58" t="s">
        <v>10</v>
      </c>
      <c r="B669" s="76">
        <v>0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81"/>
    </row>
    <row r="670" spans="1:25" s="62" customFormat="1" ht="18.75" hidden="1" customHeight="1" outlineLevel="1" thickBot="1" x14ac:dyDescent="0.25">
      <c r="A670" s="147" t="s">
        <v>11</v>
      </c>
      <c r="B670" s="77">
        <v>2.73</v>
      </c>
      <c r="C670" s="75">
        <v>2.73</v>
      </c>
      <c r="D670" s="75">
        <v>2.73</v>
      </c>
      <c r="E670" s="75">
        <v>2.73</v>
      </c>
      <c r="F670" s="75">
        <v>2.73</v>
      </c>
      <c r="G670" s="75">
        <v>2.73</v>
      </c>
      <c r="H670" s="75">
        <v>2.73</v>
      </c>
      <c r="I670" s="75">
        <v>2.73</v>
      </c>
      <c r="J670" s="75">
        <v>2.73</v>
      </c>
      <c r="K670" s="75">
        <v>2.73</v>
      </c>
      <c r="L670" s="75">
        <v>2.73</v>
      </c>
      <c r="M670" s="75">
        <v>2.73</v>
      </c>
      <c r="N670" s="75">
        <v>2.73</v>
      </c>
      <c r="O670" s="75">
        <v>2.73</v>
      </c>
      <c r="P670" s="75">
        <v>2.73</v>
      </c>
      <c r="Q670" s="75">
        <v>2.73</v>
      </c>
      <c r="R670" s="75">
        <v>2.73</v>
      </c>
      <c r="S670" s="75">
        <v>2.73</v>
      </c>
      <c r="T670" s="75">
        <v>2.73</v>
      </c>
      <c r="U670" s="75">
        <v>2.73</v>
      </c>
      <c r="V670" s="75">
        <v>2.73</v>
      </c>
      <c r="W670" s="75">
        <v>2.73</v>
      </c>
      <c r="X670" s="75">
        <v>2.73</v>
      </c>
      <c r="Y670" s="82">
        <v>2.73</v>
      </c>
    </row>
    <row r="671" spans="1:25" s="62" customFormat="1" ht="18.75" customHeight="1" collapsed="1" thickBot="1" x14ac:dyDescent="0.25">
      <c r="A671" s="112">
        <v>31</v>
      </c>
      <c r="B671" s="101">
        <f t="shared" ref="B671:Y671" si="154">SUM(B672:B675)</f>
        <v>625.11</v>
      </c>
      <c r="C671" s="102">
        <f t="shared" si="154"/>
        <v>608.62</v>
      </c>
      <c r="D671" s="102">
        <f t="shared" si="154"/>
        <v>610.61</v>
      </c>
      <c r="E671" s="103">
        <f t="shared" si="154"/>
        <v>612.49</v>
      </c>
      <c r="F671" s="103">
        <f t="shared" si="154"/>
        <v>620.79999999999995</v>
      </c>
      <c r="G671" s="103">
        <f t="shared" si="154"/>
        <v>621.07000000000005</v>
      </c>
      <c r="H671" s="103">
        <f t="shared" si="154"/>
        <v>623.73</v>
      </c>
      <c r="I671" s="103">
        <f t="shared" si="154"/>
        <v>614.1400000000001</v>
      </c>
      <c r="J671" s="103">
        <f t="shared" si="154"/>
        <v>615.82000000000005</v>
      </c>
      <c r="K671" s="104">
        <f t="shared" si="154"/>
        <v>619.65000000000009</v>
      </c>
      <c r="L671" s="103">
        <f t="shared" si="154"/>
        <v>623.93000000000006</v>
      </c>
      <c r="M671" s="105">
        <f t="shared" si="154"/>
        <v>618.70000000000005</v>
      </c>
      <c r="N671" s="104">
        <f t="shared" si="154"/>
        <v>621.23</v>
      </c>
      <c r="O671" s="103">
        <f t="shared" si="154"/>
        <v>607.03</v>
      </c>
      <c r="P671" s="105">
        <f t="shared" si="154"/>
        <v>599.83000000000004</v>
      </c>
      <c r="Q671" s="106">
        <f t="shared" si="154"/>
        <v>608.12</v>
      </c>
      <c r="R671" s="103">
        <f t="shared" si="154"/>
        <v>614.23</v>
      </c>
      <c r="S671" s="106">
        <f t="shared" si="154"/>
        <v>616.23</v>
      </c>
      <c r="T671" s="103">
        <f t="shared" si="154"/>
        <v>616.83000000000004</v>
      </c>
      <c r="U671" s="102">
        <f t="shared" si="154"/>
        <v>611.59</v>
      </c>
      <c r="V671" s="102">
        <f t="shared" si="154"/>
        <v>613.05999999999995</v>
      </c>
      <c r="W671" s="102">
        <f t="shared" si="154"/>
        <v>615.41000000000008</v>
      </c>
      <c r="X671" s="102">
        <f t="shared" si="154"/>
        <v>617.87</v>
      </c>
      <c r="Y671" s="107">
        <f t="shared" si="154"/>
        <v>615.27</v>
      </c>
    </row>
    <row r="672" spans="1:25" s="62" customFormat="1" ht="18.75" hidden="1" customHeight="1" outlineLevel="1" x14ac:dyDescent="0.2">
      <c r="A672" s="160" t="s">
        <v>8</v>
      </c>
      <c r="B672" s="70">
        <f>'июль (3 цк)'!B765</f>
        <v>427.33</v>
      </c>
      <c r="C672" s="70">
        <f>'июль (3 цк)'!C765</f>
        <v>410.84</v>
      </c>
      <c r="D672" s="70">
        <f>'июль (3 цк)'!D765</f>
        <v>412.83</v>
      </c>
      <c r="E672" s="70">
        <f>'июль (3 цк)'!E765</f>
        <v>414.71</v>
      </c>
      <c r="F672" s="70">
        <f>'июль (3 цк)'!F765</f>
        <v>423.02</v>
      </c>
      <c r="G672" s="70">
        <f>'июль (3 цк)'!G765</f>
        <v>423.29</v>
      </c>
      <c r="H672" s="70">
        <f>'июль (3 цк)'!H765</f>
        <v>425.95</v>
      </c>
      <c r="I672" s="70">
        <f>'июль (3 цк)'!I765</f>
        <v>416.36</v>
      </c>
      <c r="J672" s="70">
        <f>'июль (3 цк)'!J765</f>
        <v>418.04</v>
      </c>
      <c r="K672" s="70">
        <f>'июль (3 цк)'!K765</f>
        <v>421.87</v>
      </c>
      <c r="L672" s="70">
        <f>'июль (3 цк)'!L765</f>
        <v>426.15</v>
      </c>
      <c r="M672" s="70">
        <f>'июль (3 цк)'!M765</f>
        <v>420.92</v>
      </c>
      <c r="N672" s="70">
        <f>'июль (3 цк)'!N765</f>
        <v>423.45</v>
      </c>
      <c r="O672" s="70">
        <f>'июль (3 цк)'!O765</f>
        <v>409.25</v>
      </c>
      <c r="P672" s="70">
        <f>'июль (3 цк)'!P765</f>
        <v>402.05</v>
      </c>
      <c r="Q672" s="70">
        <f>'июль (3 цк)'!Q765</f>
        <v>410.34</v>
      </c>
      <c r="R672" s="70">
        <f>'июль (3 цк)'!R765</f>
        <v>416.45</v>
      </c>
      <c r="S672" s="70">
        <f>'июль (3 цк)'!S765</f>
        <v>418.45</v>
      </c>
      <c r="T672" s="70">
        <f>'июль (3 цк)'!T765</f>
        <v>419.05</v>
      </c>
      <c r="U672" s="70">
        <f>'июль (3 цк)'!U765</f>
        <v>413.81</v>
      </c>
      <c r="V672" s="70">
        <f>'июль (3 цк)'!V765</f>
        <v>415.28</v>
      </c>
      <c r="W672" s="70">
        <f>'июль (3 цк)'!W765</f>
        <v>417.63</v>
      </c>
      <c r="X672" s="70">
        <f>'июль (3 цк)'!X765</f>
        <v>420.09</v>
      </c>
      <c r="Y672" s="70">
        <f>'июль (3 цк)'!Y765</f>
        <v>417.49</v>
      </c>
    </row>
    <row r="673" spans="1:26" s="62" customFormat="1" ht="18.75" hidden="1" customHeight="1" outlineLevel="1" x14ac:dyDescent="0.2">
      <c r="A673" s="53" t="s">
        <v>9</v>
      </c>
      <c r="B673" s="76">
        <v>195.05</v>
      </c>
      <c r="C673" s="74">
        <v>195.05</v>
      </c>
      <c r="D673" s="74">
        <v>195.05</v>
      </c>
      <c r="E673" s="74">
        <v>195.05</v>
      </c>
      <c r="F673" s="74">
        <v>195.05</v>
      </c>
      <c r="G673" s="74">
        <v>195.05</v>
      </c>
      <c r="H673" s="74">
        <v>195.05</v>
      </c>
      <c r="I673" s="74">
        <v>195.05</v>
      </c>
      <c r="J673" s="74">
        <v>195.05</v>
      </c>
      <c r="K673" s="74">
        <v>195.05</v>
      </c>
      <c r="L673" s="74">
        <v>195.05</v>
      </c>
      <c r="M673" s="74">
        <v>195.05</v>
      </c>
      <c r="N673" s="74">
        <v>195.05</v>
      </c>
      <c r="O673" s="74">
        <v>195.05</v>
      </c>
      <c r="P673" s="74">
        <v>195.05</v>
      </c>
      <c r="Q673" s="74">
        <v>195.05</v>
      </c>
      <c r="R673" s="74">
        <v>195.05</v>
      </c>
      <c r="S673" s="74">
        <v>195.05</v>
      </c>
      <c r="T673" s="74">
        <v>195.05</v>
      </c>
      <c r="U673" s="74">
        <v>195.05</v>
      </c>
      <c r="V673" s="74">
        <v>195.05</v>
      </c>
      <c r="W673" s="74">
        <v>195.05</v>
      </c>
      <c r="X673" s="74">
        <v>195.05</v>
      </c>
      <c r="Y673" s="81">
        <v>195.05</v>
      </c>
    </row>
    <row r="674" spans="1:26" s="62" customFormat="1" ht="18.75" hidden="1" customHeight="1" outlineLevel="1" x14ac:dyDescent="0.2">
      <c r="A674" s="54" t="s">
        <v>10</v>
      </c>
      <c r="B674" s="76">
        <v>0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6" s="62" customFormat="1" ht="18.75" hidden="1" customHeight="1" outlineLevel="1" thickBot="1" x14ac:dyDescent="0.25">
      <c r="A675" s="161" t="s">
        <v>11</v>
      </c>
      <c r="B675" s="77">
        <v>2.73</v>
      </c>
      <c r="C675" s="75">
        <v>2.73</v>
      </c>
      <c r="D675" s="75">
        <v>2.73</v>
      </c>
      <c r="E675" s="75">
        <v>2.73</v>
      </c>
      <c r="F675" s="75">
        <v>2.73</v>
      </c>
      <c r="G675" s="75">
        <v>2.73</v>
      </c>
      <c r="H675" s="75">
        <v>2.73</v>
      </c>
      <c r="I675" s="75">
        <v>2.73</v>
      </c>
      <c r="J675" s="75">
        <v>2.73</v>
      </c>
      <c r="K675" s="75">
        <v>2.73</v>
      </c>
      <c r="L675" s="75">
        <v>2.73</v>
      </c>
      <c r="M675" s="75">
        <v>2.73</v>
      </c>
      <c r="N675" s="75">
        <v>2.73</v>
      </c>
      <c r="O675" s="75">
        <v>2.73</v>
      </c>
      <c r="P675" s="75">
        <v>2.73</v>
      </c>
      <c r="Q675" s="75">
        <v>2.73</v>
      </c>
      <c r="R675" s="75">
        <v>2.73</v>
      </c>
      <c r="S675" s="75">
        <v>2.73</v>
      </c>
      <c r="T675" s="75">
        <v>2.73</v>
      </c>
      <c r="U675" s="75">
        <v>2.73</v>
      </c>
      <c r="V675" s="75">
        <v>2.73</v>
      </c>
      <c r="W675" s="75">
        <v>2.73</v>
      </c>
      <c r="X675" s="75">
        <v>2.73</v>
      </c>
      <c r="Y675" s="82">
        <v>2.73</v>
      </c>
    </row>
    <row r="676" spans="1:26" ht="15" collapsed="1" thickBot="1" x14ac:dyDescent="0.25">
      <c r="A676" s="85"/>
      <c r="Y676" s="68"/>
      <c r="Z676" s="146"/>
    </row>
    <row r="677" spans="1:26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6" s="152" customFormat="1" ht="15.75" x14ac:dyDescent="0.25">
      <c r="A678" s="411" t="s">
        <v>85</v>
      </c>
      <c r="B678" s="411"/>
      <c r="C678" s="411"/>
      <c r="D678" s="411"/>
      <c r="E678" s="411"/>
      <c r="F678" s="411"/>
      <c r="G678" s="411"/>
      <c r="H678" s="411"/>
      <c r="I678" s="411"/>
      <c r="J678" s="411"/>
      <c r="K678" s="411"/>
      <c r="L678" s="411"/>
      <c r="M678" s="411"/>
      <c r="N678" s="411"/>
      <c r="O678" s="411"/>
      <c r="P678" s="411"/>
      <c r="Q678" s="411"/>
      <c r="R678" s="411"/>
      <c r="S678" s="411"/>
      <c r="T678" s="411"/>
      <c r="U678" s="411"/>
      <c r="V678" s="411"/>
      <c r="W678" s="411"/>
      <c r="X678" s="411"/>
      <c r="Y678" s="411"/>
    </row>
    <row r="679" spans="1:26" ht="15" thickBot="1" x14ac:dyDescent="0.25">
      <c r="A679" s="86"/>
      <c r="Y679" s="86"/>
    </row>
    <row r="680" spans="1:26" s="62" customFormat="1" ht="30.75" customHeight="1" thickBot="1" x14ac:dyDescent="0.25">
      <c r="A680" s="404" t="s">
        <v>47</v>
      </c>
      <c r="B680" s="406" t="s">
        <v>91</v>
      </c>
      <c r="C680" s="407"/>
      <c r="D680" s="407"/>
      <c r="E680" s="407"/>
      <c r="F680" s="407"/>
      <c r="G680" s="407"/>
      <c r="H680" s="407"/>
      <c r="I680" s="407"/>
      <c r="J680" s="407"/>
      <c r="K680" s="407"/>
      <c r="L680" s="407"/>
      <c r="M680" s="407"/>
      <c r="N680" s="407"/>
      <c r="O680" s="407"/>
      <c r="P680" s="407"/>
      <c r="Q680" s="407"/>
      <c r="R680" s="407"/>
      <c r="S680" s="407"/>
      <c r="T680" s="407"/>
      <c r="U680" s="407"/>
      <c r="V680" s="407"/>
      <c r="W680" s="407"/>
      <c r="X680" s="407"/>
      <c r="Y680" s="408"/>
    </row>
    <row r="681" spans="1:26" s="62" customFormat="1" ht="39" customHeight="1" thickBot="1" x14ac:dyDescent="0.25">
      <c r="A681" s="405"/>
      <c r="B681" s="164" t="s">
        <v>46</v>
      </c>
      <c r="C681" s="165" t="s">
        <v>45</v>
      </c>
      <c r="D681" s="166" t="s">
        <v>44</v>
      </c>
      <c r="E681" s="165" t="s">
        <v>43</v>
      </c>
      <c r="F681" s="165" t="s">
        <v>42</v>
      </c>
      <c r="G681" s="165" t="s">
        <v>41</v>
      </c>
      <c r="H681" s="165" t="s">
        <v>40</v>
      </c>
      <c r="I681" s="165" t="s">
        <v>39</v>
      </c>
      <c r="J681" s="165" t="s">
        <v>38</v>
      </c>
      <c r="K681" s="167" t="s">
        <v>37</v>
      </c>
      <c r="L681" s="165" t="s">
        <v>36</v>
      </c>
      <c r="M681" s="168" t="s">
        <v>35</v>
      </c>
      <c r="N681" s="167" t="s">
        <v>34</v>
      </c>
      <c r="O681" s="165" t="s">
        <v>33</v>
      </c>
      <c r="P681" s="168" t="s">
        <v>32</v>
      </c>
      <c r="Q681" s="166" t="s">
        <v>31</v>
      </c>
      <c r="R681" s="165" t="s">
        <v>30</v>
      </c>
      <c r="S681" s="166" t="s">
        <v>29</v>
      </c>
      <c r="T681" s="165" t="s">
        <v>28</v>
      </c>
      <c r="U681" s="166" t="s">
        <v>27</v>
      </c>
      <c r="V681" s="165" t="s">
        <v>26</v>
      </c>
      <c r="W681" s="166" t="s">
        <v>25</v>
      </c>
      <c r="X681" s="165" t="s">
        <v>24</v>
      </c>
      <c r="Y681" s="169" t="s">
        <v>23</v>
      </c>
    </row>
    <row r="682" spans="1:26" s="228" customFormat="1" ht="18.75" customHeight="1" thickBot="1" x14ac:dyDescent="0.25">
      <c r="A682" s="220">
        <v>1</v>
      </c>
      <c r="B682" s="221">
        <f>SUM(B683:B685)</f>
        <v>707.04</v>
      </c>
      <c r="C682" s="222">
        <f t="shared" ref="C682:Y682" si="155">SUM(C683:C685)</f>
        <v>689.31000000000006</v>
      </c>
      <c r="D682" s="222">
        <f t="shared" si="155"/>
        <v>687.69</v>
      </c>
      <c r="E682" s="223">
        <f t="shared" si="155"/>
        <v>707.67000000000007</v>
      </c>
      <c r="F682" s="223">
        <f t="shared" si="155"/>
        <v>697.85</v>
      </c>
      <c r="G682" s="223">
        <f t="shared" si="155"/>
        <v>692.89</v>
      </c>
      <c r="H682" s="223">
        <f t="shared" si="155"/>
        <v>695.34</v>
      </c>
      <c r="I682" s="223">
        <f t="shared" si="155"/>
        <v>684.82</v>
      </c>
      <c r="J682" s="223">
        <f t="shared" si="155"/>
        <v>688.51</v>
      </c>
      <c r="K682" s="224">
        <f t="shared" si="155"/>
        <v>701.11</v>
      </c>
      <c r="L682" s="223">
        <f t="shared" si="155"/>
        <v>692.19</v>
      </c>
      <c r="M682" s="225">
        <f t="shared" si="155"/>
        <v>694.37</v>
      </c>
      <c r="N682" s="224">
        <f t="shared" si="155"/>
        <v>692.07</v>
      </c>
      <c r="O682" s="223">
        <f t="shared" si="155"/>
        <v>669.87</v>
      </c>
      <c r="P682" s="225">
        <f t="shared" si="155"/>
        <v>675.37</v>
      </c>
      <c r="Q682" s="226">
        <f t="shared" si="155"/>
        <v>695.82</v>
      </c>
      <c r="R682" s="223">
        <f t="shared" si="155"/>
        <v>706.1</v>
      </c>
      <c r="S682" s="226">
        <f t="shared" si="155"/>
        <v>713.07</v>
      </c>
      <c r="T682" s="223">
        <f t="shared" si="155"/>
        <v>721.30000000000007</v>
      </c>
      <c r="U682" s="222">
        <f t="shared" si="155"/>
        <v>709.04</v>
      </c>
      <c r="V682" s="222">
        <f t="shared" si="155"/>
        <v>724.18000000000006</v>
      </c>
      <c r="W682" s="222">
        <f t="shared" si="155"/>
        <v>729.48</v>
      </c>
      <c r="X682" s="222">
        <f t="shared" si="155"/>
        <v>728.19</v>
      </c>
      <c r="Y682" s="227">
        <f t="shared" si="155"/>
        <v>718.25</v>
      </c>
    </row>
    <row r="683" spans="1:26" s="231" customFormat="1" ht="18.75" customHeight="1" outlineLevel="1" x14ac:dyDescent="0.2">
      <c r="A683" s="229" t="s">
        <v>8</v>
      </c>
      <c r="B683" s="230">
        <f>B522</f>
        <v>704.31</v>
      </c>
      <c r="C683" s="230">
        <f t="shared" ref="C683:Y683" si="156">C522</f>
        <v>686.58</v>
      </c>
      <c r="D683" s="230">
        <f t="shared" si="156"/>
        <v>684.96</v>
      </c>
      <c r="E683" s="230">
        <f t="shared" si="156"/>
        <v>704.94</v>
      </c>
      <c r="F683" s="230">
        <f t="shared" si="156"/>
        <v>695.12</v>
      </c>
      <c r="G683" s="230">
        <f t="shared" si="156"/>
        <v>690.16</v>
      </c>
      <c r="H683" s="230">
        <f t="shared" si="156"/>
        <v>692.61</v>
      </c>
      <c r="I683" s="230">
        <f t="shared" si="156"/>
        <v>682.09</v>
      </c>
      <c r="J683" s="230">
        <f t="shared" si="156"/>
        <v>685.78</v>
      </c>
      <c r="K683" s="230">
        <f t="shared" si="156"/>
        <v>698.38</v>
      </c>
      <c r="L683" s="230">
        <f t="shared" si="156"/>
        <v>689.46</v>
      </c>
      <c r="M683" s="230">
        <f t="shared" si="156"/>
        <v>691.64</v>
      </c>
      <c r="N683" s="230">
        <f t="shared" si="156"/>
        <v>689.34</v>
      </c>
      <c r="O683" s="230">
        <f t="shared" si="156"/>
        <v>667.14</v>
      </c>
      <c r="P683" s="230">
        <f t="shared" si="156"/>
        <v>672.64</v>
      </c>
      <c r="Q683" s="230">
        <f t="shared" si="156"/>
        <v>693.09</v>
      </c>
      <c r="R683" s="230">
        <f t="shared" si="156"/>
        <v>703.37</v>
      </c>
      <c r="S683" s="230">
        <f t="shared" si="156"/>
        <v>710.34</v>
      </c>
      <c r="T683" s="230">
        <f t="shared" si="156"/>
        <v>718.57</v>
      </c>
      <c r="U683" s="230">
        <f t="shared" si="156"/>
        <v>706.31</v>
      </c>
      <c r="V683" s="230">
        <f t="shared" si="156"/>
        <v>721.45</v>
      </c>
      <c r="W683" s="230">
        <f t="shared" si="156"/>
        <v>726.75</v>
      </c>
      <c r="X683" s="230">
        <f t="shared" si="156"/>
        <v>725.46</v>
      </c>
      <c r="Y683" s="230">
        <f t="shared" si="156"/>
        <v>715.52</v>
      </c>
    </row>
    <row r="684" spans="1:26" s="231" customFormat="1" ht="18.75" customHeight="1" outlineLevel="1" x14ac:dyDescent="0.2">
      <c r="A684" s="232" t="s">
        <v>10</v>
      </c>
      <c r="B684" s="233"/>
      <c r="C684" s="234"/>
      <c r="D684" s="234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5"/>
    </row>
    <row r="685" spans="1:26" s="231" customFormat="1" ht="18.75" customHeight="1" outlineLevel="1" thickBot="1" x14ac:dyDescent="0.25">
      <c r="A685" s="236" t="s">
        <v>11</v>
      </c>
      <c r="B685" s="237">
        <v>2.73</v>
      </c>
      <c r="C685" s="238">
        <v>2.73</v>
      </c>
      <c r="D685" s="238">
        <v>2.73</v>
      </c>
      <c r="E685" s="238">
        <v>2.73</v>
      </c>
      <c r="F685" s="238">
        <v>2.73</v>
      </c>
      <c r="G685" s="238">
        <v>2.73</v>
      </c>
      <c r="H685" s="238">
        <v>2.73</v>
      </c>
      <c r="I685" s="238">
        <v>2.73</v>
      </c>
      <c r="J685" s="238">
        <v>2.73</v>
      </c>
      <c r="K685" s="238">
        <v>2.73</v>
      </c>
      <c r="L685" s="238">
        <v>2.73</v>
      </c>
      <c r="M685" s="238">
        <v>2.73</v>
      </c>
      <c r="N685" s="238">
        <v>2.73</v>
      </c>
      <c r="O685" s="238">
        <v>2.73</v>
      </c>
      <c r="P685" s="238">
        <v>2.73</v>
      </c>
      <c r="Q685" s="238">
        <v>2.73</v>
      </c>
      <c r="R685" s="238">
        <v>2.73</v>
      </c>
      <c r="S685" s="238">
        <v>2.73</v>
      </c>
      <c r="T685" s="238">
        <v>2.73</v>
      </c>
      <c r="U685" s="238">
        <v>2.73</v>
      </c>
      <c r="V685" s="238">
        <v>2.73</v>
      </c>
      <c r="W685" s="238">
        <v>2.73</v>
      </c>
      <c r="X685" s="238">
        <v>2.73</v>
      </c>
      <c r="Y685" s="239">
        <v>2.73</v>
      </c>
    </row>
    <row r="686" spans="1:26" s="228" customFormat="1" ht="18.75" customHeight="1" thickBot="1" x14ac:dyDescent="0.25">
      <c r="A686" s="240">
        <v>2</v>
      </c>
      <c r="B686" s="221">
        <f t="shared" ref="B686:Y686" si="157">SUM(B687:B689)</f>
        <v>789.15</v>
      </c>
      <c r="C686" s="222">
        <f t="shared" si="157"/>
        <v>769.26</v>
      </c>
      <c r="D686" s="222">
        <f t="shared" si="157"/>
        <v>771.48</v>
      </c>
      <c r="E686" s="223">
        <f t="shared" si="157"/>
        <v>784.17000000000007</v>
      </c>
      <c r="F686" s="223">
        <f t="shared" si="157"/>
        <v>819.67000000000007</v>
      </c>
      <c r="G686" s="223">
        <f t="shared" si="157"/>
        <v>811.71</v>
      </c>
      <c r="H686" s="223">
        <f t="shared" si="157"/>
        <v>804.96</v>
      </c>
      <c r="I686" s="223">
        <f t="shared" si="157"/>
        <v>793.18000000000006</v>
      </c>
      <c r="J686" s="223">
        <f t="shared" si="157"/>
        <v>802.24</v>
      </c>
      <c r="K686" s="224">
        <f t="shared" si="157"/>
        <v>803.32</v>
      </c>
      <c r="L686" s="223">
        <f t="shared" si="157"/>
        <v>823.07</v>
      </c>
      <c r="M686" s="225">
        <f t="shared" si="157"/>
        <v>808.56000000000006</v>
      </c>
      <c r="N686" s="224">
        <f t="shared" si="157"/>
        <v>821.7</v>
      </c>
      <c r="O686" s="223">
        <f t="shared" si="157"/>
        <v>796.56000000000006</v>
      </c>
      <c r="P686" s="225">
        <f t="shared" si="157"/>
        <v>791.9</v>
      </c>
      <c r="Q686" s="226">
        <f t="shared" si="157"/>
        <v>812.38</v>
      </c>
      <c r="R686" s="223">
        <f t="shared" si="157"/>
        <v>830.96</v>
      </c>
      <c r="S686" s="226">
        <f t="shared" si="157"/>
        <v>838.17000000000007</v>
      </c>
      <c r="T686" s="223">
        <f t="shared" si="157"/>
        <v>854.78</v>
      </c>
      <c r="U686" s="222">
        <f t="shared" si="157"/>
        <v>826.71</v>
      </c>
      <c r="V686" s="222">
        <f t="shared" si="157"/>
        <v>843.72</v>
      </c>
      <c r="W686" s="222">
        <f t="shared" si="157"/>
        <v>846.29</v>
      </c>
      <c r="X686" s="222">
        <f t="shared" si="157"/>
        <v>845.15</v>
      </c>
      <c r="Y686" s="227">
        <f t="shared" si="157"/>
        <v>830.78</v>
      </c>
    </row>
    <row r="687" spans="1:26" s="241" customFormat="1" ht="18.75" hidden="1" customHeight="1" outlineLevel="1" x14ac:dyDescent="0.2">
      <c r="A687" s="229" t="s">
        <v>8</v>
      </c>
      <c r="B687" s="230">
        <f>B527</f>
        <v>786.42</v>
      </c>
      <c r="C687" s="230">
        <f t="shared" ref="C687:Y687" si="158">C527</f>
        <v>766.53</v>
      </c>
      <c r="D687" s="230">
        <f t="shared" si="158"/>
        <v>768.75</v>
      </c>
      <c r="E687" s="230">
        <f t="shared" si="158"/>
        <v>781.44</v>
      </c>
      <c r="F687" s="230">
        <f t="shared" si="158"/>
        <v>816.94</v>
      </c>
      <c r="G687" s="230">
        <f t="shared" si="158"/>
        <v>808.98</v>
      </c>
      <c r="H687" s="230">
        <f t="shared" si="158"/>
        <v>802.23</v>
      </c>
      <c r="I687" s="230">
        <f t="shared" si="158"/>
        <v>790.45</v>
      </c>
      <c r="J687" s="230">
        <f t="shared" si="158"/>
        <v>799.51</v>
      </c>
      <c r="K687" s="230">
        <f t="shared" si="158"/>
        <v>800.59</v>
      </c>
      <c r="L687" s="230">
        <f t="shared" si="158"/>
        <v>820.34</v>
      </c>
      <c r="M687" s="230">
        <f t="shared" si="158"/>
        <v>805.83</v>
      </c>
      <c r="N687" s="230">
        <f t="shared" si="158"/>
        <v>818.97</v>
      </c>
      <c r="O687" s="230">
        <f t="shared" si="158"/>
        <v>793.83</v>
      </c>
      <c r="P687" s="230">
        <f t="shared" si="158"/>
        <v>789.17</v>
      </c>
      <c r="Q687" s="230">
        <f t="shared" si="158"/>
        <v>809.65</v>
      </c>
      <c r="R687" s="230">
        <f t="shared" si="158"/>
        <v>828.23</v>
      </c>
      <c r="S687" s="230">
        <f t="shared" si="158"/>
        <v>835.44</v>
      </c>
      <c r="T687" s="230">
        <f t="shared" si="158"/>
        <v>852.05</v>
      </c>
      <c r="U687" s="230">
        <f t="shared" si="158"/>
        <v>823.98</v>
      </c>
      <c r="V687" s="230">
        <f t="shared" si="158"/>
        <v>840.99</v>
      </c>
      <c r="W687" s="230">
        <f t="shared" si="158"/>
        <v>843.56</v>
      </c>
      <c r="X687" s="230">
        <f t="shared" si="158"/>
        <v>842.42</v>
      </c>
      <c r="Y687" s="230">
        <f t="shared" si="158"/>
        <v>828.05</v>
      </c>
    </row>
    <row r="688" spans="1:26" s="241" customFormat="1" ht="18.75" hidden="1" customHeight="1" outlineLevel="1" x14ac:dyDescent="0.2">
      <c r="A688" s="232" t="s">
        <v>10</v>
      </c>
      <c r="B688" s="233"/>
      <c r="C688" s="234"/>
      <c r="D688" s="234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5"/>
    </row>
    <row r="689" spans="1:25" s="241" customFormat="1" ht="18.75" hidden="1" customHeight="1" outlineLevel="1" thickBot="1" x14ac:dyDescent="0.25">
      <c r="A689" s="236" t="s">
        <v>11</v>
      </c>
      <c r="B689" s="237">
        <v>2.73</v>
      </c>
      <c r="C689" s="238">
        <v>2.73</v>
      </c>
      <c r="D689" s="238">
        <v>2.73</v>
      </c>
      <c r="E689" s="238">
        <v>2.73</v>
      </c>
      <c r="F689" s="238">
        <v>2.73</v>
      </c>
      <c r="G689" s="238">
        <v>2.73</v>
      </c>
      <c r="H689" s="238">
        <v>2.73</v>
      </c>
      <c r="I689" s="238">
        <v>2.73</v>
      </c>
      <c r="J689" s="238">
        <v>2.73</v>
      </c>
      <c r="K689" s="238">
        <v>2.73</v>
      </c>
      <c r="L689" s="238">
        <v>2.73</v>
      </c>
      <c r="M689" s="238">
        <v>2.73</v>
      </c>
      <c r="N689" s="238">
        <v>2.73</v>
      </c>
      <c r="O689" s="238">
        <v>2.73</v>
      </c>
      <c r="P689" s="238">
        <v>2.73</v>
      </c>
      <c r="Q689" s="238">
        <v>2.73</v>
      </c>
      <c r="R689" s="238">
        <v>2.73</v>
      </c>
      <c r="S689" s="238">
        <v>2.73</v>
      </c>
      <c r="T689" s="238">
        <v>2.73</v>
      </c>
      <c r="U689" s="238">
        <v>2.73</v>
      </c>
      <c r="V689" s="238">
        <v>2.73</v>
      </c>
      <c r="W689" s="238">
        <v>2.73</v>
      </c>
      <c r="X689" s="238">
        <v>2.73</v>
      </c>
      <c r="Y689" s="239">
        <v>2.73</v>
      </c>
    </row>
    <row r="690" spans="1:25" s="228" customFormat="1" ht="18.75" customHeight="1" collapsed="1" thickBot="1" x14ac:dyDescent="0.25">
      <c r="A690" s="242">
        <v>3</v>
      </c>
      <c r="B690" s="221">
        <f t="shared" ref="B690:Y690" si="159">SUM(B691:B693)</f>
        <v>796.67000000000007</v>
      </c>
      <c r="C690" s="222">
        <f t="shared" si="159"/>
        <v>733.65</v>
      </c>
      <c r="D690" s="222">
        <f t="shared" si="159"/>
        <v>751.16</v>
      </c>
      <c r="E690" s="223">
        <f t="shared" si="159"/>
        <v>766.19</v>
      </c>
      <c r="F690" s="223">
        <f t="shared" si="159"/>
        <v>764.35</v>
      </c>
      <c r="G690" s="223">
        <f t="shared" si="159"/>
        <v>756.03</v>
      </c>
      <c r="H690" s="223">
        <f t="shared" si="159"/>
        <v>761.41</v>
      </c>
      <c r="I690" s="223">
        <f t="shared" si="159"/>
        <v>748.12</v>
      </c>
      <c r="J690" s="223">
        <f t="shared" si="159"/>
        <v>760.84</v>
      </c>
      <c r="K690" s="224">
        <f t="shared" si="159"/>
        <v>759.87</v>
      </c>
      <c r="L690" s="223">
        <f t="shared" si="159"/>
        <v>766.84</v>
      </c>
      <c r="M690" s="225">
        <f t="shared" si="159"/>
        <v>762.27</v>
      </c>
      <c r="N690" s="224">
        <f t="shared" si="159"/>
        <v>769.63</v>
      </c>
      <c r="O690" s="223">
        <f t="shared" si="159"/>
        <v>741.5</v>
      </c>
      <c r="P690" s="225">
        <f t="shared" si="159"/>
        <v>738.83</v>
      </c>
      <c r="Q690" s="226">
        <f t="shared" si="159"/>
        <v>764.08</v>
      </c>
      <c r="R690" s="223">
        <f t="shared" si="159"/>
        <v>778.86</v>
      </c>
      <c r="S690" s="226">
        <f t="shared" si="159"/>
        <v>768.75</v>
      </c>
      <c r="T690" s="223">
        <f t="shared" si="159"/>
        <v>771</v>
      </c>
      <c r="U690" s="222">
        <f t="shared" si="159"/>
        <v>765.82</v>
      </c>
      <c r="V690" s="222">
        <f t="shared" si="159"/>
        <v>779.23</v>
      </c>
      <c r="W690" s="222">
        <f t="shared" si="159"/>
        <v>792.04</v>
      </c>
      <c r="X690" s="222">
        <f t="shared" si="159"/>
        <v>802.92000000000007</v>
      </c>
      <c r="Y690" s="227">
        <f t="shared" si="159"/>
        <v>803.43000000000006</v>
      </c>
    </row>
    <row r="691" spans="1:25" s="241" customFormat="1" ht="18.75" hidden="1" customHeight="1" outlineLevel="1" x14ac:dyDescent="0.2">
      <c r="A691" s="243" t="s">
        <v>8</v>
      </c>
      <c r="B691" s="230">
        <f>B532</f>
        <v>793.94</v>
      </c>
      <c r="C691" s="230">
        <f t="shared" ref="C691:Y691" si="160">C532</f>
        <v>730.92</v>
      </c>
      <c r="D691" s="230">
        <f t="shared" si="160"/>
        <v>748.43</v>
      </c>
      <c r="E691" s="230">
        <f t="shared" si="160"/>
        <v>763.46</v>
      </c>
      <c r="F691" s="230">
        <f t="shared" si="160"/>
        <v>761.62</v>
      </c>
      <c r="G691" s="230">
        <f t="shared" si="160"/>
        <v>753.3</v>
      </c>
      <c r="H691" s="230">
        <f t="shared" si="160"/>
        <v>758.68</v>
      </c>
      <c r="I691" s="230">
        <f t="shared" si="160"/>
        <v>745.39</v>
      </c>
      <c r="J691" s="230">
        <f t="shared" si="160"/>
        <v>758.11</v>
      </c>
      <c r="K691" s="230">
        <f t="shared" si="160"/>
        <v>757.14</v>
      </c>
      <c r="L691" s="230">
        <f t="shared" si="160"/>
        <v>764.11</v>
      </c>
      <c r="M691" s="230">
        <f t="shared" si="160"/>
        <v>759.54</v>
      </c>
      <c r="N691" s="230">
        <f t="shared" si="160"/>
        <v>766.9</v>
      </c>
      <c r="O691" s="230">
        <f t="shared" si="160"/>
        <v>738.77</v>
      </c>
      <c r="P691" s="230">
        <f t="shared" si="160"/>
        <v>736.1</v>
      </c>
      <c r="Q691" s="230">
        <f t="shared" si="160"/>
        <v>761.35</v>
      </c>
      <c r="R691" s="230">
        <f t="shared" si="160"/>
        <v>776.13</v>
      </c>
      <c r="S691" s="230">
        <f t="shared" si="160"/>
        <v>766.02</v>
      </c>
      <c r="T691" s="230">
        <f t="shared" si="160"/>
        <v>768.27</v>
      </c>
      <c r="U691" s="230">
        <f t="shared" si="160"/>
        <v>763.09</v>
      </c>
      <c r="V691" s="230">
        <f t="shared" si="160"/>
        <v>776.5</v>
      </c>
      <c r="W691" s="230">
        <f t="shared" si="160"/>
        <v>789.31</v>
      </c>
      <c r="X691" s="230">
        <f t="shared" si="160"/>
        <v>800.19</v>
      </c>
      <c r="Y691" s="230">
        <f t="shared" si="160"/>
        <v>800.7</v>
      </c>
    </row>
    <row r="692" spans="1:25" s="241" customFormat="1" ht="18.75" hidden="1" customHeight="1" outlineLevel="1" x14ac:dyDescent="0.2">
      <c r="A692" s="244" t="s">
        <v>10</v>
      </c>
      <c r="B692" s="233"/>
      <c r="C692" s="234"/>
      <c r="D692" s="234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5"/>
    </row>
    <row r="693" spans="1:25" s="241" customFormat="1" ht="18.75" hidden="1" customHeight="1" outlineLevel="1" thickBot="1" x14ac:dyDescent="0.25">
      <c r="A693" s="236" t="s">
        <v>11</v>
      </c>
      <c r="B693" s="237">
        <v>2.73</v>
      </c>
      <c r="C693" s="238">
        <v>2.73</v>
      </c>
      <c r="D693" s="238">
        <v>2.73</v>
      </c>
      <c r="E693" s="238">
        <v>2.73</v>
      </c>
      <c r="F693" s="238">
        <v>2.73</v>
      </c>
      <c r="G693" s="238">
        <v>2.73</v>
      </c>
      <c r="H693" s="238">
        <v>2.73</v>
      </c>
      <c r="I693" s="238">
        <v>2.73</v>
      </c>
      <c r="J693" s="238">
        <v>2.73</v>
      </c>
      <c r="K693" s="238">
        <v>2.73</v>
      </c>
      <c r="L693" s="238">
        <v>2.73</v>
      </c>
      <c r="M693" s="238">
        <v>2.73</v>
      </c>
      <c r="N693" s="238">
        <v>2.73</v>
      </c>
      <c r="O693" s="238">
        <v>2.73</v>
      </c>
      <c r="P693" s="238">
        <v>2.73</v>
      </c>
      <c r="Q693" s="238">
        <v>2.73</v>
      </c>
      <c r="R693" s="238">
        <v>2.73</v>
      </c>
      <c r="S693" s="238">
        <v>2.73</v>
      </c>
      <c r="T693" s="238">
        <v>2.73</v>
      </c>
      <c r="U693" s="238">
        <v>2.73</v>
      </c>
      <c r="V693" s="238">
        <v>2.73</v>
      </c>
      <c r="W693" s="238">
        <v>2.73</v>
      </c>
      <c r="X693" s="238">
        <v>2.73</v>
      </c>
      <c r="Y693" s="239">
        <v>2.73</v>
      </c>
    </row>
    <row r="694" spans="1:25" s="228" customFormat="1" ht="18.75" customHeight="1" collapsed="1" thickBot="1" x14ac:dyDescent="0.25">
      <c r="A694" s="240">
        <v>4</v>
      </c>
      <c r="B694" s="221">
        <f t="shared" ref="B694:Y694" si="161">SUM(B695:B697)</f>
        <v>844.54</v>
      </c>
      <c r="C694" s="222">
        <f t="shared" si="161"/>
        <v>807.87</v>
      </c>
      <c r="D694" s="222">
        <f t="shared" si="161"/>
        <v>823.85</v>
      </c>
      <c r="E694" s="223">
        <f t="shared" si="161"/>
        <v>833.23</v>
      </c>
      <c r="F694" s="223">
        <f t="shared" si="161"/>
        <v>853.07</v>
      </c>
      <c r="G694" s="223">
        <f t="shared" si="161"/>
        <v>859.35</v>
      </c>
      <c r="H694" s="223">
        <f t="shared" si="161"/>
        <v>866.61</v>
      </c>
      <c r="I694" s="223">
        <f t="shared" si="161"/>
        <v>846.86</v>
      </c>
      <c r="J694" s="223">
        <f t="shared" si="161"/>
        <v>861.84</v>
      </c>
      <c r="K694" s="224">
        <f t="shared" si="161"/>
        <v>867.91</v>
      </c>
      <c r="L694" s="223">
        <f t="shared" si="161"/>
        <v>867.38</v>
      </c>
      <c r="M694" s="225">
        <f t="shared" si="161"/>
        <v>866.75</v>
      </c>
      <c r="N694" s="224">
        <f t="shared" si="161"/>
        <v>797.49</v>
      </c>
      <c r="O694" s="223">
        <f t="shared" si="161"/>
        <v>768.65</v>
      </c>
      <c r="P694" s="225">
        <f t="shared" si="161"/>
        <v>772.83</v>
      </c>
      <c r="Q694" s="226">
        <f t="shared" si="161"/>
        <v>799.91</v>
      </c>
      <c r="R694" s="223">
        <f t="shared" si="161"/>
        <v>817.86</v>
      </c>
      <c r="S694" s="226">
        <f t="shared" si="161"/>
        <v>826</v>
      </c>
      <c r="T694" s="223">
        <f t="shared" si="161"/>
        <v>828.16</v>
      </c>
      <c r="U694" s="222">
        <f t="shared" si="161"/>
        <v>807.87</v>
      </c>
      <c r="V694" s="222">
        <f t="shared" si="161"/>
        <v>824.16</v>
      </c>
      <c r="W694" s="222">
        <f t="shared" si="161"/>
        <v>832.91</v>
      </c>
      <c r="X694" s="222">
        <f t="shared" si="161"/>
        <v>836.18000000000006</v>
      </c>
      <c r="Y694" s="227">
        <f t="shared" si="161"/>
        <v>825.85</v>
      </c>
    </row>
    <row r="695" spans="1:25" s="241" customFormat="1" ht="18.75" hidden="1" customHeight="1" outlineLevel="1" x14ac:dyDescent="0.2">
      <c r="A695" s="229" t="s">
        <v>8</v>
      </c>
      <c r="B695" s="230">
        <f>B537</f>
        <v>841.81</v>
      </c>
      <c r="C695" s="230">
        <f t="shared" ref="C695:Y695" si="162">C537</f>
        <v>805.14</v>
      </c>
      <c r="D695" s="230">
        <f t="shared" si="162"/>
        <v>821.12</v>
      </c>
      <c r="E695" s="230">
        <f t="shared" si="162"/>
        <v>830.5</v>
      </c>
      <c r="F695" s="230">
        <f t="shared" si="162"/>
        <v>850.34</v>
      </c>
      <c r="G695" s="230">
        <f t="shared" si="162"/>
        <v>856.62</v>
      </c>
      <c r="H695" s="230">
        <f t="shared" si="162"/>
        <v>863.88</v>
      </c>
      <c r="I695" s="230">
        <f t="shared" si="162"/>
        <v>844.13</v>
      </c>
      <c r="J695" s="230">
        <f t="shared" si="162"/>
        <v>859.11</v>
      </c>
      <c r="K695" s="230">
        <f t="shared" si="162"/>
        <v>865.18</v>
      </c>
      <c r="L695" s="230">
        <f t="shared" si="162"/>
        <v>864.65</v>
      </c>
      <c r="M695" s="230">
        <f t="shared" si="162"/>
        <v>864.02</v>
      </c>
      <c r="N695" s="230">
        <f t="shared" si="162"/>
        <v>794.76</v>
      </c>
      <c r="O695" s="230">
        <f t="shared" si="162"/>
        <v>765.92</v>
      </c>
      <c r="P695" s="230">
        <f t="shared" si="162"/>
        <v>770.1</v>
      </c>
      <c r="Q695" s="230">
        <f t="shared" si="162"/>
        <v>797.18</v>
      </c>
      <c r="R695" s="230">
        <f t="shared" si="162"/>
        <v>815.13</v>
      </c>
      <c r="S695" s="230">
        <f t="shared" si="162"/>
        <v>823.27</v>
      </c>
      <c r="T695" s="230">
        <f t="shared" si="162"/>
        <v>825.43</v>
      </c>
      <c r="U695" s="230">
        <f t="shared" si="162"/>
        <v>805.14</v>
      </c>
      <c r="V695" s="230">
        <f t="shared" si="162"/>
        <v>821.43</v>
      </c>
      <c r="W695" s="230">
        <f t="shared" si="162"/>
        <v>830.18</v>
      </c>
      <c r="X695" s="230">
        <f t="shared" si="162"/>
        <v>833.45</v>
      </c>
      <c r="Y695" s="230">
        <f t="shared" si="162"/>
        <v>823.12</v>
      </c>
    </row>
    <row r="696" spans="1:25" s="241" customFormat="1" ht="18.75" hidden="1" customHeight="1" outlineLevel="1" x14ac:dyDescent="0.2">
      <c r="A696" s="232" t="s">
        <v>10</v>
      </c>
      <c r="B696" s="233"/>
      <c r="C696" s="234"/>
      <c r="D696" s="234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5"/>
    </row>
    <row r="697" spans="1:25" s="241" customFormat="1" ht="18.75" hidden="1" customHeight="1" outlineLevel="1" thickBot="1" x14ac:dyDescent="0.25">
      <c r="A697" s="236" t="s">
        <v>11</v>
      </c>
      <c r="B697" s="237">
        <v>2.73</v>
      </c>
      <c r="C697" s="238">
        <v>2.73</v>
      </c>
      <c r="D697" s="238">
        <v>2.73</v>
      </c>
      <c r="E697" s="238">
        <v>2.73</v>
      </c>
      <c r="F697" s="238">
        <v>2.73</v>
      </c>
      <c r="G697" s="238">
        <v>2.73</v>
      </c>
      <c r="H697" s="238">
        <v>2.73</v>
      </c>
      <c r="I697" s="238">
        <v>2.73</v>
      </c>
      <c r="J697" s="238">
        <v>2.73</v>
      </c>
      <c r="K697" s="238">
        <v>2.73</v>
      </c>
      <c r="L697" s="238">
        <v>2.73</v>
      </c>
      <c r="M697" s="238">
        <v>2.73</v>
      </c>
      <c r="N697" s="238">
        <v>2.73</v>
      </c>
      <c r="O697" s="238">
        <v>2.73</v>
      </c>
      <c r="P697" s="238">
        <v>2.73</v>
      </c>
      <c r="Q697" s="238">
        <v>2.73</v>
      </c>
      <c r="R697" s="238">
        <v>2.73</v>
      </c>
      <c r="S697" s="238">
        <v>2.73</v>
      </c>
      <c r="T697" s="238">
        <v>2.73</v>
      </c>
      <c r="U697" s="238">
        <v>2.73</v>
      </c>
      <c r="V697" s="238">
        <v>2.73</v>
      </c>
      <c r="W697" s="238">
        <v>2.73</v>
      </c>
      <c r="X697" s="238">
        <v>2.73</v>
      </c>
      <c r="Y697" s="239">
        <v>2.73</v>
      </c>
    </row>
    <row r="698" spans="1:25" s="228" customFormat="1" ht="18.75" customHeight="1" collapsed="1" thickBot="1" x14ac:dyDescent="0.25">
      <c r="A698" s="242">
        <v>5</v>
      </c>
      <c r="B698" s="221">
        <f t="shared" ref="B698:Y698" si="163">SUM(B699:B701)</f>
        <v>814.27</v>
      </c>
      <c r="C698" s="222">
        <f t="shared" si="163"/>
        <v>777.47</v>
      </c>
      <c r="D698" s="222">
        <f t="shared" si="163"/>
        <v>798.74</v>
      </c>
      <c r="E698" s="223">
        <f t="shared" si="163"/>
        <v>816.01</v>
      </c>
      <c r="F698" s="223">
        <f t="shared" si="163"/>
        <v>833.12</v>
      </c>
      <c r="G698" s="223">
        <f t="shared" si="163"/>
        <v>814.69</v>
      </c>
      <c r="H698" s="223">
        <f t="shared" si="163"/>
        <v>815.25</v>
      </c>
      <c r="I698" s="223">
        <f t="shared" si="163"/>
        <v>790.94</v>
      </c>
      <c r="J698" s="223">
        <f t="shared" si="163"/>
        <v>814.97</v>
      </c>
      <c r="K698" s="224">
        <f t="shared" si="163"/>
        <v>825.23</v>
      </c>
      <c r="L698" s="223">
        <f t="shared" si="163"/>
        <v>805.98</v>
      </c>
      <c r="M698" s="225">
        <f t="shared" si="163"/>
        <v>813.27</v>
      </c>
      <c r="N698" s="224">
        <f t="shared" si="163"/>
        <v>797.87</v>
      </c>
      <c r="O698" s="223">
        <f t="shared" si="163"/>
        <v>770.55000000000007</v>
      </c>
      <c r="P698" s="225">
        <f t="shared" si="163"/>
        <v>765.73</v>
      </c>
      <c r="Q698" s="226">
        <f t="shared" si="163"/>
        <v>788.19</v>
      </c>
      <c r="R698" s="223">
        <f t="shared" si="163"/>
        <v>801.27</v>
      </c>
      <c r="S698" s="226">
        <f t="shared" si="163"/>
        <v>797.34</v>
      </c>
      <c r="T698" s="223">
        <f t="shared" si="163"/>
        <v>806.41</v>
      </c>
      <c r="U698" s="222">
        <f t="shared" si="163"/>
        <v>778.87</v>
      </c>
      <c r="V698" s="222">
        <f t="shared" si="163"/>
        <v>796.13</v>
      </c>
      <c r="W698" s="222">
        <f t="shared" si="163"/>
        <v>814.01</v>
      </c>
      <c r="X698" s="222">
        <f t="shared" si="163"/>
        <v>813.63</v>
      </c>
      <c r="Y698" s="227">
        <f t="shared" si="163"/>
        <v>810.92000000000007</v>
      </c>
    </row>
    <row r="699" spans="1:25" s="241" customFormat="1" ht="18.75" hidden="1" customHeight="1" outlineLevel="1" x14ac:dyDescent="0.2">
      <c r="A699" s="232" t="s">
        <v>8</v>
      </c>
      <c r="B699" s="230">
        <f>B542</f>
        <v>811.54</v>
      </c>
      <c r="C699" s="230">
        <f t="shared" ref="C699:Y699" si="164">C542</f>
        <v>774.74</v>
      </c>
      <c r="D699" s="230">
        <f t="shared" si="164"/>
        <v>796.01</v>
      </c>
      <c r="E699" s="230">
        <f t="shared" si="164"/>
        <v>813.28</v>
      </c>
      <c r="F699" s="230">
        <f t="shared" si="164"/>
        <v>830.39</v>
      </c>
      <c r="G699" s="230">
        <f t="shared" si="164"/>
        <v>811.96</v>
      </c>
      <c r="H699" s="230">
        <f t="shared" si="164"/>
        <v>812.52</v>
      </c>
      <c r="I699" s="230">
        <f t="shared" si="164"/>
        <v>788.21</v>
      </c>
      <c r="J699" s="230">
        <f t="shared" si="164"/>
        <v>812.24</v>
      </c>
      <c r="K699" s="230">
        <f t="shared" si="164"/>
        <v>822.5</v>
      </c>
      <c r="L699" s="230">
        <f t="shared" si="164"/>
        <v>803.25</v>
      </c>
      <c r="M699" s="230">
        <f t="shared" si="164"/>
        <v>810.54</v>
      </c>
      <c r="N699" s="230">
        <f t="shared" si="164"/>
        <v>795.14</v>
      </c>
      <c r="O699" s="230">
        <f t="shared" si="164"/>
        <v>767.82</v>
      </c>
      <c r="P699" s="230">
        <f t="shared" si="164"/>
        <v>763</v>
      </c>
      <c r="Q699" s="230">
        <f t="shared" si="164"/>
        <v>785.46</v>
      </c>
      <c r="R699" s="230">
        <f t="shared" si="164"/>
        <v>798.54</v>
      </c>
      <c r="S699" s="230">
        <f t="shared" si="164"/>
        <v>794.61</v>
      </c>
      <c r="T699" s="230">
        <f t="shared" si="164"/>
        <v>803.68</v>
      </c>
      <c r="U699" s="230">
        <f t="shared" si="164"/>
        <v>776.14</v>
      </c>
      <c r="V699" s="230">
        <f t="shared" si="164"/>
        <v>793.4</v>
      </c>
      <c r="W699" s="230">
        <f t="shared" si="164"/>
        <v>811.28</v>
      </c>
      <c r="X699" s="230">
        <f t="shared" si="164"/>
        <v>810.9</v>
      </c>
      <c r="Y699" s="230">
        <f t="shared" si="164"/>
        <v>808.19</v>
      </c>
    </row>
    <row r="700" spans="1:25" s="241" customFormat="1" ht="18.75" hidden="1" customHeight="1" outlineLevel="1" x14ac:dyDescent="0.2">
      <c r="A700" s="244" t="s">
        <v>10</v>
      </c>
      <c r="B700" s="233"/>
      <c r="C700" s="234"/>
      <c r="D700" s="234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5"/>
    </row>
    <row r="701" spans="1:25" s="241" customFormat="1" ht="18.75" hidden="1" customHeight="1" outlineLevel="1" thickBot="1" x14ac:dyDescent="0.25">
      <c r="A701" s="236" t="s">
        <v>11</v>
      </c>
      <c r="B701" s="237">
        <v>2.73</v>
      </c>
      <c r="C701" s="238">
        <v>2.73</v>
      </c>
      <c r="D701" s="238">
        <v>2.73</v>
      </c>
      <c r="E701" s="238">
        <v>2.73</v>
      </c>
      <c r="F701" s="238">
        <v>2.73</v>
      </c>
      <c r="G701" s="238">
        <v>2.73</v>
      </c>
      <c r="H701" s="238">
        <v>2.73</v>
      </c>
      <c r="I701" s="238">
        <v>2.73</v>
      </c>
      <c r="J701" s="238">
        <v>2.73</v>
      </c>
      <c r="K701" s="238">
        <v>2.73</v>
      </c>
      <c r="L701" s="238">
        <v>2.73</v>
      </c>
      <c r="M701" s="238">
        <v>2.73</v>
      </c>
      <c r="N701" s="238">
        <v>2.73</v>
      </c>
      <c r="O701" s="238">
        <v>2.73</v>
      </c>
      <c r="P701" s="238">
        <v>2.73</v>
      </c>
      <c r="Q701" s="238">
        <v>2.73</v>
      </c>
      <c r="R701" s="238">
        <v>2.73</v>
      </c>
      <c r="S701" s="238">
        <v>2.73</v>
      </c>
      <c r="T701" s="238">
        <v>2.73</v>
      </c>
      <c r="U701" s="238">
        <v>2.73</v>
      </c>
      <c r="V701" s="238">
        <v>2.73</v>
      </c>
      <c r="W701" s="238">
        <v>2.73</v>
      </c>
      <c r="X701" s="238">
        <v>2.73</v>
      </c>
      <c r="Y701" s="239">
        <v>2.73</v>
      </c>
    </row>
    <row r="702" spans="1:25" s="228" customFormat="1" ht="18.75" customHeight="1" collapsed="1" thickBot="1" x14ac:dyDescent="0.25">
      <c r="A702" s="245">
        <v>6</v>
      </c>
      <c r="B702" s="221">
        <f t="shared" ref="B702:Y702" si="165">SUM(B703:B705)</f>
        <v>741.14</v>
      </c>
      <c r="C702" s="222">
        <f t="shared" si="165"/>
        <v>717.37</v>
      </c>
      <c r="D702" s="222">
        <f t="shared" si="165"/>
        <v>723.64</v>
      </c>
      <c r="E702" s="223">
        <f t="shared" si="165"/>
        <v>733.18000000000006</v>
      </c>
      <c r="F702" s="223">
        <f t="shared" si="165"/>
        <v>738.43000000000006</v>
      </c>
      <c r="G702" s="223">
        <f t="shared" si="165"/>
        <v>730.32</v>
      </c>
      <c r="H702" s="223">
        <f t="shared" si="165"/>
        <v>716.44</v>
      </c>
      <c r="I702" s="223">
        <f t="shared" si="165"/>
        <v>715.68000000000006</v>
      </c>
      <c r="J702" s="223">
        <f t="shared" si="165"/>
        <v>721.91</v>
      </c>
      <c r="K702" s="224">
        <f t="shared" si="165"/>
        <v>730.78</v>
      </c>
      <c r="L702" s="223">
        <f t="shared" si="165"/>
        <v>745.14</v>
      </c>
      <c r="M702" s="225">
        <f t="shared" si="165"/>
        <v>743.49</v>
      </c>
      <c r="N702" s="224">
        <f t="shared" si="165"/>
        <v>743.53</v>
      </c>
      <c r="O702" s="223">
        <f t="shared" si="165"/>
        <v>717.75</v>
      </c>
      <c r="P702" s="225">
        <f t="shared" si="165"/>
        <v>718.47</v>
      </c>
      <c r="Q702" s="226">
        <f t="shared" si="165"/>
        <v>743.11</v>
      </c>
      <c r="R702" s="223">
        <f t="shared" si="165"/>
        <v>750.46</v>
      </c>
      <c r="S702" s="226">
        <f t="shared" si="165"/>
        <v>741.85</v>
      </c>
      <c r="T702" s="223">
        <f t="shared" si="165"/>
        <v>747.08</v>
      </c>
      <c r="U702" s="222">
        <f t="shared" si="165"/>
        <v>730.38</v>
      </c>
      <c r="V702" s="222">
        <f t="shared" si="165"/>
        <v>745.65</v>
      </c>
      <c r="W702" s="222">
        <f t="shared" si="165"/>
        <v>757.49</v>
      </c>
      <c r="X702" s="222">
        <f t="shared" si="165"/>
        <v>758.5</v>
      </c>
      <c r="Y702" s="227">
        <f t="shared" si="165"/>
        <v>750.05000000000007</v>
      </c>
    </row>
    <row r="703" spans="1:25" s="241" customFormat="1" ht="18.75" hidden="1" customHeight="1" outlineLevel="1" x14ac:dyDescent="0.2">
      <c r="A703" s="243" t="s">
        <v>8</v>
      </c>
      <c r="B703" s="230">
        <f>B547</f>
        <v>738.41</v>
      </c>
      <c r="C703" s="230">
        <f t="shared" ref="C703:Y703" si="166">C547</f>
        <v>714.64</v>
      </c>
      <c r="D703" s="230">
        <f t="shared" si="166"/>
        <v>720.91</v>
      </c>
      <c r="E703" s="230">
        <f t="shared" si="166"/>
        <v>730.45</v>
      </c>
      <c r="F703" s="230">
        <f t="shared" si="166"/>
        <v>735.7</v>
      </c>
      <c r="G703" s="230">
        <f t="shared" si="166"/>
        <v>727.59</v>
      </c>
      <c r="H703" s="230">
        <f t="shared" si="166"/>
        <v>713.71</v>
      </c>
      <c r="I703" s="230">
        <f t="shared" si="166"/>
        <v>712.95</v>
      </c>
      <c r="J703" s="230">
        <f t="shared" si="166"/>
        <v>719.18</v>
      </c>
      <c r="K703" s="230">
        <f t="shared" si="166"/>
        <v>728.05</v>
      </c>
      <c r="L703" s="230">
        <f t="shared" si="166"/>
        <v>742.41</v>
      </c>
      <c r="M703" s="230">
        <f t="shared" si="166"/>
        <v>740.76</v>
      </c>
      <c r="N703" s="230">
        <f t="shared" si="166"/>
        <v>740.8</v>
      </c>
      <c r="O703" s="230">
        <f t="shared" si="166"/>
        <v>715.02</v>
      </c>
      <c r="P703" s="230">
        <f t="shared" si="166"/>
        <v>715.74</v>
      </c>
      <c r="Q703" s="230">
        <f t="shared" si="166"/>
        <v>740.38</v>
      </c>
      <c r="R703" s="230">
        <f t="shared" si="166"/>
        <v>747.73</v>
      </c>
      <c r="S703" s="230">
        <f t="shared" si="166"/>
        <v>739.12</v>
      </c>
      <c r="T703" s="230">
        <f t="shared" si="166"/>
        <v>744.35</v>
      </c>
      <c r="U703" s="230">
        <f t="shared" si="166"/>
        <v>727.65</v>
      </c>
      <c r="V703" s="230">
        <f t="shared" si="166"/>
        <v>742.92</v>
      </c>
      <c r="W703" s="230">
        <f t="shared" si="166"/>
        <v>754.76</v>
      </c>
      <c r="X703" s="230">
        <f t="shared" si="166"/>
        <v>755.77</v>
      </c>
      <c r="Y703" s="230">
        <f t="shared" si="166"/>
        <v>747.32</v>
      </c>
    </row>
    <row r="704" spans="1:25" s="241" customFormat="1" ht="18.75" hidden="1" customHeight="1" outlineLevel="1" x14ac:dyDescent="0.2">
      <c r="A704" s="244" t="s">
        <v>10</v>
      </c>
      <c r="B704" s="233"/>
      <c r="C704" s="234"/>
      <c r="D704" s="234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5"/>
    </row>
    <row r="705" spans="1:25" s="241" customFormat="1" ht="18.75" hidden="1" customHeight="1" outlineLevel="1" thickBot="1" x14ac:dyDescent="0.25">
      <c r="A705" s="236" t="s">
        <v>11</v>
      </c>
      <c r="B705" s="237">
        <v>2.73</v>
      </c>
      <c r="C705" s="238">
        <v>2.73</v>
      </c>
      <c r="D705" s="238">
        <v>2.73</v>
      </c>
      <c r="E705" s="238">
        <v>2.73</v>
      </c>
      <c r="F705" s="238">
        <v>2.73</v>
      </c>
      <c r="G705" s="238">
        <v>2.73</v>
      </c>
      <c r="H705" s="238">
        <v>2.73</v>
      </c>
      <c r="I705" s="238">
        <v>2.73</v>
      </c>
      <c r="J705" s="238">
        <v>2.73</v>
      </c>
      <c r="K705" s="238">
        <v>2.73</v>
      </c>
      <c r="L705" s="238">
        <v>2.73</v>
      </c>
      <c r="M705" s="238">
        <v>2.73</v>
      </c>
      <c r="N705" s="238">
        <v>2.73</v>
      </c>
      <c r="O705" s="238">
        <v>2.73</v>
      </c>
      <c r="P705" s="238">
        <v>2.73</v>
      </c>
      <c r="Q705" s="238">
        <v>2.73</v>
      </c>
      <c r="R705" s="238">
        <v>2.73</v>
      </c>
      <c r="S705" s="238">
        <v>2.73</v>
      </c>
      <c r="T705" s="238">
        <v>2.73</v>
      </c>
      <c r="U705" s="238">
        <v>2.73</v>
      </c>
      <c r="V705" s="238">
        <v>2.73</v>
      </c>
      <c r="W705" s="238">
        <v>2.73</v>
      </c>
      <c r="X705" s="238">
        <v>2.73</v>
      </c>
      <c r="Y705" s="239">
        <v>2.73</v>
      </c>
    </row>
    <row r="706" spans="1:25" s="228" customFormat="1" ht="18.75" customHeight="1" collapsed="1" thickBot="1" x14ac:dyDescent="0.25">
      <c r="A706" s="242">
        <v>7</v>
      </c>
      <c r="B706" s="221">
        <f t="shared" ref="B706:Y706" si="167">SUM(B707:B709)</f>
        <v>802.80000000000007</v>
      </c>
      <c r="C706" s="222">
        <f t="shared" si="167"/>
        <v>760.67000000000007</v>
      </c>
      <c r="D706" s="222">
        <f t="shared" si="167"/>
        <v>790.22</v>
      </c>
      <c r="E706" s="223">
        <f t="shared" si="167"/>
        <v>803.49</v>
      </c>
      <c r="F706" s="223">
        <f t="shared" si="167"/>
        <v>812.26</v>
      </c>
      <c r="G706" s="223">
        <f t="shared" si="167"/>
        <v>814.51</v>
      </c>
      <c r="H706" s="223">
        <f t="shared" si="167"/>
        <v>808.98</v>
      </c>
      <c r="I706" s="223">
        <f t="shared" si="167"/>
        <v>789.32</v>
      </c>
      <c r="J706" s="223">
        <f t="shared" si="167"/>
        <v>806.26</v>
      </c>
      <c r="K706" s="224">
        <f t="shared" si="167"/>
        <v>823.43000000000006</v>
      </c>
      <c r="L706" s="223">
        <f t="shared" si="167"/>
        <v>815.48</v>
      </c>
      <c r="M706" s="225">
        <f t="shared" si="167"/>
        <v>818.69</v>
      </c>
      <c r="N706" s="224">
        <f t="shared" si="167"/>
        <v>815.9</v>
      </c>
      <c r="O706" s="223">
        <f t="shared" si="167"/>
        <v>790.47</v>
      </c>
      <c r="P706" s="225">
        <f t="shared" si="167"/>
        <v>795.61</v>
      </c>
      <c r="Q706" s="226">
        <f t="shared" si="167"/>
        <v>815.5</v>
      </c>
      <c r="R706" s="223">
        <f t="shared" si="167"/>
        <v>821.73</v>
      </c>
      <c r="S706" s="226">
        <f t="shared" si="167"/>
        <v>819.07</v>
      </c>
      <c r="T706" s="223">
        <f t="shared" si="167"/>
        <v>824.67000000000007</v>
      </c>
      <c r="U706" s="222">
        <f t="shared" si="167"/>
        <v>810.18000000000006</v>
      </c>
      <c r="V706" s="222">
        <f t="shared" si="167"/>
        <v>825.81000000000006</v>
      </c>
      <c r="W706" s="222">
        <f t="shared" si="167"/>
        <v>822.33</v>
      </c>
      <c r="X706" s="222">
        <f t="shared" si="167"/>
        <v>833.6</v>
      </c>
      <c r="Y706" s="227">
        <f t="shared" si="167"/>
        <v>836.92000000000007</v>
      </c>
    </row>
    <row r="707" spans="1:25" s="241" customFormat="1" ht="18.75" hidden="1" customHeight="1" outlineLevel="1" x14ac:dyDescent="0.2">
      <c r="A707" s="243" t="s">
        <v>8</v>
      </c>
      <c r="B707" s="230">
        <f>B552</f>
        <v>800.07</v>
      </c>
      <c r="C707" s="230">
        <f t="shared" ref="C707:Y707" si="168">C552</f>
        <v>757.94</v>
      </c>
      <c r="D707" s="230">
        <f t="shared" si="168"/>
        <v>787.49</v>
      </c>
      <c r="E707" s="230">
        <f t="shared" si="168"/>
        <v>800.76</v>
      </c>
      <c r="F707" s="230">
        <f t="shared" si="168"/>
        <v>809.53</v>
      </c>
      <c r="G707" s="230">
        <f t="shared" si="168"/>
        <v>811.78</v>
      </c>
      <c r="H707" s="230">
        <f t="shared" si="168"/>
        <v>806.25</v>
      </c>
      <c r="I707" s="230">
        <f t="shared" si="168"/>
        <v>786.59</v>
      </c>
      <c r="J707" s="230">
        <f t="shared" si="168"/>
        <v>803.53</v>
      </c>
      <c r="K707" s="230">
        <f t="shared" si="168"/>
        <v>820.7</v>
      </c>
      <c r="L707" s="230">
        <f t="shared" si="168"/>
        <v>812.75</v>
      </c>
      <c r="M707" s="230">
        <f t="shared" si="168"/>
        <v>815.96</v>
      </c>
      <c r="N707" s="230">
        <f t="shared" si="168"/>
        <v>813.17</v>
      </c>
      <c r="O707" s="230">
        <f t="shared" si="168"/>
        <v>787.74</v>
      </c>
      <c r="P707" s="230">
        <f t="shared" si="168"/>
        <v>792.88</v>
      </c>
      <c r="Q707" s="230">
        <f t="shared" si="168"/>
        <v>812.77</v>
      </c>
      <c r="R707" s="230">
        <f t="shared" si="168"/>
        <v>819</v>
      </c>
      <c r="S707" s="230">
        <f t="shared" si="168"/>
        <v>816.34</v>
      </c>
      <c r="T707" s="230">
        <f t="shared" si="168"/>
        <v>821.94</v>
      </c>
      <c r="U707" s="230">
        <f t="shared" si="168"/>
        <v>807.45</v>
      </c>
      <c r="V707" s="230">
        <f t="shared" si="168"/>
        <v>823.08</v>
      </c>
      <c r="W707" s="230">
        <f t="shared" si="168"/>
        <v>819.6</v>
      </c>
      <c r="X707" s="230">
        <f t="shared" si="168"/>
        <v>830.87</v>
      </c>
      <c r="Y707" s="230">
        <f t="shared" si="168"/>
        <v>834.19</v>
      </c>
    </row>
    <row r="708" spans="1:25" s="241" customFormat="1" ht="18.75" hidden="1" customHeight="1" outlineLevel="1" x14ac:dyDescent="0.2">
      <c r="A708" s="244" t="s">
        <v>10</v>
      </c>
      <c r="B708" s="233"/>
      <c r="C708" s="234"/>
      <c r="D708" s="234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5"/>
    </row>
    <row r="709" spans="1:25" s="241" customFormat="1" ht="18.75" hidden="1" customHeight="1" outlineLevel="1" thickBot="1" x14ac:dyDescent="0.25">
      <c r="A709" s="236" t="s">
        <v>11</v>
      </c>
      <c r="B709" s="237">
        <v>2.73</v>
      </c>
      <c r="C709" s="238">
        <v>2.73</v>
      </c>
      <c r="D709" s="238">
        <v>2.73</v>
      </c>
      <c r="E709" s="238">
        <v>2.73</v>
      </c>
      <c r="F709" s="238">
        <v>2.73</v>
      </c>
      <c r="G709" s="238">
        <v>2.73</v>
      </c>
      <c r="H709" s="238">
        <v>2.73</v>
      </c>
      <c r="I709" s="238">
        <v>2.73</v>
      </c>
      <c r="J709" s="238">
        <v>2.73</v>
      </c>
      <c r="K709" s="238">
        <v>2.73</v>
      </c>
      <c r="L709" s="238">
        <v>2.73</v>
      </c>
      <c r="M709" s="238">
        <v>2.73</v>
      </c>
      <c r="N709" s="238">
        <v>2.73</v>
      </c>
      <c r="O709" s="238">
        <v>2.73</v>
      </c>
      <c r="P709" s="238">
        <v>2.73</v>
      </c>
      <c r="Q709" s="238">
        <v>2.73</v>
      </c>
      <c r="R709" s="238">
        <v>2.73</v>
      </c>
      <c r="S709" s="238">
        <v>2.73</v>
      </c>
      <c r="T709" s="238">
        <v>2.73</v>
      </c>
      <c r="U709" s="238">
        <v>2.73</v>
      </c>
      <c r="V709" s="238">
        <v>2.73</v>
      </c>
      <c r="W709" s="238">
        <v>2.73</v>
      </c>
      <c r="X709" s="238">
        <v>2.73</v>
      </c>
      <c r="Y709" s="239">
        <v>2.73</v>
      </c>
    </row>
    <row r="710" spans="1:25" s="228" customFormat="1" ht="18.75" customHeight="1" collapsed="1" thickBot="1" x14ac:dyDescent="0.25">
      <c r="A710" s="240">
        <v>8</v>
      </c>
      <c r="B710" s="221">
        <f t="shared" ref="B710:Y710" si="169">SUM(B711:B713)</f>
        <v>835.66</v>
      </c>
      <c r="C710" s="222">
        <f t="shared" si="169"/>
        <v>796.43000000000006</v>
      </c>
      <c r="D710" s="222">
        <f t="shared" si="169"/>
        <v>768.18000000000006</v>
      </c>
      <c r="E710" s="223">
        <f t="shared" si="169"/>
        <v>825.48</v>
      </c>
      <c r="F710" s="223">
        <f t="shared" si="169"/>
        <v>826.32</v>
      </c>
      <c r="G710" s="223">
        <f t="shared" si="169"/>
        <v>844.17000000000007</v>
      </c>
      <c r="H710" s="223">
        <f t="shared" si="169"/>
        <v>849.18000000000006</v>
      </c>
      <c r="I710" s="223">
        <f t="shared" si="169"/>
        <v>823.11</v>
      </c>
      <c r="J710" s="223">
        <f t="shared" si="169"/>
        <v>826.9</v>
      </c>
      <c r="K710" s="224">
        <f t="shared" si="169"/>
        <v>860.43000000000006</v>
      </c>
      <c r="L710" s="223">
        <f t="shared" si="169"/>
        <v>852.9</v>
      </c>
      <c r="M710" s="225">
        <f t="shared" si="169"/>
        <v>859.73</v>
      </c>
      <c r="N710" s="224">
        <f t="shared" si="169"/>
        <v>865.57</v>
      </c>
      <c r="O710" s="223">
        <f t="shared" si="169"/>
        <v>835.31000000000006</v>
      </c>
      <c r="P710" s="225">
        <f t="shared" si="169"/>
        <v>829.6</v>
      </c>
      <c r="Q710" s="226">
        <f t="shared" si="169"/>
        <v>865.97</v>
      </c>
      <c r="R710" s="223">
        <f t="shared" si="169"/>
        <v>884.12</v>
      </c>
      <c r="S710" s="226">
        <f t="shared" si="169"/>
        <v>873.81000000000006</v>
      </c>
      <c r="T710" s="223">
        <f t="shared" si="169"/>
        <v>875.07</v>
      </c>
      <c r="U710" s="222">
        <f t="shared" si="169"/>
        <v>866.64</v>
      </c>
      <c r="V710" s="222">
        <f t="shared" si="169"/>
        <v>872.5</v>
      </c>
      <c r="W710" s="222">
        <f t="shared" si="169"/>
        <v>870.91</v>
      </c>
      <c r="X710" s="222">
        <f t="shared" si="169"/>
        <v>875.5</v>
      </c>
      <c r="Y710" s="227">
        <f t="shared" si="169"/>
        <v>868.81000000000006</v>
      </c>
    </row>
    <row r="711" spans="1:25" s="241" customFormat="1" ht="18.75" hidden="1" customHeight="1" outlineLevel="1" x14ac:dyDescent="0.2">
      <c r="A711" s="243" t="s">
        <v>8</v>
      </c>
      <c r="B711" s="230">
        <f>B557</f>
        <v>832.93</v>
      </c>
      <c r="C711" s="230">
        <f t="shared" ref="C711:Y711" si="170">C557</f>
        <v>793.7</v>
      </c>
      <c r="D711" s="230">
        <f t="shared" si="170"/>
        <v>765.45</v>
      </c>
      <c r="E711" s="230">
        <f t="shared" si="170"/>
        <v>822.75</v>
      </c>
      <c r="F711" s="230">
        <f t="shared" si="170"/>
        <v>823.59</v>
      </c>
      <c r="G711" s="230">
        <f t="shared" si="170"/>
        <v>841.44</v>
      </c>
      <c r="H711" s="230">
        <f t="shared" si="170"/>
        <v>846.45</v>
      </c>
      <c r="I711" s="230">
        <f t="shared" si="170"/>
        <v>820.38</v>
      </c>
      <c r="J711" s="230">
        <f t="shared" si="170"/>
        <v>824.17</v>
      </c>
      <c r="K711" s="230">
        <f t="shared" si="170"/>
        <v>857.7</v>
      </c>
      <c r="L711" s="230">
        <f t="shared" si="170"/>
        <v>850.17</v>
      </c>
      <c r="M711" s="230">
        <f t="shared" si="170"/>
        <v>857</v>
      </c>
      <c r="N711" s="230">
        <f t="shared" si="170"/>
        <v>862.84</v>
      </c>
      <c r="O711" s="230">
        <f t="shared" si="170"/>
        <v>832.58</v>
      </c>
      <c r="P711" s="230">
        <f t="shared" si="170"/>
        <v>826.87</v>
      </c>
      <c r="Q711" s="230">
        <f t="shared" si="170"/>
        <v>863.24</v>
      </c>
      <c r="R711" s="230">
        <f t="shared" si="170"/>
        <v>881.39</v>
      </c>
      <c r="S711" s="230">
        <f t="shared" si="170"/>
        <v>871.08</v>
      </c>
      <c r="T711" s="230">
        <f t="shared" si="170"/>
        <v>872.34</v>
      </c>
      <c r="U711" s="230">
        <f t="shared" si="170"/>
        <v>863.91</v>
      </c>
      <c r="V711" s="230">
        <f t="shared" si="170"/>
        <v>869.77</v>
      </c>
      <c r="W711" s="230">
        <f t="shared" si="170"/>
        <v>868.18</v>
      </c>
      <c r="X711" s="230">
        <f t="shared" si="170"/>
        <v>872.77</v>
      </c>
      <c r="Y711" s="230">
        <f t="shared" si="170"/>
        <v>866.08</v>
      </c>
    </row>
    <row r="712" spans="1:25" s="241" customFormat="1" ht="18.75" hidden="1" customHeight="1" outlineLevel="1" x14ac:dyDescent="0.2">
      <c r="A712" s="244" t="s">
        <v>10</v>
      </c>
      <c r="B712" s="233"/>
      <c r="C712" s="234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5"/>
    </row>
    <row r="713" spans="1:25" s="241" customFormat="1" ht="18.75" hidden="1" customHeight="1" outlineLevel="1" thickBot="1" x14ac:dyDescent="0.25">
      <c r="A713" s="236" t="s">
        <v>11</v>
      </c>
      <c r="B713" s="237">
        <v>2.73</v>
      </c>
      <c r="C713" s="238">
        <v>2.73</v>
      </c>
      <c r="D713" s="238">
        <v>2.73</v>
      </c>
      <c r="E713" s="238">
        <v>2.73</v>
      </c>
      <c r="F713" s="238">
        <v>2.73</v>
      </c>
      <c r="G713" s="238">
        <v>2.73</v>
      </c>
      <c r="H713" s="238">
        <v>2.73</v>
      </c>
      <c r="I713" s="238">
        <v>2.73</v>
      </c>
      <c r="J713" s="238">
        <v>2.73</v>
      </c>
      <c r="K713" s="238">
        <v>2.73</v>
      </c>
      <c r="L713" s="238">
        <v>2.73</v>
      </c>
      <c r="M713" s="238">
        <v>2.73</v>
      </c>
      <c r="N713" s="238">
        <v>2.73</v>
      </c>
      <c r="O713" s="238">
        <v>2.73</v>
      </c>
      <c r="P713" s="238">
        <v>2.73</v>
      </c>
      <c r="Q713" s="238">
        <v>2.73</v>
      </c>
      <c r="R713" s="238">
        <v>2.73</v>
      </c>
      <c r="S713" s="238">
        <v>2.73</v>
      </c>
      <c r="T713" s="238">
        <v>2.73</v>
      </c>
      <c r="U713" s="238">
        <v>2.73</v>
      </c>
      <c r="V713" s="238">
        <v>2.73</v>
      </c>
      <c r="W713" s="238">
        <v>2.73</v>
      </c>
      <c r="X713" s="238">
        <v>2.73</v>
      </c>
      <c r="Y713" s="239">
        <v>2.73</v>
      </c>
    </row>
    <row r="714" spans="1:25" s="228" customFormat="1" ht="18.75" customHeight="1" collapsed="1" thickBot="1" x14ac:dyDescent="0.25">
      <c r="A714" s="242">
        <v>9</v>
      </c>
      <c r="B714" s="221">
        <f t="shared" ref="B714:Y714" si="171">SUM(B715:B717)</f>
        <v>694.64</v>
      </c>
      <c r="C714" s="222">
        <f t="shared" si="171"/>
        <v>691.09</v>
      </c>
      <c r="D714" s="222">
        <f t="shared" si="171"/>
        <v>693.87</v>
      </c>
      <c r="E714" s="223">
        <f t="shared" si="171"/>
        <v>687.67000000000007</v>
      </c>
      <c r="F714" s="223">
        <f t="shared" si="171"/>
        <v>736.07</v>
      </c>
      <c r="G714" s="223">
        <f t="shared" si="171"/>
        <v>721.41</v>
      </c>
      <c r="H714" s="223">
        <f t="shared" si="171"/>
        <v>723.11</v>
      </c>
      <c r="I714" s="223">
        <f t="shared" si="171"/>
        <v>725.06000000000006</v>
      </c>
      <c r="J714" s="223">
        <f t="shared" si="171"/>
        <v>725.72</v>
      </c>
      <c r="K714" s="224">
        <f t="shared" si="171"/>
        <v>725.03</v>
      </c>
      <c r="L714" s="223">
        <f t="shared" si="171"/>
        <v>726</v>
      </c>
      <c r="M714" s="225">
        <f t="shared" si="171"/>
        <v>719.80000000000007</v>
      </c>
      <c r="N714" s="224">
        <f t="shared" si="171"/>
        <v>717.56000000000006</v>
      </c>
      <c r="O714" s="223">
        <f t="shared" si="171"/>
        <v>718.36</v>
      </c>
      <c r="P714" s="225">
        <f t="shared" si="171"/>
        <v>714.24</v>
      </c>
      <c r="Q714" s="226">
        <f t="shared" si="171"/>
        <v>717.04</v>
      </c>
      <c r="R714" s="223">
        <f t="shared" si="171"/>
        <v>725.66</v>
      </c>
      <c r="S714" s="226">
        <f t="shared" si="171"/>
        <v>713.32</v>
      </c>
      <c r="T714" s="223">
        <f t="shared" si="171"/>
        <v>726.71</v>
      </c>
      <c r="U714" s="222">
        <f t="shared" si="171"/>
        <v>738.45</v>
      </c>
      <c r="V714" s="222">
        <f t="shared" si="171"/>
        <v>753.37</v>
      </c>
      <c r="W714" s="222">
        <f t="shared" si="171"/>
        <v>753.17000000000007</v>
      </c>
      <c r="X714" s="222">
        <f t="shared" si="171"/>
        <v>756.5</v>
      </c>
      <c r="Y714" s="227">
        <f t="shared" si="171"/>
        <v>747.66</v>
      </c>
    </row>
    <row r="715" spans="1:25" s="241" customFormat="1" ht="18.75" hidden="1" customHeight="1" outlineLevel="1" x14ac:dyDescent="0.2">
      <c r="A715" s="229" t="s">
        <v>8</v>
      </c>
      <c r="B715" s="230">
        <f>B562</f>
        <v>691.91</v>
      </c>
      <c r="C715" s="230">
        <f t="shared" ref="C715:Y715" si="172">C562</f>
        <v>688.36</v>
      </c>
      <c r="D715" s="230">
        <f t="shared" si="172"/>
        <v>691.14</v>
      </c>
      <c r="E715" s="230">
        <f t="shared" si="172"/>
        <v>684.94</v>
      </c>
      <c r="F715" s="230">
        <f t="shared" si="172"/>
        <v>733.34</v>
      </c>
      <c r="G715" s="230">
        <f t="shared" si="172"/>
        <v>718.68</v>
      </c>
      <c r="H715" s="230">
        <f t="shared" si="172"/>
        <v>720.38</v>
      </c>
      <c r="I715" s="230">
        <f t="shared" si="172"/>
        <v>722.33</v>
      </c>
      <c r="J715" s="230">
        <f t="shared" si="172"/>
        <v>722.99</v>
      </c>
      <c r="K715" s="230">
        <f t="shared" si="172"/>
        <v>722.3</v>
      </c>
      <c r="L715" s="230">
        <f t="shared" si="172"/>
        <v>723.27</v>
      </c>
      <c r="M715" s="230">
        <f t="shared" si="172"/>
        <v>717.07</v>
      </c>
      <c r="N715" s="230">
        <f t="shared" si="172"/>
        <v>714.83</v>
      </c>
      <c r="O715" s="230">
        <f t="shared" si="172"/>
        <v>715.63</v>
      </c>
      <c r="P715" s="230">
        <f t="shared" si="172"/>
        <v>711.51</v>
      </c>
      <c r="Q715" s="230">
        <f t="shared" si="172"/>
        <v>714.31</v>
      </c>
      <c r="R715" s="230">
        <f t="shared" si="172"/>
        <v>722.93</v>
      </c>
      <c r="S715" s="230">
        <f t="shared" si="172"/>
        <v>710.59</v>
      </c>
      <c r="T715" s="230">
        <f t="shared" si="172"/>
        <v>723.98</v>
      </c>
      <c r="U715" s="230">
        <f t="shared" si="172"/>
        <v>735.72</v>
      </c>
      <c r="V715" s="230">
        <f t="shared" si="172"/>
        <v>750.64</v>
      </c>
      <c r="W715" s="230">
        <f t="shared" si="172"/>
        <v>750.44</v>
      </c>
      <c r="X715" s="230">
        <f t="shared" si="172"/>
        <v>753.77</v>
      </c>
      <c r="Y715" s="230">
        <f t="shared" si="172"/>
        <v>744.93</v>
      </c>
    </row>
    <row r="716" spans="1:25" s="241" customFormat="1" ht="18.75" hidden="1" customHeight="1" outlineLevel="1" x14ac:dyDescent="0.2">
      <c r="A716" s="232" t="s">
        <v>10</v>
      </c>
      <c r="B716" s="233"/>
      <c r="C716" s="234"/>
      <c r="D716" s="234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5"/>
    </row>
    <row r="717" spans="1:25" s="241" customFormat="1" ht="18.75" hidden="1" customHeight="1" outlineLevel="1" thickBot="1" x14ac:dyDescent="0.25">
      <c r="A717" s="236" t="s">
        <v>11</v>
      </c>
      <c r="B717" s="237">
        <v>2.73</v>
      </c>
      <c r="C717" s="238">
        <v>2.73</v>
      </c>
      <c r="D717" s="238">
        <v>2.73</v>
      </c>
      <c r="E717" s="238">
        <v>2.73</v>
      </c>
      <c r="F717" s="238">
        <v>2.73</v>
      </c>
      <c r="G717" s="238">
        <v>2.73</v>
      </c>
      <c r="H717" s="238">
        <v>2.73</v>
      </c>
      <c r="I717" s="238">
        <v>2.73</v>
      </c>
      <c r="J717" s="238">
        <v>2.73</v>
      </c>
      <c r="K717" s="238">
        <v>2.73</v>
      </c>
      <c r="L717" s="238">
        <v>2.73</v>
      </c>
      <c r="M717" s="238">
        <v>2.73</v>
      </c>
      <c r="N717" s="238">
        <v>2.73</v>
      </c>
      <c r="O717" s="238">
        <v>2.73</v>
      </c>
      <c r="P717" s="238">
        <v>2.73</v>
      </c>
      <c r="Q717" s="238">
        <v>2.73</v>
      </c>
      <c r="R717" s="238">
        <v>2.73</v>
      </c>
      <c r="S717" s="238">
        <v>2.73</v>
      </c>
      <c r="T717" s="238">
        <v>2.73</v>
      </c>
      <c r="U717" s="238">
        <v>2.73</v>
      </c>
      <c r="V717" s="238">
        <v>2.73</v>
      </c>
      <c r="W717" s="238">
        <v>2.73</v>
      </c>
      <c r="X717" s="238">
        <v>2.73</v>
      </c>
      <c r="Y717" s="239">
        <v>2.73</v>
      </c>
    </row>
    <row r="718" spans="1:25" s="228" customFormat="1" ht="18.75" customHeight="1" collapsed="1" thickBot="1" x14ac:dyDescent="0.25">
      <c r="A718" s="240">
        <v>10</v>
      </c>
      <c r="B718" s="221">
        <f t="shared" ref="B718:Y718" si="173">SUM(B719:B721)</f>
        <v>835.66</v>
      </c>
      <c r="C718" s="222">
        <f t="shared" si="173"/>
        <v>796.43000000000006</v>
      </c>
      <c r="D718" s="222">
        <f t="shared" si="173"/>
        <v>768.18000000000006</v>
      </c>
      <c r="E718" s="223">
        <f t="shared" si="173"/>
        <v>825.48</v>
      </c>
      <c r="F718" s="223">
        <f t="shared" si="173"/>
        <v>826.32</v>
      </c>
      <c r="G718" s="223">
        <f t="shared" si="173"/>
        <v>844.17000000000007</v>
      </c>
      <c r="H718" s="223">
        <f t="shared" si="173"/>
        <v>849.18000000000006</v>
      </c>
      <c r="I718" s="223">
        <f t="shared" si="173"/>
        <v>823.11</v>
      </c>
      <c r="J718" s="223">
        <f t="shared" si="173"/>
        <v>826.9</v>
      </c>
      <c r="K718" s="224">
        <f t="shared" si="173"/>
        <v>860.43000000000006</v>
      </c>
      <c r="L718" s="223">
        <f t="shared" si="173"/>
        <v>852.9</v>
      </c>
      <c r="M718" s="225">
        <f t="shared" si="173"/>
        <v>859.73</v>
      </c>
      <c r="N718" s="224">
        <f t="shared" si="173"/>
        <v>865.57</v>
      </c>
      <c r="O718" s="223">
        <f t="shared" si="173"/>
        <v>835.31000000000006</v>
      </c>
      <c r="P718" s="225">
        <f t="shared" si="173"/>
        <v>829.6</v>
      </c>
      <c r="Q718" s="226">
        <f t="shared" si="173"/>
        <v>865.97</v>
      </c>
      <c r="R718" s="223">
        <f t="shared" si="173"/>
        <v>884.12</v>
      </c>
      <c r="S718" s="226">
        <f t="shared" si="173"/>
        <v>873.81000000000006</v>
      </c>
      <c r="T718" s="223">
        <f t="shared" si="173"/>
        <v>875.07</v>
      </c>
      <c r="U718" s="222">
        <f t="shared" si="173"/>
        <v>866.64</v>
      </c>
      <c r="V718" s="222">
        <f t="shared" si="173"/>
        <v>872.5</v>
      </c>
      <c r="W718" s="222">
        <f t="shared" si="173"/>
        <v>870.91</v>
      </c>
      <c r="X718" s="222">
        <f t="shared" si="173"/>
        <v>875.5</v>
      </c>
      <c r="Y718" s="227">
        <f t="shared" si="173"/>
        <v>868.81000000000006</v>
      </c>
    </row>
    <row r="719" spans="1:25" s="241" customFormat="1" ht="18.75" hidden="1" customHeight="1" outlineLevel="1" x14ac:dyDescent="0.2">
      <c r="A719" s="243" t="s">
        <v>8</v>
      </c>
      <c r="B719" s="230">
        <f>B557</f>
        <v>832.93</v>
      </c>
      <c r="C719" s="230">
        <f t="shared" ref="C719:Y719" si="174">C557</f>
        <v>793.7</v>
      </c>
      <c r="D719" s="230">
        <f t="shared" si="174"/>
        <v>765.45</v>
      </c>
      <c r="E719" s="230">
        <f t="shared" si="174"/>
        <v>822.75</v>
      </c>
      <c r="F719" s="230">
        <f t="shared" si="174"/>
        <v>823.59</v>
      </c>
      <c r="G719" s="230">
        <f t="shared" si="174"/>
        <v>841.44</v>
      </c>
      <c r="H719" s="230">
        <f t="shared" si="174"/>
        <v>846.45</v>
      </c>
      <c r="I719" s="230">
        <f t="shared" si="174"/>
        <v>820.38</v>
      </c>
      <c r="J719" s="230">
        <f t="shared" si="174"/>
        <v>824.17</v>
      </c>
      <c r="K719" s="230">
        <f t="shared" si="174"/>
        <v>857.7</v>
      </c>
      <c r="L719" s="230">
        <f t="shared" si="174"/>
        <v>850.17</v>
      </c>
      <c r="M719" s="230">
        <f t="shared" si="174"/>
        <v>857</v>
      </c>
      <c r="N719" s="230">
        <f t="shared" si="174"/>
        <v>862.84</v>
      </c>
      <c r="O719" s="230">
        <f t="shared" si="174"/>
        <v>832.58</v>
      </c>
      <c r="P719" s="230">
        <f t="shared" si="174"/>
        <v>826.87</v>
      </c>
      <c r="Q719" s="230">
        <f t="shared" si="174"/>
        <v>863.24</v>
      </c>
      <c r="R719" s="230">
        <f t="shared" si="174"/>
        <v>881.39</v>
      </c>
      <c r="S719" s="230">
        <f t="shared" si="174"/>
        <v>871.08</v>
      </c>
      <c r="T719" s="230">
        <f t="shared" si="174"/>
        <v>872.34</v>
      </c>
      <c r="U719" s="230">
        <f t="shared" si="174"/>
        <v>863.91</v>
      </c>
      <c r="V719" s="230">
        <f t="shared" si="174"/>
        <v>869.77</v>
      </c>
      <c r="W719" s="230">
        <f t="shared" si="174"/>
        <v>868.18</v>
      </c>
      <c r="X719" s="230">
        <f t="shared" si="174"/>
        <v>872.77</v>
      </c>
      <c r="Y719" s="230">
        <f t="shared" si="174"/>
        <v>866.08</v>
      </c>
    </row>
    <row r="720" spans="1:25" s="241" customFormat="1" ht="18.75" hidden="1" customHeight="1" outlineLevel="1" x14ac:dyDescent="0.2">
      <c r="A720" s="244" t="s">
        <v>10</v>
      </c>
      <c r="B720" s="233"/>
      <c r="C720" s="234"/>
      <c r="D720" s="234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5"/>
    </row>
    <row r="721" spans="1:25" s="241" customFormat="1" ht="18.75" hidden="1" customHeight="1" outlineLevel="1" thickBot="1" x14ac:dyDescent="0.25">
      <c r="A721" s="236" t="s">
        <v>11</v>
      </c>
      <c r="B721" s="237">
        <v>2.73</v>
      </c>
      <c r="C721" s="238">
        <v>2.73</v>
      </c>
      <c r="D721" s="238">
        <v>2.73</v>
      </c>
      <c r="E721" s="238">
        <v>2.73</v>
      </c>
      <c r="F721" s="238">
        <v>2.73</v>
      </c>
      <c r="G721" s="238">
        <v>2.73</v>
      </c>
      <c r="H721" s="238">
        <v>2.73</v>
      </c>
      <c r="I721" s="238">
        <v>2.73</v>
      </c>
      <c r="J721" s="238">
        <v>2.73</v>
      </c>
      <c r="K721" s="238">
        <v>2.73</v>
      </c>
      <c r="L721" s="238">
        <v>2.73</v>
      </c>
      <c r="M721" s="238">
        <v>2.73</v>
      </c>
      <c r="N721" s="238">
        <v>2.73</v>
      </c>
      <c r="O721" s="238">
        <v>2.73</v>
      </c>
      <c r="P721" s="238">
        <v>2.73</v>
      </c>
      <c r="Q721" s="238">
        <v>2.73</v>
      </c>
      <c r="R721" s="238">
        <v>2.73</v>
      </c>
      <c r="S721" s="238">
        <v>2.73</v>
      </c>
      <c r="T721" s="238">
        <v>2.73</v>
      </c>
      <c r="U721" s="238">
        <v>2.73</v>
      </c>
      <c r="V721" s="238">
        <v>2.73</v>
      </c>
      <c r="W721" s="238">
        <v>2.73</v>
      </c>
      <c r="X721" s="238">
        <v>2.73</v>
      </c>
      <c r="Y721" s="239">
        <v>2.73</v>
      </c>
    </row>
    <row r="722" spans="1:25" s="228" customFormat="1" ht="18.75" customHeight="1" collapsed="1" thickBot="1" x14ac:dyDescent="0.25">
      <c r="A722" s="242">
        <v>11</v>
      </c>
      <c r="B722" s="221">
        <f t="shared" ref="B722:Y722" si="175">SUM(B723:B725)</f>
        <v>898.32</v>
      </c>
      <c r="C722" s="222">
        <f t="shared" si="175"/>
        <v>846.9</v>
      </c>
      <c r="D722" s="222">
        <f t="shared" si="175"/>
        <v>853.64</v>
      </c>
      <c r="E722" s="223">
        <f t="shared" si="175"/>
        <v>886.28</v>
      </c>
      <c r="F722" s="223">
        <f t="shared" si="175"/>
        <v>881.48</v>
      </c>
      <c r="G722" s="223">
        <f t="shared" si="175"/>
        <v>869.73</v>
      </c>
      <c r="H722" s="223">
        <f t="shared" si="175"/>
        <v>871.25</v>
      </c>
      <c r="I722" s="223">
        <f t="shared" si="175"/>
        <v>846.67000000000007</v>
      </c>
      <c r="J722" s="223">
        <f t="shared" si="175"/>
        <v>897.37</v>
      </c>
      <c r="K722" s="224">
        <f t="shared" si="175"/>
        <v>919.91</v>
      </c>
      <c r="L722" s="223">
        <f t="shared" si="175"/>
        <v>912.57</v>
      </c>
      <c r="M722" s="225">
        <f t="shared" si="175"/>
        <v>914.35</v>
      </c>
      <c r="N722" s="224">
        <f t="shared" si="175"/>
        <v>840.83</v>
      </c>
      <c r="O722" s="223">
        <f t="shared" si="175"/>
        <v>795.96</v>
      </c>
      <c r="P722" s="225">
        <f t="shared" si="175"/>
        <v>799.38</v>
      </c>
      <c r="Q722" s="226">
        <f t="shared" si="175"/>
        <v>825.72</v>
      </c>
      <c r="R722" s="223">
        <f t="shared" si="175"/>
        <v>841.04</v>
      </c>
      <c r="S722" s="226">
        <f t="shared" si="175"/>
        <v>822.98</v>
      </c>
      <c r="T722" s="223">
        <f t="shared" si="175"/>
        <v>834.24</v>
      </c>
      <c r="U722" s="222">
        <f t="shared" si="175"/>
        <v>820.88</v>
      </c>
      <c r="V722" s="222">
        <f t="shared" si="175"/>
        <v>833.84</v>
      </c>
      <c r="W722" s="222">
        <f t="shared" si="175"/>
        <v>828.05000000000007</v>
      </c>
      <c r="X722" s="222">
        <f t="shared" si="175"/>
        <v>841.19</v>
      </c>
      <c r="Y722" s="227">
        <f t="shared" si="175"/>
        <v>836.96</v>
      </c>
    </row>
    <row r="723" spans="1:25" s="241" customFormat="1" ht="18.75" hidden="1" customHeight="1" outlineLevel="1" x14ac:dyDescent="0.2">
      <c r="A723" s="243" t="s">
        <v>8</v>
      </c>
      <c r="B723" s="230">
        <f>B572</f>
        <v>895.59</v>
      </c>
      <c r="C723" s="230">
        <f t="shared" ref="C723:Y723" si="176">C572</f>
        <v>844.17</v>
      </c>
      <c r="D723" s="230">
        <f t="shared" si="176"/>
        <v>850.91</v>
      </c>
      <c r="E723" s="230">
        <f t="shared" si="176"/>
        <v>883.55</v>
      </c>
      <c r="F723" s="230">
        <f t="shared" si="176"/>
        <v>878.75</v>
      </c>
      <c r="G723" s="230">
        <f t="shared" si="176"/>
        <v>867</v>
      </c>
      <c r="H723" s="230">
        <f t="shared" si="176"/>
        <v>868.52</v>
      </c>
      <c r="I723" s="230">
        <f t="shared" si="176"/>
        <v>843.94</v>
      </c>
      <c r="J723" s="230">
        <f t="shared" si="176"/>
        <v>894.64</v>
      </c>
      <c r="K723" s="230">
        <f t="shared" si="176"/>
        <v>917.18</v>
      </c>
      <c r="L723" s="230">
        <f t="shared" si="176"/>
        <v>909.84</v>
      </c>
      <c r="M723" s="230">
        <f t="shared" si="176"/>
        <v>911.62</v>
      </c>
      <c r="N723" s="230">
        <f t="shared" si="176"/>
        <v>838.1</v>
      </c>
      <c r="O723" s="230">
        <f t="shared" si="176"/>
        <v>793.23</v>
      </c>
      <c r="P723" s="230">
        <f t="shared" si="176"/>
        <v>796.65</v>
      </c>
      <c r="Q723" s="230">
        <f t="shared" si="176"/>
        <v>822.99</v>
      </c>
      <c r="R723" s="230">
        <f t="shared" si="176"/>
        <v>838.31</v>
      </c>
      <c r="S723" s="230">
        <f t="shared" si="176"/>
        <v>820.25</v>
      </c>
      <c r="T723" s="230">
        <f t="shared" si="176"/>
        <v>831.51</v>
      </c>
      <c r="U723" s="230">
        <f t="shared" si="176"/>
        <v>818.15</v>
      </c>
      <c r="V723" s="230">
        <f t="shared" si="176"/>
        <v>831.11</v>
      </c>
      <c r="W723" s="230">
        <f t="shared" si="176"/>
        <v>825.32</v>
      </c>
      <c r="X723" s="230">
        <f t="shared" si="176"/>
        <v>838.46</v>
      </c>
      <c r="Y723" s="230">
        <f t="shared" si="176"/>
        <v>834.23</v>
      </c>
    </row>
    <row r="724" spans="1:25" s="241" customFormat="1" ht="18.75" hidden="1" customHeight="1" outlineLevel="1" x14ac:dyDescent="0.2">
      <c r="A724" s="244" t="s">
        <v>10</v>
      </c>
      <c r="B724" s="233"/>
      <c r="C724" s="234"/>
      <c r="D724" s="234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5"/>
    </row>
    <row r="725" spans="1:25" s="241" customFormat="1" ht="18.75" hidden="1" customHeight="1" outlineLevel="1" thickBot="1" x14ac:dyDescent="0.25">
      <c r="A725" s="236" t="s">
        <v>11</v>
      </c>
      <c r="B725" s="237">
        <v>2.73</v>
      </c>
      <c r="C725" s="238">
        <v>2.73</v>
      </c>
      <c r="D725" s="238">
        <v>2.73</v>
      </c>
      <c r="E725" s="238">
        <v>2.73</v>
      </c>
      <c r="F725" s="238">
        <v>2.73</v>
      </c>
      <c r="G725" s="238">
        <v>2.73</v>
      </c>
      <c r="H725" s="238">
        <v>2.73</v>
      </c>
      <c r="I725" s="238">
        <v>2.73</v>
      </c>
      <c r="J725" s="238">
        <v>2.73</v>
      </c>
      <c r="K725" s="238">
        <v>2.73</v>
      </c>
      <c r="L725" s="238">
        <v>2.73</v>
      </c>
      <c r="M725" s="238">
        <v>2.73</v>
      </c>
      <c r="N725" s="238">
        <v>2.73</v>
      </c>
      <c r="O725" s="238">
        <v>2.73</v>
      </c>
      <c r="P725" s="238">
        <v>2.73</v>
      </c>
      <c r="Q725" s="238">
        <v>2.73</v>
      </c>
      <c r="R725" s="238">
        <v>2.73</v>
      </c>
      <c r="S725" s="238">
        <v>2.73</v>
      </c>
      <c r="T725" s="238">
        <v>2.73</v>
      </c>
      <c r="U725" s="238">
        <v>2.73</v>
      </c>
      <c r="V725" s="238">
        <v>2.73</v>
      </c>
      <c r="W725" s="238">
        <v>2.73</v>
      </c>
      <c r="X725" s="238">
        <v>2.73</v>
      </c>
      <c r="Y725" s="239">
        <v>2.73</v>
      </c>
    </row>
    <row r="726" spans="1:25" s="228" customFormat="1" ht="18.75" customHeight="1" collapsed="1" thickBot="1" x14ac:dyDescent="0.25">
      <c r="A726" s="240">
        <v>12</v>
      </c>
      <c r="B726" s="221">
        <f t="shared" ref="B726:Y726" si="177">SUM(B727:B729)</f>
        <v>754.41</v>
      </c>
      <c r="C726" s="222">
        <f t="shared" si="177"/>
        <v>725.63</v>
      </c>
      <c r="D726" s="222">
        <f t="shared" si="177"/>
        <v>737.01</v>
      </c>
      <c r="E726" s="223">
        <f t="shared" si="177"/>
        <v>767.52</v>
      </c>
      <c r="F726" s="223">
        <f t="shared" si="177"/>
        <v>763.17000000000007</v>
      </c>
      <c r="G726" s="223">
        <f t="shared" si="177"/>
        <v>771.88</v>
      </c>
      <c r="H726" s="223">
        <f t="shared" si="177"/>
        <v>761.83</v>
      </c>
      <c r="I726" s="223">
        <f t="shared" si="177"/>
        <v>730.86</v>
      </c>
      <c r="J726" s="223">
        <f t="shared" si="177"/>
        <v>737.34</v>
      </c>
      <c r="K726" s="224">
        <f t="shared" si="177"/>
        <v>732.75</v>
      </c>
      <c r="L726" s="223">
        <f t="shared" si="177"/>
        <v>719.33</v>
      </c>
      <c r="M726" s="225">
        <f t="shared" si="177"/>
        <v>742.52</v>
      </c>
      <c r="N726" s="224">
        <f t="shared" si="177"/>
        <v>749.9</v>
      </c>
      <c r="O726" s="223">
        <f t="shared" si="177"/>
        <v>728.80000000000007</v>
      </c>
      <c r="P726" s="225">
        <f t="shared" si="177"/>
        <v>729.68000000000006</v>
      </c>
      <c r="Q726" s="226">
        <f t="shared" si="177"/>
        <v>757.31000000000006</v>
      </c>
      <c r="R726" s="223">
        <f t="shared" si="177"/>
        <v>743.51</v>
      </c>
      <c r="S726" s="226">
        <f t="shared" si="177"/>
        <v>742.91</v>
      </c>
      <c r="T726" s="223">
        <f t="shared" si="177"/>
        <v>739.33</v>
      </c>
      <c r="U726" s="222">
        <f t="shared" si="177"/>
        <v>731.62</v>
      </c>
      <c r="V726" s="222">
        <f t="shared" si="177"/>
        <v>739.23</v>
      </c>
      <c r="W726" s="222">
        <f t="shared" si="177"/>
        <v>726.52</v>
      </c>
      <c r="X726" s="222">
        <f t="shared" si="177"/>
        <v>729.89</v>
      </c>
      <c r="Y726" s="227">
        <f t="shared" si="177"/>
        <v>734.32</v>
      </c>
    </row>
    <row r="727" spans="1:25" s="241" customFormat="1" ht="18.75" hidden="1" customHeight="1" outlineLevel="1" x14ac:dyDescent="0.2">
      <c r="A727" s="243" t="s">
        <v>8</v>
      </c>
      <c r="B727" s="230">
        <f>B577</f>
        <v>751.68</v>
      </c>
      <c r="C727" s="230">
        <f t="shared" ref="C727:Y727" si="178">C577</f>
        <v>722.9</v>
      </c>
      <c r="D727" s="230">
        <f t="shared" si="178"/>
        <v>734.28</v>
      </c>
      <c r="E727" s="230">
        <f t="shared" si="178"/>
        <v>764.79</v>
      </c>
      <c r="F727" s="230">
        <f t="shared" si="178"/>
        <v>760.44</v>
      </c>
      <c r="G727" s="230">
        <f t="shared" si="178"/>
        <v>769.15</v>
      </c>
      <c r="H727" s="230">
        <f t="shared" si="178"/>
        <v>759.1</v>
      </c>
      <c r="I727" s="230">
        <f t="shared" si="178"/>
        <v>728.13</v>
      </c>
      <c r="J727" s="230">
        <f t="shared" si="178"/>
        <v>734.61</v>
      </c>
      <c r="K727" s="230">
        <f t="shared" si="178"/>
        <v>730.02</v>
      </c>
      <c r="L727" s="230">
        <f t="shared" si="178"/>
        <v>716.6</v>
      </c>
      <c r="M727" s="230">
        <f t="shared" si="178"/>
        <v>739.79</v>
      </c>
      <c r="N727" s="230">
        <f t="shared" si="178"/>
        <v>747.17</v>
      </c>
      <c r="O727" s="230">
        <f t="shared" si="178"/>
        <v>726.07</v>
      </c>
      <c r="P727" s="230">
        <f t="shared" si="178"/>
        <v>726.95</v>
      </c>
      <c r="Q727" s="230">
        <f t="shared" si="178"/>
        <v>754.58</v>
      </c>
      <c r="R727" s="230">
        <f t="shared" si="178"/>
        <v>740.78</v>
      </c>
      <c r="S727" s="230">
        <f t="shared" si="178"/>
        <v>740.18</v>
      </c>
      <c r="T727" s="230">
        <f t="shared" si="178"/>
        <v>736.6</v>
      </c>
      <c r="U727" s="230">
        <f t="shared" si="178"/>
        <v>728.89</v>
      </c>
      <c r="V727" s="230">
        <f t="shared" si="178"/>
        <v>736.5</v>
      </c>
      <c r="W727" s="230">
        <f t="shared" si="178"/>
        <v>723.79</v>
      </c>
      <c r="X727" s="230">
        <f t="shared" si="178"/>
        <v>727.16</v>
      </c>
      <c r="Y727" s="230">
        <f t="shared" si="178"/>
        <v>731.59</v>
      </c>
    </row>
    <row r="728" spans="1:25" s="241" customFormat="1" ht="18.75" hidden="1" customHeight="1" outlineLevel="1" x14ac:dyDescent="0.2">
      <c r="A728" s="244" t="s">
        <v>10</v>
      </c>
      <c r="B728" s="233"/>
      <c r="C728" s="234"/>
      <c r="D728" s="234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5"/>
    </row>
    <row r="729" spans="1:25" s="241" customFormat="1" ht="18.75" hidden="1" customHeight="1" outlineLevel="1" thickBot="1" x14ac:dyDescent="0.25">
      <c r="A729" s="236" t="s">
        <v>11</v>
      </c>
      <c r="B729" s="237">
        <v>2.73</v>
      </c>
      <c r="C729" s="238">
        <v>2.73</v>
      </c>
      <c r="D729" s="238">
        <v>2.73</v>
      </c>
      <c r="E729" s="238">
        <v>2.73</v>
      </c>
      <c r="F729" s="238">
        <v>2.73</v>
      </c>
      <c r="G729" s="238">
        <v>2.73</v>
      </c>
      <c r="H729" s="238">
        <v>2.73</v>
      </c>
      <c r="I729" s="238">
        <v>2.73</v>
      </c>
      <c r="J729" s="238">
        <v>2.73</v>
      </c>
      <c r="K729" s="238">
        <v>2.73</v>
      </c>
      <c r="L729" s="238">
        <v>2.73</v>
      </c>
      <c r="M729" s="238">
        <v>2.73</v>
      </c>
      <c r="N729" s="238">
        <v>2.73</v>
      </c>
      <c r="O729" s="238">
        <v>2.73</v>
      </c>
      <c r="P729" s="238">
        <v>2.73</v>
      </c>
      <c r="Q729" s="238">
        <v>2.73</v>
      </c>
      <c r="R729" s="238">
        <v>2.73</v>
      </c>
      <c r="S729" s="238">
        <v>2.73</v>
      </c>
      <c r="T729" s="238">
        <v>2.73</v>
      </c>
      <c r="U729" s="238">
        <v>2.73</v>
      </c>
      <c r="V729" s="238">
        <v>2.73</v>
      </c>
      <c r="W729" s="238">
        <v>2.73</v>
      </c>
      <c r="X729" s="238">
        <v>2.73</v>
      </c>
      <c r="Y729" s="239">
        <v>2.73</v>
      </c>
    </row>
    <row r="730" spans="1:25" s="228" customFormat="1" ht="18.75" customHeight="1" collapsed="1" thickBot="1" x14ac:dyDescent="0.25">
      <c r="A730" s="242">
        <v>13</v>
      </c>
      <c r="B730" s="221">
        <f t="shared" ref="B730:Y730" si="179">SUM(B731:B733)</f>
        <v>737.38</v>
      </c>
      <c r="C730" s="222">
        <f t="shared" si="179"/>
        <v>702.05000000000007</v>
      </c>
      <c r="D730" s="222">
        <f t="shared" si="179"/>
        <v>723.12</v>
      </c>
      <c r="E730" s="223">
        <f t="shared" si="179"/>
        <v>733.71</v>
      </c>
      <c r="F730" s="223">
        <f t="shared" si="179"/>
        <v>728.64</v>
      </c>
      <c r="G730" s="223">
        <f t="shared" si="179"/>
        <v>736.28</v>
      </c>
      <c r="H730" s="223">
        <f t="shared" si="179"/>
        <v>738.86</v>
      </c>
      <c r="I730" s="223">
        <f t="shared" si="179"/>
        <v>729.77</v>
      </c>
      <c r="J730" s="223">
        <f t="shared" si="179"/>
        <v>740.18000000000006</v>
      </c>
      <c r="K730" s="224">
        <f t="shared" si="179"/>
        <v>746.19</v>
      </c>
      <c r="L730" s="223">
        <f t="shared" si="179"/>
        <v>745.96</v>
      </c>
      <c r="M730" s="225">
        <f t="shared" si="179"/>
        <v>744.30000000000007</v>
      </c>
      <c r="N730" s="224">
        <f t="shared" si="179"/>
        <v>745.62</v>
      </c>
      <c r="O730" s="223">
        <f t="shared" si="179"/>
        <v>730.91</v>
      </c>
      <c r="P730" s="225">
        <f t="shared" si="179"/>
        <v>728.65</v>
      </c>
      <c r="Q730" s="226">
        <f t="shared" si="179"/>
        <v>741.53</v>
      </c>
      <c r="R730" s="223">
        <f t="shared" si="179"/>
        <v>744.33</v>
      </c>
      <c r="S730" s="226">
        <f t="shared" si="179"/>
        <v>750.16</v>
      </c>
      <c r="T730" s="223">
        <f t="shared" si="179"/>
        <v>757.74</v>
      </c>
      <c r="U730" s="222">
        <f t="shared" si="179"/>
        <v>743.02</v>
      </c>
      <c r="V730" s="222">
        <f t="shared" si="179"/>
        <v>731.29</v>
      </c>
      <c r="W730" s="222">
        <f t="shared" si="179"/>
        <v>733.53</v>
      </c>
      <c r="X730" s="222">
        <f t="shared" si="179"/>
        <v>734.53</v>
      </c>
      <c r="Y730" s="227">
        <f t="shared" si="179"/>
        <v>755.39</v>
      </c>
    </row>
    <row r="731" spans="1:25" s="241" customFormat="1" ht="18.75" hidden="1" customHeight="1" outlineLevel="1" x14ac:dyDescent="0.2">
      <c r="A731" s="229" t="s">
        <v>8</v>
      </c>
      <c r="B731" s="230">
        <f>B582</f>
        <v>734.65</v>
      </c>
      <c r="C731" s="230">
        <f t="shared" ref="C731:Y731" si="180">C582</f>
        <v>699.32</v>
      </c>
      <c r="D731" s="230">
        <f t="shared" si="180"/>
        <v>720.39</v>
      </c>
      <c r="E731" s="230">
        <f t="shared" si="180"/>
        <v>730.98</v>
      </c>
      <c r="F731" s="230">
        <f t="shared" si="180"/>
        <v>725.91</v>
      </c>
      <c r="G731" s="230">
        <f t="shared" si="180"/>
        <v>733.55</v>
      </c>
      <c r="H731" s="230">
        <f t="shared" si="180"/>
        <v>736.13</v>
      </c>
      <c r="I731" s="230">
        <f t="shared" si="180"/>
        <v>727.04</v>
      </c>
      <c r="J731" s="230">
        <f t="shared" si="180"/>
        <v>737.45</v>
      </c>
      <c r="K731" s="230">
        <f t="shared" si="180"/>
        <v>743.46</v>
      </c>
      <c r="L731" s="230">
        <f t="shared" si="180"/>
        <v>743.23</v>
      </c>
      <c r="M731" s="230">
        <f t="shared" si="180"/>
        <v>741.57</v>
      </c>
      <c r="N731" s="230">
        <f t="shared" si="180"/>
        <v>742.89</v>
      </c>
      <c r="O731" s="230">
        <f t="shared" si="180"/>
        <v>728.18</v>
      </c>
      <c r="P731" s="230">
        <f t="shared" si="180"/>
        <v>725.92</v>
      </c>
      <c r="Q731" s="230">
        <f t="shared" si="180"/>
        <v>738.8</v>
      </c>
      <c r="R731" s="230">
        <f t="shared" si="180"/>
        <v>741.6</v>
      </c>
      <c r="S731" s="230">
        <f t="shared" si="180"/>
        <v>747.43</v>
      </c>
      <c r="T731" s="230">
        <f t="shared" si="180"/>
        <v>755.01</v>
      </c>
      <c r="U731" s="230">
        <f t="shared" si="180"/>
        <v>740.29</v>
      </c>
      <c r="V731" s="230">
        <f t="shared" si="180"/>
        <v>728.56</v>
      </c>
      <c r="W731" s="230">
        <f t="shared" si="180"/>
        <v>730.8</v>
      </c>
      <c r="X731" s="230">
        <f t="shared" si="180"/>
        <v>731.8</v>
      </c>
      <c r="Y731" s="230">
        <f t="shared" si="180"/>
        <v>752.66</v>
      </c>
    </row>
    <row r="732" spans="1:25" s="241" customFormat="1" ht="18.75" hidden="1" customHeight="1" outlineLevel="1" x14ac:dyDescent="0.2">
      <c r="A732" s="232" t="s">
        <v>10</v>
      </c>
      <c r="B732" s="233"/>
      <c r="C732" s="234"/>
      <c r="D732" s="234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5"/>
    </row>
    <row r="733" spans="1:25" s="241" customFormat="1" ht="18.75" hidden="1" customHeight="1" outlineLevel="1" thickBot="1" x14ac:dyDescent="0.25">
      <c r="A733" s="236" t="s">
        <v>11</v>
      </c>
      <c r="B733" s="237">
        <v>2.73</v>
      </c>
      <c r="C733" s="238">
        <v>2.73</v>
      </c>
      <c r="D733" s="238">
        <v>2.73</v>
      </c>
      <c r="E733" s="238">
        <v>2.73</v>
      </c>
      <c r="F733" s="238">
        <v>2.73</v>
      </c>
      <c r="G733" s="238">
        <v>2.73</v>
      </c>
      <c r="H733" s="238">
        <v>2.73</v>
      </c>
      <c r="I733" s="238">
        <v>2.73</v>
      </c>
      <c r="J733" s="238">
        <v>2.73</v>
      </c>
      <c r="K733" s="238">
        <v>2.73</v>
      </c>
      <c r="L733" s="238">
        <v>2.73</v>
      </c>
      <c r="M733" s="238">
        <v>2.73</v>
      </c>
      <c r="N733" s="238">
        <v>2.73</v>
      </c>
      <c r="O733" s="238">
        <v>2.73</v>
      </c>
      <c r="P733" s="238">
        <v>2.73</v>
      </c>
      <c r="Q733" s="238">
        <v>2.73</v>
      </c>
      <c r="R733" s="238">
        <v>2.73</v>
      </c>
      <c r="S733" s="238">
        <v>2.73</v>
      </c>
      <c r="T733" s="238">
        <v>2.73</v>
      </c>
      <c r="U733" s="238">
        <v>2.73</v>
      </c>
      <c r="V733" s="238">
        <v>2.73</v>
      </c>
      <c r="W733" s="238">
        <v>2.73</v>
      </c>
      <c r="X733" s="238">
        <v>2.73</v>
      </c>
      <c r="Y733" s="239">
        <v>2.73</v>
      </c>
    </row>
    <row r="734" spans="1:25" s="228" customFormat="1" ht="18.75" customHeight="1" collapsed="1" thickBot="1" x14ac:dyDescent="0.25">
      <c r="A734" s="240">
        <v>14</v>
      </c>
      <c r="B734" s="221">
        <f t="shared" ref="B734:Y734" si="181">SUM(B735:B737)</f>
        <v>718.75</v>
      </c>
      <c r="C734" s="222">
        <f t="shared" si="181"/>
        <v>674.66</v>
      </c>
      <c r="D734" s="222">
        <f t="shared" si="181"/>
        <v>689.92000000000007</v>
      </c>
      <c r="E734" s="223">
        <f t="shared" si="181"/>
        <v>695.42000000000007</v>
      </c>
      <c r="F734" s="223">
        <f t="shared" si="181"/>
        <v>712</v>
      </c>
      <c r="G734" s="223">
        <f t="shared" si="181"/>
        <v>710.09</v>
      </c>
      <c r="H734" s="223">
        <f t="shared" si="181"/>
        <v>707.21</v>
      </c>
      <c r="I734" s="223">
        <f t="shared" si="181"/>
        <v>695.53</v>
      </c>
      <c r="J734" s="223">
        <f t="shared" si="181"/>
        <v>708.71</v>
      </c>
      <c r="K734" s="224">
        <f t="shared" si="181"/>
        <v>718.64</v>
      </c>
      <c r="L734" s="223">
        <f t="shared" si="181"/>
        <v>712.35</v>
      </c>
      <c r="M734" s="225">
        <f t="shared" si="181"/>
        <v>714.68000000000006</v>
      </c>
      <c r="N734" s="224">
        <f t="shared" si="181"/>
        <v>715.98</v>
      </c>
      <c r="O734" s="223">
        <f t="shared" si="181"/>
        <v>695.52</v>
      </c>
      <c r="P734" s="225">
        <f t="shared" si="181"/>
        <v>700.71</v>
      </c>
      <c r="Q734" s="226">
        <f t="shared" si="181"/>
        <v>717.72</v>
      </c>
      <c r="R734" s="223">
        <f t="shared" si="181"/>
        <v>725.91</v>
      </c>
      <c r="S734" s="226">
        <f t="shared" si="181"/>
        <v>720.79</v>
      </c>
      <c r="T734" s="223">
        <f t="shared" si="181"/>
        <v>729.22</v>
      </c>
      <c r="U734" s="222">
        <f t="shared" si="181"/>
        <v>709.77</v>
      </c>
      <c r="V734" s="222">
        <f t="shared" si="181"/>
        <v>716.56000000000006</v>
      </c>
      <c r="W734" s="222">
        <f t="shared" si="181"/>
        <v>711.76</v>
      </c>
      <c r="X734" s="222">
        <f t="shared" si="181"/>
        <v>719.98</v>
      </c>
      <c r="Y734" s="227">
        <f t="shared" si="181"/>
        <v>725.4</v>
      </c>
    </row>
    <row r="735" spans="1:25" s="241" customFormat="1" ht="18.75" hidden="1" customHeight="1" outlineLevel="1" x14ac:dyDescent="0.2">
      <c r="A735" s="243" t="s">
        <v>8</v>
      </c>
      <c r="B735" s="230">
        <f>B587</f>
        <v>716.02</v>
      </c>
      <c r="C735" s="230">
        <f t="shared" ref="C735:Y735" si="182">C587</f>
        <v>671.93</v>
      </c>
      <c r="D735" s="230">
        <f t="shared" si="182"/>
        <v>687.19</v>
      </c>
      <c r="E735" s="230">
        <f t="shared" si="182"/>
        <v>692.69</v>
      </c>
      <c r="F735" s="230">
        <f t="shared" si="182"/>
        <v>709.27</v>
      </c>
      <c r="G735" s="230">
        <f t="shared" si="182"/>
        <v>707.36</v>
      </c>
      <c r="H735" s="230">
        <f t="shared" si="182"/>
        <v>704.48</v>
      </c>
      <c r="I735" s="230">
        <f t="shared" si="182"/>
        <v>692.8</v>
      </c>
      <c r="J735" s="230">
        <f t="shared" si="182"/>
        <v>705.98</v>
      </c>
      <c r="K735" s="230">
        <f t="shared" si="182"/>
        <v>715.91</v>
      </c>
      <c r="L735" s="230">
        <f t="shared" si="182"/>
        <v>709.62</v>
      </c>
      <c r="M735" s="230">
        <f t="shared" si="182"/>
        <v>711.95</v>
      </c>
      <c r="N735" s="230">
        <f t="shared" si="182"/>
        <v>713.25</v>
      </c>
      <c r="O735" s="230">
        <f t="shared" si="182"/>
        <v>692.79</v>
      </c>
      <c r="P735" s="230">
        <f t="shared" si="182"/>
        <v>697.98</v>
      </c>
      <c r="Q735" s="230">
        <f t="shared" si="182"/>
        <v>714.99</v>
      </c>
      <c r="R735" s="230">
        <f t="shared" si="182"/>
        <v>723.18</v>
      </c>
      <c r="S735" s="230">
        <f t="shared" si="182"/>
        <v>718.06</v>
      </c>
      <c r="T735" s="230">
        <f t="shared" si="182"/>
        <v>726.49</v>
      </c>
      <c r="U735" s="230">
        <f t="shared" si="182"/>
        <v>707.04</v>
      </c>
      <c r="V735" s="230">
        <f t="shared" si="182"/>
        <v>713.83</v>
      </c>
      <c r="W735" s="230">
        <f t="shared" si="182"/>
        <v>709.03</v>
      </c>
      <c r="X735" s="230">
        <f t="shared" si="182"/>
        <v>717.25</v>
      </c>
      <c r="Y735" s="230">
        <f t="shared" si="182"/>
        <v>722.67</v>
      </c>
    </row>
    <row r="736" spans="1:25" s="241" customFormat="1" ht="18.75" hidden="1" customHeight="1" outlineLevel="1" x14ac:dyDescent="0.2">
      <c r="A736" s="244" t="s">
        <v>10</v>
      </c>
      <c r="B736" s="233"/>
      <c r="C736" s="234"/>
      <c r="D736" s="234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5"/>
    </row>
    <row r="737" spans="1:25" s="241" customFormat="1" ht="18.75" hidden="1" customHeight="1" outlineLevel="1" thickBot="1" x14ac:dyDescent="0.25">
      <c r="A737" s="236" t="s">
        <v>11</v>
      </c>
      <c r="B737" s="237">
        <v>2.73</v>
      </c>
      <c r="C737" s="238">
        <v>2.73</v>
      </c>
      <c r="D737" s="238">
        <v>2.73</v>
      </c>
      <c r="E737" s="238">
        <v>2.73</v>
      </c>
      <c r="F737" s="238">
        <v>2.73</v>
      </c>
      <c r="G737" s="238">
        <v>2.73</v>
      </c>
      <c r="H737" s="238">
        <v>2.73</v>
      </c>
      <c r="I737" s="238">
        <v>2.73</v>
      </c>
      <c r="J737" s="238">
        <v>2.73</v>
      </c>
      <c r="K737" s="238">
        <v>2.73</v>
      </c>
      <c r="L737" s="238">
        <v>2.73</v>
      </c>
      <c r="M737" s="238">
        <v>2.73</v>
      </c>
      <c r="N737" s="238">
        <v>2.73</v>
      </c>
      <c r="O737" s="238">
        <v>2.73</v>
      </c>
      <c r="P737" s="238">
        <v>2.73</v>
      </c>
      <c r="Q737" s="238">
        <v>2.73</v>
      </c>
      <c r="R737" s="238">
        <v>2.73</v>
      </c>
      <c r="S737" s="238">
        <v>2.73</v>
      </c>
      <c r="T737" s="238">
        <v>2.73</v>
      </c>
      <c r="U737" s="238">
        <v>2.73</v>
      </c>
      <c r="V737" s="238">
        <v>2.73</v>
      </c>
      <c r="W737" s="238">
        <v>2.73</v>
      </c>
      <c r="X737" s="238">
        <v>2.73</v>
      </c>
      <c r="Y737" s="239">
        <v>2.73</v>
      </c>
    </row>
    <row r="738" spans="1:25" s="228" customFormat="1" ht="18.75" customHeight="1" collapsed="1" thickBot="1" x14ac:dyDescent="0.25">
      <c r="A738" s="242">
        <v>15</v>
      </c>
      <c r="B738" s="221">
        <f t="shared" ref="B738:Y738" si="183">SUM(B739:B741)</f>
        <v>753.83</v>
      </c>
      <c r="C738" s="222">
        <f t="shared" si="183"/>
        <v>723.58</v>
      </c>
      <c r="D738" s="222">
        <f t="shared" si="183"/>
        <v>709.44</v>
      </c>
      <c r="E738" s="223">
        <f t="shared" si="183"/>
        <v>739.11</v>
      </c>
      <c r="F738" s="223">
        <f t="shared" si="183"/>
        <v>741.17000000000007</v>
      </c>
      <c r="G738" s="223">
        <f t="shared" si="183"/>
        <v>753.39</v>
      </c>
      <c r="H738" s="223">
        <f t="shared" si="183"/>
        <v>775.23</v>
      </c>
      <c r="I738" s="223">
        <f t="shared" si="183"/>
        <v>820.6</v>
      </c>
      <c r="J738" s="223">
        <f t="shared" si="183"/>
        <v>815.98</v>
      </c>
      <c r="K738" s="224">
        <f t="shared" si="183"/>
        <v>839.76</v>
      </c>
      <c r="L738" s="223">
        <f t="shared" si="183"/>
        <v>847.28</v>
      </c>
      <c r="M738" s="225">
        <f t="shared" si="183"/>
        <v>835.84</v>
      </c>
      <c r="N738" s="224">
        <f t="shared" si="183"/>
        <v>842.26</v>
      </c>
      <c r="O738" s="223">
        <f t="shared" si="183"/>
        <v>782.79</v>
      </c>
      <c r="P738" s="225">
        <f t="shared" si="183"/>
        <v>790.34</v>
      </c>
      <c r="Q738" s="226">
        <f t="shared" si="183"/>
        <v>813.87</v>
      </c>
      <c r="R738" s="223">
        <f t="shared" si="183"/>
        <v>826.43000000000006</v>
      </c>
      <c r="S738" s="226">
        <f t="shared" si="183"/>
        <v>763.66</v>
      </c>
      <c r="T738" s="223">
        <f t="shared" si="183"/>
        <v>781.73</v>
      </c>
      <c r="U738" s="222">
        <f t="shared" si="183"/>
        <v>765.75</v>
      </c>
      <c r="V738" s="222">
        <f t="shared" si="183"/>
        <v>762.49</v>
      </c>
      <c r="W738" s="222">
        <f t="shared" si="183"/>
        <v>766.43000000000006</v>
      </c>
      <c r="X738" s="222">
        <f t="shared" si="183"/>
        <v>773.55000000000007</v>
      </c>
      <c r="Y738" s="227">
        <f t="shared" si="183"/>
        <v>758.63</v>
      </c>
    </row>
    <row r="739" spans="1:25" s="241" customFormat="1" ht="18.75" hidden="1" customHeight="1" outlineLevel="1" x14ac:dyDescent="0.2">
      <c r="A739" s="229" t="s">
        <v>8</v>
      </c>
      <c r="B739" s="230">
        <f>B592</f>
        <v>751.1</v>
      </c>
      <c r="C739" s="230">
        <f t="shared" ref="C739:Y739" si="184">C592</f>
        <v>720.85</v>
      </c>
      <c r="D739" s="230">
        <f t="shared" si="184"/>
        <v>706.71</v>
      </c>
      <c r="E739" s="230">
        <f t="shared" si="184"/>
        <v>736.38</v>
      </c>
      <c r="F739" s="230">
        <f t="shared" si="184"/>
        <v>738.44</v>
      </c>
      <c r="G739" s="230">
        <f t="shared" si="184"/>
        <v>750.66</v>
      </c>
      <c r="H739" s="230">
        <f t="shared" si="184"/>
        <v>772.5</v>
      </c>
      <c r="I739" s="230">
        <f t="shared" si="184"/>
        <v>817.87</v>
      </c>
      <c r="J739" s="230">
        <f t="shared" si="184"/>
        <v>813.25</v>
      </c>
      <c r="K739" s="230">
        <f t="shared" si="184"/>
        <v>837.03</v>
      </c>
      <c r="L739" s="230">
        <f t="shared" si="184"/>
        <v>844.55</v>
      </c>
      <c r="M739" s="230">
        <f t="shared" si="184"/>
        <v>833.11</v>
      </c>
      <c r="N739" s="230">
        <f t="shared" si="184"/>
        <v>839.53</v>
      </c>
      <c r="O739" s="230">
        <f t="shared" si="184"/>
        <v>780.06</v>
      </c>
      <c r="P739" s="230">
        <f t="shared" si="184"/>
        <v>787.61</v>
      </c>
      <c r="Q739" s="230">
        <f t="shared" si="184"/>
        <v>811.14</v>
      </c>
      <c r="R739" s="230">
        <f t="shared" si="184"/>
        <v>823.7</v>
      </c>
      <c r="S739" s="230">
        <f t="shared" si="184"/>
        <v>760.93</v>
      </c>
      <c r="T739" s="230">
        <f t="shared" si="184"/>
        <v>779</v>
      </c>
      <c r="U739" s="230">
        <f t="shared" si="184"/>
        <v>763.02</v>
      </c>
      <c r="V739" s="230">
        <f t="shared" si="184"/>
        <v>759.76</v>
      </c>
      <c r="W739" s="230">
        <f t="shared" si="184"/>
        <v>763.7</v>
      </c>
      <c r="X739" s="230">
        <f t="shared" si="184"/>
        <v>770.82</v>
      </c>
      <c r="Y739" s="230">
        <f t="shared" si="184"/>
        <v>755.9</v>
      </c>
    </row>
    <row r="740" spans="1:25" s="241" customFormat="1" ht="18.75" hidden="1" customHeight="1" outlineLevel="1" x14ac:dyDescent="0.2">
      <c r="A740" s="232" t="s">
        <v>10</v>
      </c>
      <c r="B740" s="233"/>
      <c r="C740" s="234"/>
      <c r="D740" s="234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5"/>
    </row>
    <row r="741" spans="1:25" s="241" customFormat="1" ht="18.75" hidden="1" customHeight="1" outlineLevel="1" thickBot="1" x14ac:dyDescent="0.25">
      <c r="A741" s="236" t="s">
        <v>11</v>
      </c>
      <c r="B741" s="237">
        <v>2.73</v>
      </c>
      <c r="C741" s="238">
        <v>2.73</v>
      </c>
      <c r="D741" s="238">
        <v>2.73</v>
      </c>
      <c r="E741" s="238">
        <v>2.73</v>
      </c>
      <c r="F741" s="238">
        <v>2.73</v>
      </c>
      <c r="G741" s="238">
        <v>2.73</v>
      </c>
      <c r="H741" s="238">
        <v>2.73</v>
      </c>
      <c r="I741" s="238">
        <v>2.73</v>
      </c>
      <c r="J741" s="238">
        <v>2.73</v>
      </c>
      <c r="K741" s="238">
        <v>2.73</v>
      </c>
      <c r="L741" s="238">
        <v>2.73</v>
      </c>
      <c r="M741" s="238">
        <v>2.73</v>
      </c>
      <c r="N741" s="238">
        <v>2.73</v>
      </c>
      <c r="O741" s="238">
        <v>2.73</v>
      </c>
      <c r="P741" s="238">
        <v>2.73</v>
      </c>
      <c r="Q741" s="238">
        <v>2.73</v>
      </c>
      <c r="R741" s="238">
        <v>2.73</v>
      </c>
      <c r="S741" s="238">
        <v>2.73</v>
      </c>
      <c r="T741" s="238">
        <v>2.73</v>
      </c>
      <c r="U741" s="238">
        <v>2.73</v>
      </c>
      <c r="V741" s="238">
        <v>2.73</v>
      </c>
      <c r="W741" s="238">
        <v>2.73</v>
      </c>
      <c r="X741" s="238">
        <v>2.73</v>
      </c>
      <c r="Y741" s="239">
        <v>2.73</v>
      </c>
    </row>
    <row r="742" spans="1:25" s="228" customFormat="1" ht="18.75" customHeight="1" collapsed="1" thickBot="1" x14ac:dyDescent="0.25">
      <c r="A742" s="240">
        <v>16</v>
      </c>
      <c r="B742" s="221">
        <f t="shared" ref="B742:Y742" si="185">SUM(B743:B745)</f>
        <v>781.53</v>
      </c>
      <c r="C742" s="222">
        <f t="shared" si="185"/>
        <v>766.58</v>
      </c>
      <c r="D742" s="222">
        <f t="shared" si="185"/>
        <v>747.7</v>
      </c>
      <c r="E742" s="223">
        <f t="shared" si="185"/>
        <v>773.26</v>
      </c>
      <c r="F742" s="223">
        <f t="shared" si="185"/>
        <v>841.63</v>
      </c>
      <c r="G742" s="223">
        <f t="shared" si="185"/>
        <v>841.04</v>
      </c>
      <c r="H742" s="223">
        <f t="shared" si="185"/>
        <v>839.76</v>
      </c>
      <c r="I742" s="223">
        <f t="shared" si="185"/>
        <v>812.42000000000007</v>
      </c>
      <c r="J742" s="223">
        <f t="shared" si="185"/>
        <v>816.19</v>
      </c>
      <c r="K742" s="224">
        <f t="shared" si="185"/>
        <v>837.25</v>
      </c>
      <c r="L742" s="223">
        <f t="shared" si="185"/>
        <v>841.37</v>
      </c>
      <c r="M742" s="225">
        <f t="shared" si="185"/>
        <v>848.41</v>
      </c>
      <c r="N742" s="224">
        <f t="shared" si="185"/>
        <v>809.59</v>
      </c>
      <c r="O742" s="223">
        <f t="shared" si="185"/>
        <v>779.42000000000007</v>
      </c>
      <c r="P742" s="225">
        <f t="shared" si="185"/>
        <v>778.35</v>
      </c>
      <c r="Q742" s="226">
        <f t="shared" si="185"/>
        <v>804.73</v>
      </c>
      <c r="R742" s="223">
        <f t="shared" si="185"/>
        <v>827.01</v>
      </c>
      <c r="S742" s="226">
        <f t="shared" si="185"/>
        <v>817.21</v>
      </c>
      <c r="T742" s="223">
        <f t="shared" si="185"/>
        <v>819.41</v>
      </c>
      <c r="U742" s="222">
        <f t="shared" si="185"/>
        <v>792.65</v>
      </c>
      <c r="V742" s="222">
        <f t="shared" si="185"/>
        <v>812.6</v>
      </c>
      <c r="W742" s="222">
        <f t="shared" si="185"/>
        <v>806.69</v>
      </c>
      <c r="X742" s="222">
        <f t="shared" si="185"/>
        <v>810.82</v>
      </c>
      <c r="Y742" s="227">
        <f t="shared" si="185"/>
        <v>806.98</v>
      </c>
    </row>
    <row r="743" spans="1:25" s="241" customFormat="1" ht="18.75" hidden="1" customHeight="1" outlineLevel="1" x14ac:dyDescent="0.2">
      <c r="A743" s="229" t="s">
        <v>8</v>
      </c>
      <c r="B743" s="230">
        <f>B597</f>
        <v>778.8</v>
      </c>
      <c r="C743" s="230">
        <f t="shared" ref="C743:Y743" si="186">C597</f>
        <v>763.85</v>
      </c>
      <c r="D743" s="230">
        <f t="shared" si="186"/>
        <v>744.97</v>
      </c>
      <c r="E743" s="230">
        <f t="shared" si="186"/>
        <v>770.53</v>
      </c>
      <c r="F743" s="230">
        <f t="shared" si="186"/>
        <v>838.9</v>
      </c>
      <c r="G743" s="230">
        <f t="shared" si="186"/>
        <v>838.31</v>
      </c>
      <c r="H743" s="230">
        <f t="shared" si="186"/>
        <v>837.03</v>
      </c>
      <c r="I743" s="230">
        <f t="shared" si="186"/>
        <v>809.69</v>
      </c>
      <c r="J743" s="230">
        <f t="shared" si="186"/>
        <v>813.46</v>
      </c>
      <c r="K743" s="230">
        <f t="shared" si="186"/>
        <v>834.52</v>
      </c>
      <c r="L743" s="230">
        <f t="shared" si="186"/>
        <v>838.64</v>
      </c>
      <c r="M743" s="230">
        <f t="shared" si="186"/>
        <v>845.68</v>
      </c>
      <c r="N743" s="230">
        <f t="shared" si="186"/>
        <v>806.86</v>
      </c>
      <c r="O743" s="230">
        <f t="shared" si="186"/>
        <v>776.69</v>
      </c>
      <c r="P743" s="230">
        <f t="shared" si="186"/>
        <v>775.62</v>
      </c>
      <c r="Q743" s="230">
        <f t="shared" si="186"/>
        <v>802</v>
      </c>
      <c r="R743" s="230">
        <f t="shared" si="186"/>
        <v>824.28</v>
      </c>
      <c r="S743" s="230">
        <f t="shared" si="186"/>
        <v>814.48</v>
      </c>
      <c r="T743" s="230">
        <f t="shared" si="186"/>
        <v>816.68</v>
      </c>
      <c r="U743" s="230">
        <f t="shared" si="186"/>
        <v>789.92</v>
      </c>
      <c r="V743" s="230">
        <f t="shared" si="186"/>
        <v>809.87</v>
      </c>
      <c r="W743" s="230">
        <f t="shared" si="186"/>
        <v>803.96</v>
      </c>
      <c r="X743" s="230">
        <f t="shared" si="186"/>
        <v>808.09</v>
      </c>
      <c r="Y743" s="230">
        <f t="shared" si="186"/>
        <v>804.25</v>
      </c>
    </row>
    <row r="744" spans="1:25" s="241" customFormat="1" ht="18.75" hidden="1" customHeight="1" outlineLevel="1" x14ac:dyDescent="0.2">
      <c r="A744" s="246" t="s">
        <v>10</v>
      </c>
      <c r="B744" s="233"/>
      <c r="C744" s="234"/>
      <c r="D744" s="234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5"/>
    </row>
    <row r="745" spans="1:25" s="241" customFormat="1" ht="18.75" hidden="1" customHeight="1" outlineLevel="1" thickBot="1" x14ac:dyDescent="0.25">
      <c r="A745" s="247" t="s">
        <v>11</v>
      </c>
      <c r="B745" s="237">
        <v>2.73</v>
      </c>
      <c r="C745" s="238">
        <v>2.73</v>
      </c>
      <c r="D745" s="238">
        <v>2.73</v>
      </c>
      <c r="E745" s="238">
        <v>2.73</v>
      </c>
      <c r="F745" s="238">
        <v>2.73</v>
      </c>
      <c r="G745" s="238">
        <v>2.73</v>
      </c>
      <c r="H745" s="238">
        <v>2.73</v>
      </c>
      <c r="I745" s="238">
        <v>2.73</v>
      </c>
      <c r="J745" s="238">
        <v>2.73</v>
      </c>
      <c r="K745" s="238">
        <v>2.73</v>
      </c>
      <c r="L745" s="238">
        <v>2.73</v>
      </c>
      <c r="M745" s="238">
        <v>2.73</v>
      </c>
      <c r="N745" s="238">
        <v>2.73</v>
      </c>
      <c r="O745" s="238">
        <v>2.73</v>
      </c>
      <c r="P745" s="238">
        <v>2.73</v>
      </c>
      <c r="Q745" s="238">
        <v>2.73</v>
      </c>
      <c r="R745" s="238">
        <v>2.73</v>
      </c>
      <c r="S745" s="238">
        <v>2.73</v>
      </c>
      <c r="T745" s="238">
        <v>2.73</v>
      </c>
      <c r="U745" s="238">
        <v>2.73</v>
      </c>
      <c r="V745" s="238">
        <v>2.73</v>
      </c>
      <c r="W745" s="238">
        <v>2.73</v>
      </c>
      <c r="X745" s="238">
        <v>2.73</v>
      </c>
      <c r="Y745" s="239">
        <v>2.73</v>
      </c>
    </row>
    <row r="746" spans="1:25" s="228" customFormat="1" ht="18.75" customHeight="1" collapsed="1" thickBot="1" x14ac:dyDescent="0.25">
      <c r="A746" s="242">
        <v>17</v>
      </c>
      <c r="B746" s="221">
        <f t="shared" ref="B746:Y746" si="187">SUM(B747:B749)</f>
        <v>795.6</v>
      </c>
      <c r="C746" s="222">
        <f t="shared" si="187"/>
        <v>761.6</v>
      </c>
      <c r="D746" s="222">
        <f t="shared" si="187"/>
        <v>778.32</v>
      </c>
      <c r="E746" s="223">
        <f t="shared" si="187"/>
        <v>796.36</v>
      </c>
      <c r="F746" s="223">
        <f t="shared" si="187"/>
        <v>849.73</v>
      </c>
      <c r="G746" s="223">
        <f t="shared" si="187"/>
        <v>858.11</v>
      </c>
      <c r="H746" s="223">
        <f t="shared" si="187"/>
        <v>856.29</v>
      </c>
      <c r="I746" s="223">
        <f t="shared" si="187"/>
        <v>848.91</v>
      </c>
      <c r="J746" s="223">
        <f t="shared" si="187"/>
        <v>839.87</v>
      </c>
      <c r="K746" s="224">
        <f t="shared" si="187"/>
        <v>856.27</v>
      </c>
      <c r="L746" s="223">
        <f t="shared" si="187"/>
        <v>812.92000000000007</v>
      </c>
      <c r="M746" s="225">
        <f t="shared" si="187"/>
        <v>813.47</v>
      </c>
      <c r="N746" s="224">
        <f t="shared" si="187"/>
        <v>819.55000000000007</v>
      </c>
      <c r="O746" s="223">
        <f t="shared" si="187"/>
        <v>773.71</v>
      </c>
      <c r="P746" s="225">
        <f t="shared" si="187"/>
        <v>778.77</v>
      </c>
      <c r="Q746" s="226">
        <f t="shared" si="187"/>
        <v>797.99</v>
      </c>
      <c r="R746" s="223">
        <f t="shared" si="187"/>
        <v>831.64</v>
      </c>
      <c r="S746" s="226">
        <f t="shared" si="187"/>
        <v>834.05000000000007</v>
      </c>
      <c r="T746" s="223">
        <f t="shared" si="187"/>
        <v>836.45</v>
      </c>
      <c r="U746" s="222">
        <f t="shared" si="187"/>
        <v>810.85</v>
      </c>
      <c r="V746" s="222">
        <f t="shared" si="187"/>
        <v>820.67000000000007</v>
      </c>
      <c r="W746" s="222">
        <f t="shared" si="187"/>
        <v>824.56000000000006</v>
      </c>
      <c r="X746" s="222">
        <f t="shared" si="187"/>
        <v>811.66</v>
      </c>
      <c r="Y746" s="227">
        <f t="shared" si="187"/>
        <v>807.21</v>
      </c>
    </row>
    <row r="747" spans="1:25" s="241" customFormat="1" ht="18.75" hidden="1" customHeight="1" outlineLevel="1" x14ac:dyDescent="0.2">
      <c r="A747" s="229" t="s">
        <v>8</v>
      </c>
      <c r="B747" s="230">
        <f>B602</f>
        <v>792.87</v>
      </c>
      <c r="C747" s="230">
        <f t="shared" ref="C747:Y747" si="188">C602</f>
        <v>758.87</v>
      </c>
      <c r="D747" s="230">
        <f t="shared" si="188"/>
        <v>775.59</v>
      </c>
      <c r="E747" s="230">
        <f t="shared" si="188"/>
        <v>793.63</v>
      </c>
      <c r="F747" s="230">
        <f t="shared" si="188"/>
        <v>847</v>
      </c>
      <c r="G747" s="230">
        <f t="shared" si="188"/>
        <v>855.38</v>
      </c>
      <c r="H747" s="230">
        <f t="shared" si="188"/>
        <v>853.56</v>
      </c>
      <c r="I747" s="230">
        <f t="shared" si="188"/>
        <v>846.18</v>
      </c>
      <c r="J747" s="230">
        <f t="shared" si="188"/>
        <v>837.14</v>
      </c>
      <c r="K747" s="230">
        <f t="shared" si="188"/>
        <v>853.54</v>
      </c>
      <c r="L747" s="230">
        <f t="shared" si="188"/>
        <v>810.19</v>
      </c>
      <c r="M747" s="230">
        <f t="shared" si="188"/>
        <v>810.74</v>
      </c>
      <c r="N747" s="230">
        <f t="shared" si="188"/>
        <v>816.82</v>
      </c>
      <c r="O747" s="230">
        <f t="shared" si="188"/>
        <v>770.98</v>
      </c>
      <c r="P747" s="230">
        <f t="shared" si="188"/>
        <v>776.04</v>
      </c>
      <c r="Q747" s="230">
        <f t="shared" si="188"/>
        <v>795.26</v>
      </c>
      <c r="R747" s="230">
        <f t="shared" si="188"/>
        <v>828.91</v>
      </c>
      <c r="S747" s="230">
        <f t="shared" si="188"/>
        <v>831.32</v>
      </c>
      <c r="T747" s="230">
        <f t="shared" si="188"/>
        <v>833.72</v>
      </c>
      <c r="U747" s="230">
        <f t="shared" si="188"/>
        <v>808.12</v>
      </c>
      <c r="V747" s="230">
        <f t="shared" si="188"/>
        <v>817.94</v>
      </c>
      <c r="W747" s="230">
        <f t="shared" si="188"/>
        <v>821.83</v>
      </c>
      <c r="X747" s="230">
        <f t="shared" si="188"/>
        <v>808.93</v>
      </c>
      <c r="Y747" s="230">
        <f t="shared" si="188"/>
        <v>804.48</v>
      </c>
    </row>
    <row r="748" spans="1:25" s="241" customFormat="1" ht="18.75" hidden="1" customHeight="1" outlineLevel="1" x14ac:dyDescent="0.2">
      <c r="A748" s="246" t="s">
        <v>10</v>
      </c>
      <c r="B748" s="233"/>
      <c r="C748" s="234"/>
      <c r="D748" s="234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5"/>
    </row>
    <row r="749" spans="1:25" s="241" customFormat="1" ht="18.75" hidden="1" customHeight="1" outlineLevel="1" thickBot="1" x14ac:dyDescent="0.25">
      <c r="A749" s="247" t="s">
        <v>11</v>
      </c>
      <c r="B749" s="237">
        <v>2.73</v>
      </c>
      <c r="C749" s="238">
        <v>2.73</v>
      </c>
      <c r="D749" s="238">
        <v>2.73</v>
      </c>
      <c r="E749" s="238">
        <v>2.73</v>
      </c>
      <c r="F749" s="238">
        <v>2.73</v>
      </c>
      <c r="G749" s="238">
        <v>2.73</v>
      </c>
      <c r="H749" s="238">
        <v>2.73</v>
      </c>
      <c r="I749" s="238">
        <v>2.73</v>
      </c>
      <c r="J749" s="238">
        <v>2.73</v>
      </c>
      <c r="K749" s="238">
        <v>2.73</v>
      </c>
      <c r="L749" s="238">
        <v>2.73</v>
      </c>
      <c r="M749" s="238">
        <v>2.73</v>
      </c>
      <c r="N749" s="238">
        <v>2.73</v>
      </c>
      <c r="O749" s="238">
        <v>2.73</v>
      </c>
      <c r="P749" s="238">
        <v>2.73</v>
      </c>
      <c r="Q749" s="238">
        <v>2.73</v>
      </c>
      <c r="R749" s="238">
        <v>2.73</v>
      </c>
      <c r="S749" s="238">
        <v>2.73</v>
      </c>
      <c r="T749" s="238">
        <v>2.73</v>
      </c>
      <c r="U749" s="238">
        <v>2.73</v>
      </c>
      <c r="V749" s="238">
        <v>2.73</v>
      </c>
      <c r="W749" s="238">
        <v>2.73</v>
      </c>
      <c r="X749" s="238">
        <v>2.73</v>
      </c>
      <c r="Y749" s="239">
        <v>2.73</v>
      </c>
    </row>
    <row r="750" spans="1:25" s="228" customFormat="1" ht="18.75" customHeight="1" collapsed="1" thickBot="1" x14ac:dyDescent="0.25">
      <c r="A750" s="248">
        <v>18</v>
      </c>
      <c r="B750" s="221">
        <f t="shared" ref="B750:Y750" si="189">SUM(B751:B753)</f>
        <v>837.94</v>
      </c>
      <c r="C750" s="222">
        <f t="shared" si="189"/>
        <v>795.7</v>
      </c>
      <c r="D750" s="222">
        <f t="shared" si="189"/>
        <v>804.08</v>
      </c>
      <c r="E750" s="223">
        <f t="shared" si="189"/>
        <v>845.01</v>
      </c>
      <c r="F750" s="223">
        <f t="shared" si="189"/>
        <v>851.07</v>
      </c>
      <c r="G750" s="223">
        <f t="shared" si="189"/>
        <v>872.48</v>
      </c>
      <c r="H750" s="223">
        <f t="shared" si="189"/>
        <v>873.28</v>
      </c>
      <c r="I750" s="223">
        <f t="shared" si="189"/>
        <v>839.54</v>
      </c>
      <c r="J750" s="223">
        <f t="shared" si="189"/>
        <v>854.52</v>
      </c>
      <c r="K750" s="224">
        <f t="shared" si="189"/>
        <v>870.94</v>
      </c>
      <c r="L750" s="223">
        <f t="shared" si="189"/>
        <v>885.57</v>
      </c>
      <c r="M750" s="225">
        <f t="shared" si="189"/>
        <v>882.91</v>
      </c>
      <c r="N750" s="224">
        <f t="shared" si="189"/>
        <v>807.23</v>
      </c>
      <c r="O750" s="223">
        <f t="shared" si="189"/>
        <v>759.14</v>
      </c>
      <c r="P750" s="225">
        <f t="shared" si="189"/>
        <v>760.64</v>
      </c>
      <c r="Q750" s="226">
        <f t="shared" si="189"/>
        <v>798.29</v>
      </c>
      <c r="R750" s="223">
        <f t="shared" si="189"/>
        <v>819.5</v>
      </c>
      <c r="S750" s="226">
        <f t="shared" si="189"/>
        <v>821.82</v>
      </c>
      <c r="T750" s="223">
        <f t="shared" si="189"/>
        <v>813.01</v>
      </c>
      <c r="U750" s="222">
        <f t="shared" si="189"/>
        <v>781.18000000000006</v>
      </c>
      <c r="V750" s="222">
        <f t="shared" si="189"/>
        <v>785.36</v>
      </c>
      <c r="W750" s="222">
        <f t="shared" si="189"/>
        <v>799.31000000000006</v>
      </c>
      <c r="X750" s="222">
        <f t="shared" si="189"/>
        <v>797.92000000000007</v>
      </c>
      <c r="Y750" s="227">
        <f t="shared" si="189"/>
        <v>786.12</v>
      </c>
    </row>
    <row r="751" spans="1:25" s="241" customFormat="1" ht="18.75" hidden="1" customHeight="1" outlineLevel="1" x14ac:dyDescent="0.2">
      <c r="A751" s="243" t="s">
        <v>8</v>
      </c>
      <c r="B751" s="230">
        <f>B607</f>
        <v>835.21</v>
      </c>
      <c r="C751" s="230">
        <f t="shared" ref="C751:Y751" si="190">C607</f>
        <v>792.97</v>
      </c>
      <c r="D751" s="230">
        <f t="shared" si="190"/>
        <v>801.35</v>
      </c>
      <c r="E751" s="230">
        <f t="shared" si="190"/>
        <v>842.28</v>
      </c>
      <c r="F751" s="230">
        <f t="shared" si="190"/>
        <v>848.34</v>
      </c>
      <c r="G751" s="230">
        <f t="shared" si="190"/>
        <v>869.75</v>
      </c>
      <c r="H751" s="230">
        <f t="shared" si="190"/>
        <v>870.55</v>
      </c>
      <c r="I751" s="230">
        <f t="shared" si="190"/>
        <v>836.81</v>
      </c>
      <c r="J751" s="230">
        <f t="shared" si="190"/>
        <v>851.79</v>
      </c>
      <c r="K751" s="230">
        <f t="shared" si="190"/>
        <v>868.21</v>
      </c>
      <c r="L751" s="230">
        <f t="shared" si="190"/>
        <v>882.84</v>
      </c>
      <c r="M751" s="230">
        <f t="shared" si="190"/>
        <v>880.18</v>
      </c>
      <c r="N751" s="230">
        <f t="shared" si="190"/>
        <v>804.5</v>
      </c>
      <c r="O751" s="230">
        <f t="shared" si="190"/>
        <v>756.41</v>
      </c>
      <c r="P751" s="230">
        <f t="shared" si="190"/>
        <v>757.91</v>
      </c>
      <c r="Q751" s="230">
        <f t="shared" si="190"/>
        <v>795.56</v>
      </c>
      <c r="R751" s="230">
        <f t="shared" si="190"/>
        <v>816.77</v>
      </c>
      <c r="S751" s="230">
        <f t="shared" si="190"/>
        <v>819.09</v>
      </c>
      <c r="T751" s="230">
        <f t="shared" si="190"/>
        <v>810.28</v>
      </c>
      <c r="U751" s="230">
        <f t="shared" si="190"/>
        <v>778.45</v>
      </c>
      <c r="V751" s="230">
        <f t="shared" si="190"/>
        <v>782.63</v>
      </c>
      <c r="W751" s="230">
        <f t="shared" si="190"/>
        <v>796.58</v>
      </c>
      <c r="X751" s="230">
        <f t="shared" si="190"/>
        <v>795.19</v>
      </c>
      <c r="Y751" s="230">
        <f t="shared" si="190"/>
        <v>783.39</v>
      </c>
    </row>
    <row r="752" spans="1:25" s="241" customFormat="1" ht="18.75" hidden="1" customHeight="1" outlineLevel="1" x14ac:dyDescent="0.2">
      <c r="A752" s="244" t="s">
        <v>10</v>
      </c>
      <c r="B752" s="233"/>
      <c r="C752" s="234"/>
      <c r="D752" s="234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5"/>
    </row>
    <row r="753" spans="1:25" s="241" customFormat="1" ht="18.75" hidden="1" customHeight="1" outlineLevel="1" thickBot="1" x14ac:dyDescent="0.25">
      <c r="A753" s="236" t="s">
        <v>11</v>
      </c>
      <c r="B753" s="237">
        <v>2.73</v>
      </c>
      <c r="C753" s="238">
        <v>2.73</v>
      </c>
      <c r="D753" s="238">
        <v>2.73</v>
      </c>
      <c r="E753" s="238">
        <v>2.73</v>
      </c>
      <c r="F753" s="238">
        <v>2.73</v>
      </c>
      <c r="G753" s="238">
        <v>2.73</v>
      </c>
      <c r="H753" s="238">
        <v>2.73</v>
      </c>
      <c r="I753" s="238">
        <v>2.73</v>
      </c>
      <c r="J753" s="238">
        <v>2.73</v>
      </c>
      <c r="K753" s="238">
        <v>2.73</v>
      </c>
      <c r="L753" s="238">
        <v>2.73</v>
      </c>
      <c r="M753" s="238">
        <v>2.73</v>
      </c>
      <c r="N753" s="238">
        <v>2.73</v>
      </c>
      <c r="O753" s="238">
        <v>2.73</v>
      </c>
      <c r="P753" s="238">
        <v>2.73</v>
      </c>
      <c r="Q753" s="238">
        <v>2.73</v>
      </c>
      <c r="R753" s="238">
        <v>2.73</v>
      </c>
      <c r="S753" s="238">
        <v>2.73</v>
      </c>
      <c r="T753" s="238">
        <v>2.73</v>
      </c>
      <c r="U753" s="238">
        <v>2.73</v>
      </c>
      <c r="V753" s="238">
        <v>2.73</v>
      </c>
      <c r="W753" s="238">
        <v>2.73</v>
      </c>
      <c r="X753" s="238">
        <v>2.73</v>
      </c>
      <c r="Y753" s="239">
        <v>2.73</v>
      </c>
    </row>
    <row r="754" spans="1:25" s="228" customFormat="1" ht="18.75" customHeight="1" collapsed="1" thickBot="1" x14ac:dyDescent="0.25">
      <c r="A754" s="240">
        <v>19</v>
      </c>
      <c r="B754" s="221">
        <f t="shared" ref="B754:Y754" si="191">SUM(B755:B757)</f>
        <v>749</v>
      </c>
      <c r="C754" s="222">
        <f t="shared" si="191"/>
        <v>722.30000000000007</v>
      </c>
      <c r="D754" s="222">
        <f t="shared" si="191"/>
        <v>726.42000000000007</v>
      </c>
      <c r="E754" s="223">
        <f t="shared" si="191"/>
        <v>737.24</v>
      </c>
      <c r="F754" s="223">
        <f t="shared" si="191"/>
        <v>736.39</v>
      </c>
      <c r="G754" s="223">
        <f t="shared" si="191"/>
        <v>752.08</v>
      </c>
      <c r="H754" s="223">
        <f t="shared" si="191"/>
        <v>754.14</v>
      </c>
      <c r="I754" s="223">
        <f t="shared" si="191"/>
        <v>737.32</v>
      </c>
      <c r="J754" s="223">
        <f t="shared" si="191"/>
        <v>741.01</v>
      </c>
      <c r="K754" s="224">
        <f t="shared" si="191"/>
        <v>754.06000000000006</v>
      </c>
      <c r="L754" s="223">
        <f t="shared" si="191"/>
        <v>750.62</v>
      </c>
      <c r="M754" s="225">
        <f t="shared" si="191"/>
        <v>756.32</v>
      </c>
      <c r="N754" s="224">
        <f t="shared" si="191"/>
        <v>753.36</v>
      </c>
      <c r="O754" s="223">
        <f t="shared" si="191"/>
        <v>731.58</v>
      </c>
      <c r="P754" s="225">
        <f t="shared" si="191"/>
        <v>718.41</v>
      </c>
      <c r="Q754" s="226">
        <f t="shared" si="191"/>
        <v>739.23</v>
      </c>
      <c r="R754" s="223">
        <f t="shared" si="191"/>
        <v>754.93000000000006</v>
      </c>
      <c r="S754" s="226">
        <f t="shared" si="191"/>
        <v>756.29</v>
      </c>
      <c r="T754" s="223">
        <f t="shared" si="191"/>
        <v>742.33</v>
      </c>
      <c r="U754" s="222">
        <f t="shared" si="191"/>
        <v>726.41</v>
      </c>
      <c r="V754" s="222">
        <f t="shared" si="191"/>
        <v>733.98</v>
      </c>
      <c r="W754" s="222">
        <f t="shared" si="191"/>
        <v>731.02</v>
      </c>
      <c r="X754" s="222">
        <f t="shared" si="191"/>
        <v>739.41</v>
      </c>
      <c r="Y754" s="227">
        <f t="shared" si="191"/>
        <v>738.75</v>
      </c>
    </row>
    <row r="755" spans="1:25" s="241" customFormat="1" ht="18.75" hidden="1" customHeight="1" outlineLevel="1" x14ac:dyDescent="0.2">
      <c r="A755" s="249" t="s">
        <v>8</v>
      </c>
      <c r="B755" s="230">
        <f>B612</f>
        <v>746.27</v>
      </c>
      <c r="C755" s="230">
        <f t="shared" ref="C755:Y755" si="192">C612</f>
        <v>719.57</v>
      </c>
      <c r="D755" s="230">
        <f t="shared" si="192"/>
        <v>723.69</v>
      </c>
      <c r="E755" s="230">
        <f t="shared" si="192"/>
        <v>734.51</v>
      </c>
      <c r="F755" s="230">
        <f t="shared" si="192"/>
        <v>733.66</v>
      </c>
      <c r="G755" s="230">
        <f t="shared" si="192"/>
        <v>749.35</v>
      </c>
      <c r="H755" s="230">
        <f t="shared" si="192"/>
        <v>751.41</v>
      </c>
      <c r="I755" s="230">
        <f t="shared" si="192"/>
        <v>734.59</v>
      </c>
      <c r="J755" s="230">
        <f t="shared" si="192"/>
        <v>738.28</v>
      </c>
      <c r="K755" s="230">
        <f t="shared" si="192"/>
        <v>751.33</v>
      </c>
      <c r="L755" s="230">
        <f t="shared" si="192"/>
        <v>747.89</v>
      </c>
      <c r="M755" s="230">
        <f t="shared" si="192"/>
        <v>753.59</v>
      </c>
      <c r="N755" s="230">
        <f t="shared" si="192"/>
        <v>750.63</v>
      </c>
      <c r="O755" s="230">
        <f t="shared" si="192"/>
        <v>728.85</v>
      </c>
      <c r="P755" s="230">
        <f t="shared" si="192"/>
        <v>715.68</v>
      </c>
      <c r="Q755" s="230">
        <f t="shared" si="192"/>
        <v>736.5</v>
      </c>
      <c r="R755" s="230">
        <f t="shared" si="192"/>
        <v>752.2</v>
      </c>
      <c r="S755" s="230">
        <f t="shared" si="192"/>
        <v>753.56</v>
      </c>
      <c r="T755" s="230">
        <f t="shared" si="192"/>
        <v>739.6</v>
      </c>
      <c r="U755" s="230">
        <f t="shared" si="192"/>
        <v>723.68</v>
      </c>
      <c r="V755" s="230">
        <f t="shared" si="192"/>
        <v>731.25</v>
      </c>
      <c r="W755" s="230">
        <f t="shared" si="192"/>
        <v>728.29</v>
      </c>
      <c r="X755" s="230">
        <f t="shared" si="192"/>
        <v>736.68</v>
      </c>
      <c r="Y755" s="230">
        <f t="shared" si="192"/>
        <v>736.02</v>
      </c>
    </row>
    <row r="756" spans="1:25" s="241" customFormat="1" ht="18.75" hidden="1" customHeight="1" outlineLevel="1" x14ac:dyDescent="0.2">
      <c r="A756" s="244" t="s">
        <v>10</v>
      </c>
      <c r="B756" s="233"/>
      <c r="C756" s="234"/>
      <c r="D756" s="234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5"/>
    </row>
    <row r="757" spans="1:25" s="241" customFormat="1" ht="18.75" hidden="1" customHeight="1" outlineLevel="1" thickBot="1" x14ac:dyDescent="0.25">
      <c r="A757" s="247" t="s">
        <v>11</v>
      </c>
      <c r="B757" s="237">
        <v>2.73</v>
      </c>
      <c r="C757" s="238">
        <v>2.73</v>
      </c>
      <c r="D757" s="238">
        <v>2.73</v>
      </c>
      <c r="E757" s="238">
        <v>2.73</v>
      </c>
      <c r="F757" s="238">
        <v>2.73</v>
      </c>
      <c r="G757" s="238">
        <v>2.73</v>
      </c>
      <c r="H757" s="238">
        <v>2.73</v>
      </c>
      <c r="I757" s="238">
        <v>2.73</v>
      </c>
      <c r="J757" s="238">
        <v>2.73</v>
      </c>
      <c r="K757" s="238">
        <v>2.73</v>
      </c>
      <c r="L757" s="238">
        <v>2.73</v>
      </c>
      <c r="M757" s="238">
        <v>2.73</v>
      </c>
      <c r="N757" s="238">
        <v>2.73</v>
      </c>
      <c r="O757" s="238">
        <v>2.73</v>
      </c>
      <c r="P757" s="238">
        <v>2.73</v>
      </c>
      <c r="Q757" s="238">
        <v>2.73</v>
      </c>
      <c r="R757" s="238">
        <v>2.73</v>
      </c>
      <c r="S757" s="238">
        <v>2.73</v>
      </c>
      <c r="T757" s="238">
        <v>2.73</v>
      </c>
      <c r="U757" s="238">
        <v>2.73</v>
      </c>
      <c r="V757" s="238">
        <v>2.73</v>
      </c>
      <c r="W757" s="238">
        <v>2.73</v>
      </c>
      <c r="X757" s="238">
        <v>2.73</v>
      </c>
      <c r="Y757" s="239">
        <v>2.73</v>
      </c>
    </row>
    <row r="758" spans="1:25" s="228" customFormat="1" ht="18.75" customHeight="1" collapsed="1" thickBot="1" x14ac:dyDescent="0.25">
      <c r="A758" s="242">
        <v>20</v>
      </c>
      <c r="B758" s="221">
        <f t="shared" ref="B758:Y758" si="193">SUM(B759:B761)</f>
        <v>639.14</v>
      </c>
      <c r="C758" s="222">
        <f t="shared" si="193"/>
        <v>611.83000000000004</v>
      </c>
      <c r="D758" s="222">
        <f t="shared" si="193"/>
        <v>610.1</v>
      </c>
      <c r="E758" s="223">
        <f t="shared" si="193"/>
        <v>618.72</v>
      </c>
      <c r="F758" s="223">
        <f t="shared" si="193"/>
        <v>623.52</v>
      </c>
      <c r="G758" s="223">
        <f t="shared" si="193"/>
        <v>624.55000000000007</v>
      </c>
      <c r="H758" s="223">
        <f t="shared" si="193"/>
        <v>622.37</v>
      </c>
      <c r="I758" s="223">
        <f t="shared" si="193"/>
        <v>612.95000000000005</v>
      </c>
      <c r="J758" s="223">
        <f t="shared" si="193"/>
        <v>613.71</v>
      </c>
      <c r="K758" s="224">
        <f t="shared" si="193"/>
        <v>619.79</v>
      </c>
      <c r="L758" s="223">
        <f t="shared" si="193"/>
        <v>619.75</v>
      </c>
      <c r="M758" s="225">
        <f t="shared" si="193"/>
        <v>621.5</v>
      </c>
      <c r="N758" s="224">
        <f t="shared" si="193"/>
        <v>623.32000000000005</v>
      </c>
      <c r="O758" s="223">
        <f t="shared" si="193"/>
        <v>608.52</v>
      </c>
      <c r="P758" s="225">
        <f t="shared" si="193"/>
        <v>608.72</v>
      </c>
      <c r="Q758" s="226">
        <f t="shared" si="193"/>
        <v>626.37</v>
      </c>
      <c r="R758" s="223">
        <f t="shared" si="193"/>
        <v>638.93000000000006</v>
      </c>
      <c r="S758" s="226">
        <f t="shared" si="193"/>
        <v>635.93000000000006</v>
      </c>
      <c r="T758" s="223">
        <f t="shared" si="193"/>
        <v>635.61</v>
      </c>
      <c r="U758" s="222">
        <f t="shared" si="193"/>
        <v>624.88</v>
      </c>
      <c r="V758" s="222">
        <f t="shared" si="193"/>
        <v>624.84</v>
      </c>
      <c r="W758" s="222">
        <f t="shared" si="193"/>
        <v>630.98</v>
      </c>
      <c r="X758" s="222">
        <f t="shared" si="193"/>
        <v>635.78</v>
      </c>
      <c r="Y758" s="227">
        <f t="shared" si="193"/>
        <v>636.20000000000005</v>
      </c>
    </row>
    <row r="759" spans="1:25" s="241" customFormat="1" ht="18.75" hidden="1" customHeight="1" outlineLevel="1" x14ac:dyDescent="0.2">
      <c r="A759" s="229" t="s">
        <v>8</v>
      </c>
      <c r="B759" s="230">
        <f>B617</f>
        <v>636.41</v>
      </c>
      <c r="C759" s="230">
        <f t="shared" ref="C759:Y759" si="194">C617</f>
        <v>609.1</v>
      </c>
      <c r="D759" s="230">
        <f t="shared" si="194"/>
        <v>607.37</v>
      </c>
      <c r="E759" s="230">
        <f t="shared" si="194"/>
        <v>615.99</v>
      </c>
      <c r="F759" s="230">
        <f t="shared" si="194"/>
        <v>620.79</v>
      </c>
      <c r="G759" s="230">
        <f t="shared" si="194"/>
        <v>621.82000000000005</v>
      </c>
      <c r="H759" s="230">
        <f t="shared" si="194"/>
        <v>619.64</v>
      </c>
      <c r="I759" s="230">
        <f t="shared" si="194"/>
        <v>610.22</v>
      </c>
      <c r="J759" s="230">
        <f t="shared" si="194"/>
        <v>610.98</v>
      </c>
      <c r="K759" s="230">
        <f t="shared" si="194"/>
        <v>617.05999999999995</v>
      </c>
      <c r="L759" s="230">
        <f t="shared" si="194"/>
        <v>617.02</v>
      </c>
      <c r="M759" s="230">
        <f t="shared" si="194"/>
        <v>618.77</v>
      </c>
      <c r="N759" s="230">
        <f t="shared" si="194"/>
        <v>620.59</v>
      </c>
      <c r="O759" s="230">
        <f t="shared" si="194"/>
        <v>605.79</v>
      </c>
      <c r="P759" s="230">
        <f t="shared" si="194"/>
        <v>605.99</v>
      </c>
      <c r="Q759" s="230">
        <f t="shared" si="194"/>
        <v>623.64</v>
      </c>
      <c r="R759" s="230">
        <f t="shared" si="194"/>
        <v>636.20000000000005</v>
      </c>
      <c r="S759" s="230">
        <f t="shared" si="194"/>
        <v>633.20000000000005</v>
      </c>
      <c r="T759" s="230">
        <f t="shared" si="194"/>
        <v>632.88</v>
      </c>
      <c r="U759" s="230">
        <f t="shared" si="194"/>
        <v>622.15</v>
      </c>
      <c r="V759" s="230">
        <f t="shared" si="194"/>
        <v>622.11</v>
      </c>
      <c r="W759" s="230">
        <f t="shared" si="194"/>
        <v>628.25</v>
      </c>
      <c r="X759" s="230">
        <f t="shared" si="194"/>
        <v>633.04999999999995</v>
      </c>
      <c r="Y759" s="230">
        <f t="shared" si="194"/>
        <v>633.47</v>
      </c>
    </row>
    <row r="760" spans="1:25" s="241" customFormat="1" ht="18.75" hidden="1" customHeight="1" outlineLevel="1" x14ac:dyDescent="0.2">
      <c r="A760" s="246" t="s">
        <v>10</v>
      </c>
      <c r="B760" s="233"/>
      <c r="C760" s="234"/>
      <c r="D760" s="234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5"/>
    </row>
    <row r="761" spans="1:25" s="241" customFormat="1" ht="18.75" hidden="1" customHeight="1" outlineLevel="1" thickBot="1" x14ac:dyDescent="0.25">
      <c r="A761" s="247" t="s">
        <v>11</v>
      </c>
      <c r="B761" s="237">
        <v>2.73</v>
      </c>
      <c r="C761" s="238">
        <v>2.73</v>
      </c>
      <c r="D761" s="238">
        <v>2.73</v>
      </c>
      <c r="E761" s="238">
        <v>2.73</v>
      </c>
      <c r="F761" s="238">
        <v>2.73</v>
      </c>
      <c r="G761" s="238">
        <v>2.73</v>
      </c>
      <c r="H761" s="238">
        <v>2.73</v>
      </c>
      <c r="I761" s="238">
        <v>2.73</v>
      </c>
      <c r="J761" s="238">
        <v>2.73</v>
      </c>
      <c r="K761" s="238">
        <v>2.73</v>
      </c>
      <c r="L761" s="238">
        <v>2.73</v>
      </c>
      <c r="M761" s="238">
        <v>2.73</v>
      </c>
      <c r="N761" s="238">
        <v>2.73</v>
      </c>
      <c r="O761" s="238">
        <v>2.73</v>
      </c>
      <c r="P761" s="238">
        <v>2.73</v>
      </c>
      <c r="Q761" s="238">
        <v>2.73</v>
      </c>
      <c r="R761" s="238">
        <v>2.73</v>
      </c>
      <c r="S761" s="238">
        <v>2.73</v>
      </c>
      <c r="T761" s="238">
        <v>2.73</v>
      </c>
      <c r="U761" s="238">
        <v>2.73</v>
      </c>
      <c r="V761" s="238">
        <v>2.73</v>
      </c>
      <c r="W761" s="238">
        <v>2.73</v>
      </c>
      <c r="X761" s="238">
        <v>2.73</v>
      </c>
      <c r="Y761" s="239">
        <v>2.73</v>
      </c>
    </row>
    <row r="762" spans="1:25" s="228" customFormat="1" ht="18.75" customHeight="1" collapsed="1" thickBot="1" x14ac:dyDescent="0.25">
      <c r="A762" s="250">
        <v>21</v>
      </c>
      <c r="B762" s="221">
        <f t="shared" ref="B762:Y762" si="195">SUM(B763:B765)</f>
        <v>662.81000000000006</v>
      </c>
      <c r="C762" s="222">
        <f t="shared" si="195"/>
        <v>635.73</v>
      </c>
      <c r="D762" s="222">
        <f t="shared" si="195"/>
        <v>634.49</v>
      </c>
      <c r="E762" s="223">
        <f t="shared" si="195"/>
        <v>641.66</v>
      </c>
      <c r="F762" s="223">
        <f t="shared" si="195"/>
        <v>648.85</v>
      </c>
      <c r="G762" s="223">
        <f t="shared" si="195"/>
        <v>648.68000000000006</v>
      </c>
      <c r="H762" s="223">
        <f t="shared" si="195"/>
        <v>651.52</v>
      </c>
      <c r="I762" s="223">
        <f t="shared" si="195"/>
        <v>642.12</v>
      </c>
      <c r="J762" s="223">
        <f t="shared" si="195"/>
        <v>644.48</v>
      </c>
      <c r="K762" s="224">
        <f t="shared" si="195"/>
        <v>649.02</v>
      </c>
      <c r="L762" s="223">
        <f t="shared" si="195"/>
        <v>650.54</v>
      </c>
      <c r="M762" s="225">
        <f t="shared" si="195"/>
        <v>646.22</v>
      </c>
      <c r="N762" s="224">
        <f t="shared" si="195"/>
        <v>644.41</v>
      </c>
      <c r="O762" s="223">
        <f t="shared" si="195"/>
        <v>628.53</v>
      </c>
      <c r="P762" s="225">
        <f t="shared" si="195"/>
        <v>632.31000000000006</v>
      </c>
      <c r="Q762" s="226">
        <f t="shared" si="195"/>
        <v>647.70000000000005</v>
      </c>
      <c r="R762" s="223">
        <f t="shared" si="195"/>
        <v>659.44</v>
      </c>
      <c r="S762" s="226">
        <f t="shared" si="195"/>
        <v>661.57</v>
      </c>
      <c r="T762" s="223">
        <f t="shared" si="195"/>
        <v>649.80000000000007</v>
      </c>
      <c r="U762" s="222">
        <f t="shared" si="195"/>
        <v>642.57000000000005</v>
      </c>
      <c r="V762" s="222">
        <f t="shared" si="195"/>
        <v>648.31000000000006</v>
      </c>
      <c r="W762" s="222">
        <f t="shared" si="195"/>
        <v>650.28</v>
      </c>
      <c r="X762" s="222">
        <f t="shared" si="195"/>
        <v>657.79</v>
      </c>
      <c r="Y762" s="227">
        <f t="shared" si="195"/>
        <v>654.66</v>
      </c>
    </row>
    <row r="763" spans="1:25" s="241" customFormat="1" ht="18.75" hidden="1" customHeight="1" outlineLevel="1" x14ac:dyDescent="0.2">
      <c r="A763" s="229" t="s">
        <v>8</v>
      </c>
      <c r="B763" s="230">
        <f>B622</f>
        <v>660.08</v>
      </c>
      <c r="C763" s="230">
        <f t="shared" ref="C763:Y763" si="196">C622</f>
        <v>633</v>
      </c>
      <c r="D763" s="230">
        <f t="shared" si="196"/>
        <v>631.76</v>
      </c>
      <c r="E763" s="230">
        <f t="shared" si="196"/>
        <v>638.92999999999995</v>
      </c>
      <c r="F763" s="230">
        <f t="shared" si="196"/>
        <v>646.12</v>
      </c>
      <c r="G763" s="230">
        <f t="shared" si="196"/>
        <v>645.95000000000005</v>
      </c>
      <c r="H763" s="230">
        <f t="shared" si="196"/>
        <v>648.79</v>
      </c>
      <c r="I763" s="230">
        <f t="shared" si="196"/>
        <v>639.39</v>
      </c>
      <c r="J763" s="230">
        <f t="shared" si="196"/>
        <v>641.75</v>
      </c>
      <c r="K763" s="230">
        <f t="shared" si="196"/>
        <v>646.29</v>
      </c>
      <c r="L763" s="230">
        <f t="shared" si="196"/>
        <v>647.80999999999995</v>
      </c>
      <c r="M763" s="230">
        <f t="shared" si="196"/>
        <v>643.49</v>
      </c>
      <c r="N763" s="230">
        <f t="shared" si="196"/>
        <v>641.67999999999995</v>
      </c>
      <c r="O763" s="230">
        <f t="shared" si="196"/>
        <v>625.79999999999995</v>
      </c>
      <c r="P763" s="230">
        <f t="shared" si="196"/>
        <v>629.58000000000004</v>
      </c>
      <c r="Q763" s="230">
        <f t="shared" si="196"/>
        <v>644.97</v>
      </c>
      <c r="R763" s="230">
        <f t="shared" si="196"/>
        <v>656.71</v>
      </c>
      <c r="S763" s="230">
        <f t="shared" si="196"/>
        <v>658.84</v>
      </c>
      <c r="T763" s="230">
        <f t="shared" si="196"/>
        <v>647.07000000000005</v>
      </c>
      <c r="U763" s="230">
        <f t="shared" si="196"/>
        <v>639.84</v>
      </c>
      <c r="V763" s="230">
        <f t="shared" si="196"/>
        <v>645.58000000000004</v>
      </c>
      <c r="W763" s="230">
        <f t="shared" si="196"/>
        <v>647.54999999999995</v>
      </c>
      <c r="X763" s="230">
        <f t="shared" si="196"/>
        <v>655.05999999999995</v>
      </c>
      <c r="Y763" s="230">
        <f t="shared" si="196"/>
        <v>651.92999999999995</v>
      </c>
    </row>
    <row r="764" spans="1:25" s="241" customFormat="1" ht="18.75" hidden="1" customHeight="1" outlineLevel="1" x14ac:dyDescent="0.2">
      <c r="A764" s="246" t="s">
        <v>10</v>
      </c>
      <c r="B764" s="233"/>
      <c r="C764" s="234"/>
      <c r="D764" s="234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5"/>
    </row>
    <row r="765" spans="1:25" s="241" customFormat="1" ht="18.75" hidden="1" customHeight="1" outlineLevel="1" thickBot="1" x14ac:dyDescent="0.25">
      <c r="A765" s="247" t="s">
        <v>11</v>
      </c>
      <c r="B765" s="237">
        <v>2.73</v>
      </c>
      <c r="C765" s="238">
        <v>2.73</v>
      </c>
      <c r="D765" s="238">
        <v>2.73</v>
      </c>
      <c r="E765" s="238">
        <v>2.73</v>
      </c>
      <c r="F765" s="238">
        <v>2.73</v>
      </c>
      <c r="G765" s="238">
        <v>2.73</v>
      </c>
      <c r="H765" s="238">
        <v>2.73</v>
      </c>
      <c r="I765" s="238">
        <v>2.73</v>
      </c>
      <c r="J765" s="238">
        <v>2.73</v>
      </c>
      <c r="K765" s="238">
        <v>2.73</v>
      </c>
      <c r="L765" s="238">
        <v>2.73</v>
      </c>
      <c r="M765" s="238">
        <v>2.73</v>
      </c>
      <c r="N765" s="238">
        <v>2.73</v>
      </c>
      <c r="O765" s="238">
        <v>2.73</v>
      </c>
      <c r="P765" s="238">
        <v>2.73</v>
      </c>
      <c r="Q765" s="238">
        <v>2.73</v>
      </c>
      <c r="R765" s="238">
        <v>2.73</v>
      </c>
      <c r="S765" s="238">
        <v>2.73</v>
      </c>
      <c r="T765" s="238">
        <v>2.73</v>
      </c>
      <c r="U765" s="238">
        <v>2.73</v>
      </c>
      <c r="V765" s="238">
        <v>2.73</v>
      </c>
      <c r="W765" s="238">
        <v>2.73</v>
      </c>
      <c r="X765" s="238">
        <v>2.73</v>
      </c>
      <c r="Y765" s="239">
        <v>2.73</v>
      </c>
    </row>
    <row r="766" spans="1:25" s="228" customFormat="1" ht="18.75" customHeight="1" collapsed="1" thickBot="1" x14ac:dyDescent="0.25">
      <c r="A766" s="242">
        <v>22</v>
      </c>
      <c r="B766" s="221">
        <f t="shared" ref="B766:Y766" si="197">SUM(B767:B769)</f>
        <v>676.29</v>
      </c>
      <c r="C766" s="222">
        <f t="shared" si="197"/>
        <v>638.70000000000005</v>
      </c>
      <c r="D766" s="222">
        <f t="shared" si="197"/>
        <v>628.59</v>
      </c>
      <c r="E766" s="223">
        <f t="shared" si="197"/>
        <v>710.08</v>
      </c>
      <c r="F766" s="223">
        <f t="shared" si="197"/>
        <v>705.88</v>
      </c>
      <c r="G766" s="223">
        <f t="shared" si="197"/>
        <v>717.51</v>
      </c>
      <c r="H766" s="223">
        <f t="shared" si="197"/>
        <v>724.7</v>
      </c>
      <c r="I766" s="223">
        <f t="shared" si="197"/>
        <v>697.53</v>
      </c>
      <c r="J766" s="223">
        <f t="shared" si="197"/>
        <v>700.15</v>
      </c>
      <c r="K766" s="224">
        <f t="shared" si="197"/>
        <v>707.41</v>
      </c>
      <c r="L766" s="223">
        <f t="shared" si="197"/>
        <v>713.08</v>
      </c>
      <c r="M766" s="225">
        <f t="shared" si="197"/>
        <v>695.15</v>
      </c>
      <c r="N766" s="224">
        <f t="shared" si="197"/>
        <v>692.81000000000006</v>
      </c>
      <c r="O766" s="223">
        <f t="shared" si="197"/>
        <v>658.41</v>
      </c>
      <c r="P766" s="225">
        <f t="shared" si="197"/>
        <v>663.76</v>
      </c>
      <c r="Q766" s="226">
        <f t="shared" si="197"/>
        <v>701.92000000000007</v>
      </c>
      <c r="R766" s="223">
        <f t="shared" si="197"/>
        <v>719.28</v>
      </c>
      <c r="S766" s="226">
        <f t="shared" si="197"/>
        <v>730.46</v>
      </c>
      <c r="T766" s="223">
        <f t="shared" si="197"/>
        <v>696.22</v>
      </c>
      <c r="U766" s="222">
        <f t="shared" si="197"/>
        <v>687.1</v>
      </c>
      <c r="V766" s="222">
        <f t="shared" si="197"/>
        <v>692.12</v>
      </c>
      <c r="W766" s="222">
        <f t="shared" si="197"/>
        <v>692.64</v>
      </c>
      <c r="X766" s="222">
        <f t="shared" si="197"/>
        <v>694.04</v>
      </c>
      <c r="Y766" s="227">
        <f t="shared" si="197"/>
        <v>694.64</v>
      </c>
    </row>
    <row r="767" spans="1:25" s="241" customFormat="1" ht="18.75" hidden="1" customHeight="1" outlineLevel="1" x14ac:dyDescent="0.2">
      <c r="A767" s="249" t="s">
        <v>8</v>
      </c>
      <c r="B767" s="230">
        <f>B627</f>
        <v>673.56</v>
      </c>
      <c r="C767" s="230">
        <f t="shared" ref="C767:Y767" si="198">C627</f>
        <v>635.97</v>
      </c>
      <c r="D767" s="230">
        <f t="shared" si="198"/>
        <v>625.86</v>
      </c>
      <c r="E767" s="230">
        <f t="shared" si="198"/>
        <v>707.35</v>
      </c>
      <c r="F767" s="230">
        <f t="shared" si="198"/>
        <v>703.15</v>
      </c>
      <c r="G767" s="230">
        <f t="shared" si="198"/>
        <v>714.78</v>
      </c>
      <c r="H767" s="230">
        <f t="shared" si="198"/>
        <v>721.97</v>
      </c>
      <c r="I767" s="230">
        <f t="shared" si="198"/>
        <v>694.8</v>
      </c>
      <c r="J767" s="230">
        <f t="shared" si="198"/>
        <v>697.42</v>
      </c>
      <c r="K767" s="230">
        <f t="shared" si="198"/>
        <v>704.68</v>
      </c>
      <c r="L767" s="230">
        <f t="shared" si="198"/>
        <v>710.35</v>
      </c>
      <c r="M767" s="230">
        <f t="shared" si="198"/>
        <v>692.42</v>
      </c>
      <c r="N767" s="230">
        <f t="shared" si="198"/>
        <v>690.08</v>
      </c>
      <c r="O767" s="230">
        <f t="shared" si="198"/>
        <v>655.68</v>
      </c>
      <c r="P767" s="230">
        <f t="shared" si="198"/>
        <v>661.03</v>
      </c>
      <c r="Q767" s="230">
        <f t="shared" si="198"/>
        <v>699.19</v>
      </c>
      <c r="R767" s="230">
        <f t="shared" si="198"/>
        <v>716.55</v>
      </c>
      <c r="S767" s="230">
        <f t="shared" si="198"/>
        <v>727.73</v>
      </c>
      <c r="T767" s="230">
        <f t="shared" si="198"/>
        <v>693.49</v>
      </c>
      <c r="U767" s="230">
        <f t="shared" si="198"/>
        <v>684.37</v>
      </c>
      <c r="V767" s="230">
        <f t="shared" si="198"/>
        <v>689.39</v>
      </c>
      <c r="W767" s="230">
        <f t="shared" si="198"/>
        <v>689.91</v>
      </c>
      <c r="X767" s="230">
        <f t="shared" si="198"/>
        <v>691.31</v>
      </c>
      <c r="Y767" s="230">
        <f t="shared" si="198"/>
        <v>691.91</v>
      </c>
    </row>
    <row r="768" spans="1:25" s="241" customFormat="1" ht="18.75" hidden="1" customHeight="1" outlineLevel="1" x14ac:dyDescent="0.2">
      <c r="A768" s="244" t="s">
        <v>10</v>
      </c>
      <c r="B768" s="233"/>
      <c r="C768" s="234"/>
      <c r="D768" s="234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5"/>
    </row>
    <row r="769" spans="1:27" s="241" customFormat="1" ht="18.75" hidden="1" customHeight="1" outlineLevel="1" thickBot="1" x14ac:dyDescent="0.25">
      <c r="A769" s="247" t="s">
        <v>11</v>
      </c>
      <c r="B769" s="237">
        <v>2.73</v>
      </c>
      <c r="C769" s="238">
        <v>2.73</v>
      </c>
      <c r="D769" s="238">
        <v>2.73</v>
      </c>
      <c r="E769" s="238">
        <v>2.73</v>
      </c>
      <c r="F769" s="238">
        <v>2.73</v>
      </c>
      <c r="G769" s="238">
        <v>2.73</v>
      </c>
      <c r="H769" s="238">
        <v>2.73</v>
      </c>
      <c r="I769" s="238">
        <v>2.73</v>
      </c>
      <c r="J769" s="238">
        <v>2.73</v>
      </c>
      <c r="K769" s="238">
        <v>2.73</v>
      </c>
      <c r="L769" s="238">
        <v>2.73</v>
      </c>
      <c r="M769" s="238">
        <v>2.73</v>
      </c>
      <c r="N769" s="238">
        <v>2.73</v>
      </c>
      <c r="O769" s="238">
        <v>2.73</v>
      </c>
      <c r="P769" s="238">
        <v>2.73</v>
      </c>
      <c r="Q769" s="238">
        <v>2.73</v>
      </c>
      <c r="R769" s="238">
        <v>2.73</v>
      </c>
      <c r="S769" s="238">
        <v>2.73</v>
      </c>
      <c r="T769" s="238">
        <v>2.73</v>
      </c>
      <c r="U769" s="238">
        <v>2.73</v>
      </c>
      <c r="V769" s="238">
        <v>2.73</v>
      </c>
      <c r="W769" s="238">
        <v>2.73</v>
      </c>
      <c r="X769" s="238">
        <v>2.73</v>
      </c>
      <c r="Y769" s="239">
        <v>2.73</v>
      </c>
    </row>
    <row r="770" spans="1:27" s="228" customFormat="1" ht="18.75" customHeight="1" collapsed="1" thickBot="1" x14ac:dyDescent="0.25">
      <c r="A770" s="250">
        <v>23</v>
      </c>
      <c r="B770" s="221">
        <f t="shared" ref="B770:Y770" si="199">SUM(B771:B773)</f>
        <v>680.53</v>
      </c>
      <c r="C770" s="222">
        <f t="shared" si="199"/>
        <v>654.61</v>
      </c>
      <c r="D770" s="222">
        <f t="shared" si="199"/>
        <v>639.06000000000006</v>
      </c>
      <c r="E770" s="223">
        <f t="shared" si="199"/>
        <v>664.48</v>
      </c>
      <c r="F770" s="223">
        <f t="shared" si="199"/>
        <v>671.4</v>
      </c>
      <c r="G770" s="223">
        <f t="shared" si="199"/>
        <v>674.48</v>
      </c>
      <c r="H770" s="223">
        <f t="shared" si="199"/>
        <v>679.24</v>
      </c>
      <c r="I770" s="223">
        <f t="shared" si="199"/>
        <v>655.28</v>
      </c>
      <c r="J770" s="223">
        <f t="shared" si="199"/>
        <v>667.35</v>
      </c>
      <c r="K770" s="224">
        <f t="shared" si="199"/>
        <v>678.12</v>
      </c>
      <c r="L770" s="223">
        <f t="shared" si="199"/>
        <v>680.54</v>
      </c>
      <c r="M770" s="225">
        <f t="shared" si="199"/>
        <v>680.87</v>
      </c>
      <c r="N770" s="224">
        <f t="shared" si="199"/>
        <v>667.7</v>
      </c>
      <c r="O770" s="223">
        <f t="shared" si="199"/>
        <v>652.52</v>
      </c>
      <c r="P770" s="225">
        <f t="shared" si="199"/>
        <v>649.27</v>
      </c>
      <c r="Q770" s="226">
        <f t="shared" si="199"/>
        <v>675.86</v>
      </c>
      <c r="R770" s="223">
        <f t="shared" si="199"/>
        <v>687.79</v>
      </c>
      <c r="S770" s="226">
        <f t="shared" si="199"/>
        <v>690.35</v>
      </c>
      <c r="T770" s="223">
        <f t="shared" si="199"/>
        <v>698.94</v>
      </c>
      <c r="U770" s="222">
        <f t="shared" si="199"/>
        <v>680.34</v>
      </c>
      <c r="V770" s="222">
        <f t="shared" si="199"/>
        <v>681.74</v>
      </c>
      <c r="W770" s="222">
        <f t="shared" si="199"/>
        <v>692.95</v>
      </c>
      <c r="X770" s="222">
        <f t="shared" si="199"/>
        <v>698.59</v>
      </c>
      <c r="Y770" s="227">
        <f t="shared" si="199"/>
        <v>686.74</v>
      </c>
    </row>
    <row r="771" spans="1:27" s="241" customFormat="1" ht="18.75" hidden="1" customHeight="1" outlineLevel="1" x14ac:dyDescent="0.2">
      <c r="A771" s="249" t="s">
        <v>8</v>
      </c>
      <c r="B771" s="230">
        <f>B632</f>
        <v>677.8</v>
      </c>
      <c r="C771" s="230">
        <f t="shared" ref="C771:Y771" si="200">C632</f>
        <v>651.88</v>
      </c>
      <c r="D771" s="230">
        <f t="shared" si="200"/>
        <v>636.33000000000004</v>
      </c>
      <c r="E771" s="230">
        <f t="shared" si="200"/>
        <v>661.75</v>
      </c>
      <c r="F771" s="230">
        <f t="shared" si="200"/>
        <v>668.67</v>
      </c>
      <c r="G771" s="230">
        <f t="shared" si="200"/>
        <v>671.75</v>
      </c>
      <c r="H771" s="230">
        <f t="shared" si="200"/>
        <v>676.51</v>
      </c>
      <c r="I771" s="230">
        <f t="shared" si="200"/>
        <v>652.54999999999995</v>
      </c>
      <c r="J771" s="230">
        <f t="shared" si="200"/>
        <v>664.62</v>
      </c>
      <c r="K771" s="230">
        <f t="shared" si="200"/>
        <v>675.39</v>
      </c>
      <c r="L771" s="230">
        <f t="shared" si="200"/>
        <v>677.81</v>
      </c>
      <c r="M771" s="230">
        <f t="shared" si="200"/>
        <v>678.14</v>
      </c>
      <c r="N771" s="230">
        <f t="shared" si="200"/>
        <v>664.97</v>
      </c>
      <c r="O771" s="230">
        <f t="shared" si="200"/>
        <v>649.79</v>
      </c>
      <c r="P771" s="230">
        <f t="shared" si="200"/>
        <v>646.54</v>
      </c>
      <c r="Q771" s="230">
        <f t="shared" si="200"/>
        <v>673.13</v>
      </c>
      <c r="R771" s="230">
        <f t="shared" si="200"/>
        <v>685.06</v>
      </c>
      <c r="S771" s="230">
        <f t="shared" si="200"/>
        <v>687.62</v>
      </c>
      <c r="T771" s="230">
        <f t="shared" si="200"/>
        <v>696.21</v>
      </c>
      <c r="U771" s="230">
        <f t="shared" si="200"/>
        <v>677.61</v>
      </c>
      <c r="V771" s="230">
        <f t="shared" si="200"/>
        <v>679.01</v>
      </c>
      <c r="W771" s="230">
        <f t="shared" si="200"/>
        <v>690.22</v>
      </c>
      <c r="X771" s="230">
        <f t="shared" si="200"/>
        <v>695.86</v>
      </c>
      <c r="Y771" s="230">
        <f t="shared" si="200"/>
        <v>684.01</v>
      </c>
    </row>
    <row r="772" spans="1:27" s="241" customFormat="1" ht="18.75" hidden="1" customHeight="1" outlineLevel="1" x14ac:dyDescent="0.2">
      <c r="A772" s="244" t="s">
        <v>10</v>
      </c>
      <c r="B772" s="233"/>
      <c r="C772" s="234"/>
      <c r="D772" s="234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5"/>
    </row>
    <row r="773" spans="1:27" s="241" customFormat="1" ht="18.75" hidden="1" customHeight="1" outlineLevel="1" thickBot="1" x14ac:dyDescent="0.25">
      <c r="A773" s="247" t="s">
        <v>11</v>
      </c>
      <c r="B773" s="237">
        <v>2.73</v>
      </c>
      <c r="C773" s="238">
        <v>2.73</v>
      </c>
      <c r="D773" s="238">
        <v>2.73</v>
      </c>
      <c r="E773" s="238">
        <v>2.73</v>
      </c>
      <c r="F773" s="238">
        <v>2.73</v>
      </c>
      <c r="G773" s="238">
        <v>2.73</v>
      </c>
      <c r="H773" s="238">
        <v>2.73</v>
      </c>
      <c r="I773" s="238">
        <v>2.73</v>
      </c>
      <c r="J773" s="238">
        <v>2.73</v>
      </c>
      <c r="K773" s="238">
        <v>2.73</v>
      </c>
      <c r="L773" s="238">
        <v>2.73</v>
      </c>
      <c r="M773" s="238">
        <v>2.73</v>
      </c>
      <c r="N773" s="238">
        <v>2.73</v>
      </c>
      <c r="O773" s="238">
        <v>2.73</v>
      </c>
      <c r="P773" s="238">
        <v>2.73</v>
      </c>
      <c r="Q773" s="238">
        <v>2.73</v>
      </c>
      <c r="R773" s="238">
        <v>2.73</v>
      </c>
      <c r="S773" s="238">
        <v>2.73</v>
      </c>
      <c r="T773" s="238">
        <v>2.73</v>
      </c>
      <c r="U773" s="238">
        <v>2.73</v>
      </c>
      <c r="V773" s="238">
        <v>2.73</v>
      </c>
      <c r="W773" s="238">
        <v>2.73</v>
      </c>
      <c r="X773" s="238">
        <v>2.73</v>
      </c>
      <c r="Y773" s="239">
        <v>2.73</v>
      </c>
    </row>
    <row r="774" spans="1:27" s="228" customFormat="1" ht="18.75" customHeight="1" collapsed="1" thickBot="1" x14ac:dyDescent="0.25">
      <c r="A774" s="251">
        <v>24</v>
      </c>
      <c r="B774" s="221">
        <f t="shared" ref="B774:Y774" si="201">SUM(B775:B777)</f>
        <v>647.78</v>
      </c>
      <c r="C774" s="222">
        <f t="shared" si="201"/>
        <v>625.38</v>
      </c>
      <c r="D774" s="222">
        <f t="shared" si="201"/>
        <v>625.38</v>
      </c>
      <c r="E774" s="223">
        <f t="shared" si="201"/>
        <v>637.58000000000004</v>
      </c>
      <c r="F774" s="223">
        <f t="shared" si="201"/>
        <v>628.09</v>
      </c>
      <c r="G774" s="223">
        <f t="shared" si="201"/>
        <v>644.74</v>
      </c>
      <c r="H774" s="223">
        <f t="shared" si="201"/>
        <v>644.02</v>
      </c>
      <c r="I774" s="223">
        <f t="shared" si="201"/>
        <v>633.66</v>
      </c>
      <c r="J774" s="223">
        <f t="shared" si="201"/>
        <v>639.96</v>
      </c>
      <c r="K774" s="224">
        <f t="shared" si="201"/>
        <v>641.08000000000004</v>
      </c>
      <c r="L774" s="223">
        <f t="shared" si="201"/>
        <v>641.23</v>
      </c>
      <c r="M774" s="225">
        <f t="shared" si="201"/>
        <v>641.98</v>
      </c>
      <c r="N774" s="224">
        <f t="shared" si="201"/>
        <v>641.01</v>
      </c>
      <c r="O774" s="223">
        <f t="shared" si="201"/>
        <v>612.99</v>
      </c>
      <c r="P774" s="225">
        <f t="shared" si="201"/>
        <v>617.70000000000005</v>
      </c>
      <c r="Q774" s="226">
        <f t="shared" si="201"/>
        <v>645.32000000000005</v>
      </c>
      <c r="R774" s="223">
        <f t="shared" si="201"/>
        <v>654.62</v>
      </c>
      <c r="S774" s="226">
        <f t="shared" si="201"/>
        <v>652.18000000000006</v>
      </c>
      <c r="T774" s="223">
        <f t="shared" si="201"/>
        <v>661.01</v>
      </c>
      <c r="U774" s="222">
        <f t="shared" si="201"/>
        <v>641.25</v>
      </c>
      <c r="V774" s="222">
        <f t="shared" si="201"/>
        <v>652.4</v>
      </c>
      <c r="W774" s="222">
        <f t="shared" si="201"/>
        <v>655.75</v>
      </c>
      <c r="X774" s="222">
        <f t="shared" si="201"/>
        <v>660.05000000000007</v>
      </c>
      <c r="Y774" s="227">
        <f t="shared" si="201"/>
        <v>647.93000000000006</v>
      </c>
      <c r="AA774" s="241"/>
    </row>
    <row r="775" spans="1:27" s="241" customFormat="1" ht="18.75" hidden="1" customHeight="1" outlineLevel="1" x14ac:dyDescent="0.2">
      <c r="A775" s="249" t="s">
        <v>8</v>
      </c>
      <c r="B775" s="230">
        <f>B637</f>
        <v>645.04999999999995</v>
      </c>
      <c r="C775" s="230">
        <f t="shared" ref="C775:Y775" si="202">C637</f>
        <v>622.65</v>
      </c>
      <c r="D775" s="230">
        <f t="shared" si="202"/>
        <v>622.65</v>
      </c>
      <c r="E775" s="230">
        <f t="shared" si="202"/>
        <v>634.85</v>
      </c>
      <c r="F775" s="230">
        <f t="shared" si="202"/>
        <v>625.36</v>
      </c>
      <c r="G775" s="230">
        <f t="shared" si="202"/>
        <v>642.01</v>
      </c>
      <c r="H775" s="230">
        <f t="shared" si="202"/>
        <v>641.29</v>
      </c>
      <c r="I775" s="230">
        <f t="shared" si="202"/>
        <v>630.92999999999995</v>
      </c>
      <c r="J775" s="230">
        <f t="shared" si="202"/>
        <v>637.23</v>
      </c>
      <c r="K775" s="230">
        <f t="shared" si="202"/>
        <v>638.35</v>
      </c>
      <c r="L775" s="230">
        <f t="shared" si="202"/>
        <v>638.5</v>
      </c>
      <c r="M775" s="230">
        <f t="shared" si="202"/>
        <v>639.25</v>
      </c>
      <c r="N775" s="230">
        <f t="shared" si="202"/>
        <v>638.28</v>
      </c>
      <c r="O775" s="230">
        <f t="shared" si="202"/>
        <v>610.26</v>
      </c>
      <c r="P775" s="230">
        <f t="shared" si="202"/>
        <v>614.97</v>
      </c>
      <c r="Q775" s="230">
        <f t="shared" si="202"/>
        <v>642.59</v>
      </c>
      <c r="R775" s="230">
        <f t="shared" si="202"/>
        <v>651.89</v>
      </c>
      <c r="S775" s="230">
        <f t="shared" si="202"/>
        <v>649.45000000000005</v>
      </c>
      <c r="T775" s="230">
        <f t="shared" si="202"/>
        <v>658.28</v>
      </c>
      <c r="U775" s="230">
        <f t="shared" si="202"/>
        <v>638.52</v>
      </c>
      <c r="V775" s="230">
        <f t="shared" si="202"/>
        <v>649.66999999999996</v>
      </c>
      <c r="W775" s="230">
        <f t="shared" si="202"/>
        <v>653.02</v>
      </c>
      <c r="X775" s="230">
        <f t="shared" si="202"/>
        <v>657.32</v>
      </c>
      <c r="Y775" s="230">
        <f t="shared" si="202"/>
        <v>645.20000000000005</v>
      </c>
      <c r="AA775" s="228"/>
    </row>
    <row r="776" spans="1:27" s="241" customFormat="1" ht="18.75" hidden="1" customHeight="1" outlineLevel="1" x14ac:dyDescent="0.2">
      <c r="A776" s="244" t="s">
        <v>10</v>
      </c>
      <c r="B776" s="233"/>
      <c r="C776" s="234"/>
      <c r="D776" s="234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5"/>
    </row>
    <row r="777" spans="1:27" s="241" customFormat="1" ht="18.75" hidden="1" customHeight="1" outlineLevel="1" thickBot="1" x14ac:dyDescent="0.25">
      <c r="A777" s="247" t="s">
        <v>11</v>
      </c>
      <c r="B777" s="237">
        <v>2.73</v>
      </c>
      <c r="C777" s="238">
        <v>2.73</v>
      </c>
      <c r="D777" s="238">
        <v>2.73</v>
      </c>
      <c r="E777" s="238">
        <v>2.73</v>
      </c>
      <c r="F777" s="238">
        <v>2.73</v>
      </c>
      <c r="G777" s="238">
        <v>2.73</v>
      </c>
      <c r="H777" s="238">
        <v>2.73</v>
      </c>
      <c r="I777" s="238">
        <v>2.73</v>
      </c>
      <c r="J777" s="238">
        <v>2.73</v>
      </c>
      <c r="K777" s="238">
        <v>2.73</v>
      </c>
      <c r="L777" s="238">
        <v>2.73</v>
      </c>
      <c r="M777" s="238">
        <v>2.73</v>
      </c>
      <c r="N777" s="238">
        <v>2.73</v>
      </c>
      <c r="O777" s="238">
        <v>2.73</v>
      </c>
      <c r="P777" s="238">
        <v>2.73</v>
      </c>
      <c r="Q777" s="238">
        <v>2.73</v>
      </c>
      <c r="R777" s="238">
        <v>2.73</v>
      </c>
      <c r="S777" s="238">
        <v>2.73</v>
      </c>
      <c r="T777" s="238">
        <v>2.73</v>
      </c>
      <c r="U777" s="238">
        <v>2.73</v>
      </c>
      <c r="V777" s="238">
        <v>2.73</v>
      </c>
      <c r="W777" s="238">
        <v>2.73</v>
      </c>
      <c r="X777" s="238">
        <v>2.73</v>
      </c>
      <c r="Y777" s="239">
        <v>2.73</v>
      </c>
    </row>
    <row r="778" spans="1:27" s="228" customFormat="1" ht="18.75" customHeight="1" collapsed="1" thickBot="1" x14ac:dyDescent="0.25">
      <c r="A778" s="242">
        <v>25</v>
      </c>
      <c r="B778" s="221">
        <f t="shared" ref="B778:Y778" si="203">SUM(B779:B781)</f>
        <v>648.81000000000006</v>
      </c>
      <c r="C778" s="222">
        <f t="shared" si="203"/>
        <v>625.99</v>
      </c>
      <c r="D778" s="222">
        <f t="shared" si="203"/>
        <v>625.56000000000006</v>
      </c>
      <c r="E778" s="223">
        <f t="shared" si="203"/>
        <v>625.87</v>
      </c>
      <c r="F778" s="223">
        <f t="shared" si="203"/>
        <v>641.80000000000007</v>
      </c>
      <c r="G778" s="223">
        <f t="shared" si="203"/>
        <v>644.53</v>
      </c>
      <c r="H778" s="223">
        <f t="shared" si="203"/>
        <v>644.72</v>
      </c>
      <c r="I778" s="223">
        <f t="shared" si="203"/>
        <v>632.99</v>
      </c>
      <c r="J778" s="223">
        <f t="shared" si="203"/>
        <v>635.80000000000007</v>
      </c>
      <c r="K778" s="224">
        <f t="shared" si="203"/>
        <v>643.63</v>
      </c>
      <c r="L778" s="223">
        <f t="shared" si="203"/>
        <v>641.13</v>
      </c>
      <c r="M778" s="225">
        <f t="shared" si="203"/>
        <v>639.02</v>
      </c>
      <c r="N778" s="224">
        <f t="shared" si="203"/>
        <v>632.96</v>
      </c>
      <c r="O778" s="223">
        <f t="shared" si="203"/>
        <v>617.76</v>
      </c>
      <c r="P778" s="225">
        <f t="shared" si="203"/>
        <v>622.81000000000006</v>
      </c>
      <c r="Q778" s="226">
        <f t="shared" si="203"/>
        <v>643.05000000000007</v>
      </c>
      <c r="R778" s="223">
        <f t="shared" si="203"/>
        <v>654.82000000000005</v>
      </c>
      <c r="S778" s="226">
        <f t="shared" si="203"/>
        <v>656.23</v>
      </c>
      <c r="T778" s="223">
        <f t="shared" si="203"/>
        <v>658.04</v>
      </c>
      <c r="U778" s="222">
        <f t="shared" si="203"/>
        <v>643.67000000000007</v>
      </c>
      <c r="V778" s="222">
        <f t="shared" si="203"/>
        <v>652.91</v>
      </c>
      <c r="W778" s="222">
        <f t="shared" si="203"/>
        <v>659.54</v>
      </c>
      <c r="X778" s="222">
        <f t="shared" si="203"/>
        <v>665.73</v>
      </c>
      <c r="Y778" s="227">
        <f t="shared" si="203"/>
        <v>661.77</v>
      </c>
      <c r="AA778" s="241"/>
    </row>
    <row r="779" spans="1:27" s="241" customFormat="1" ht="18.75" hidden="1" customHeight="1" outlineLevel="1" x14ac:dyDescent="0.2">
      <c r="A779" s="249" t="s">
        <v>8</v>
      </c>
      <c r="B779" s="230">
        <f>B642</f>
        <v>646.08000000000004</v>
      </c>
      <c r="C779" s="230">
        <f t="shared" ref="C779:Y779" si="204">C642</f>
        <v>623.26</v>
      </c>
      <c r="D779" s="230">
        <f t="shared" si="204"/>
        <v>622.83000000000004</v>
      </c>
      <c r="E779" s="230">
        <f t="shared" si="204"/>
        <v>623.14</v>
      </c>
      <c r="F779" s="230">
        <f t="shared" si="204"/>
        <v>639.07000000000005</v>
      </c>
      <c r="G779" s="230">
        <f t="shared" si="204"/>
        <v>641.79999999999995</v>
      </c>
      <c r="H779" s="230">
        <f t="shared" si="204"/>
        <v>641.99</v>
      </c>
      <c r="I779" s="230">
        <f t="shared" si="204"/>
        <v>630.26</v>
      </c>
      <c r="J779" s="230">
        <f t="shared" si="204"/>
        <v>633.07000000000005</v>
      </c>
      <c r="K779" s="230">
        <f t="shared" si="204"/>
        <v>640.9</v>
      </c>
      <c r="L779" s="230">
        <f t="shared" si="204"/>
        <v>638.4</v>
      </c>
      <c r="M779" s="230">
        <f t="shared" si="204"/>
        <v>636.29</v>
      </c>
      <c r="N779" s="230">
        <f t="shared" si="204"/>
        <v>630.23</v>
      </c>
      <c r="O779" s="230">
        <f t="shared" si="204"/>
        <v>615.03</v>
      </c>
      <c r="P779" s="230">
        <f t="shared" si="204"/>
        <v>620.08000000000004</v>
      </c>
      <c r="Q779" s="230">
        <f t="shared" si="204"/>
        <v>640.32000000000005</v>
      </c>
      <c r="R779" s="230">
        <f t="shared" si="204"/>
        <v>652.09</v>
      </c>
      <c r="S779" s="230">
        <f t="shared" si="204"/>
        <v>653.5</v>
      </c>
      <c r="T779" s="230">
        <f t="shared" si="204"/>
        <v>655.30999999999995</v>
      </c>
      <c r="U779" s="230">
        <f t="shared" si="204"/>
        <v>640.94000000000005</v>
      </c>
      <c r="V779" s="230">
        <f t="shared" si="204"/>
        <v>650.17999999999995</v>
      </c>
      <c r="W779" s="230">
        <f t="shared" si="204"/>
        <v>656.81</v>
      </c>
      <c r="X779" s="230">
        <f t="shared" si="204"/>
        <v>663</v>
      </c>
      <c r="Y779" s="230">
        <f t="shared" si="204"/>
        <v>659.04</v>
      </c>
      <c r="AA779" s="228"/>
    </row>
    <row r="780" spans="1:27" s="241" customFormat="1" ht="18.75" hidden="1" customHeight="1" outlineLevel="1" x14ac:dyDescent="0.2">
      <c r="A780" s="244" t="s">
        <v>10</v>
      </c>
      <c r="B780" s="233"/>
      <c r="C780" s="234"/>
      <c r="D780" s="234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5"/>
    </row>
    <row r="781" spans="1:27" s="241" customFormat="1" ht="18.75" hidden="1" customHeight="1" outlineLevel="1" thickBot="1" x14ac:dyDescent="0.25">
      <c r="A781" s="247" t="s">
        <v>11</v>
      </c>
      <c r="B781" s="237">
        <v>2.73</v>
      </c>
      <c r="C781" s="238">
        <v>2.73</v>
      </c>
      <c r="D781" s="238">
        <v>2.73</v>
      </c>
      <c r="E781" s="238">
        <v>2.73</v>
      </c>
      <c r="F781" s="238">
        <v>2.73</v>
      </c>
      <c r="G781" s="238">
        <v>2.73</v>
      </c>
      <c r="H781" s="238">
        <v>2.73</v>
      </c>
      <c r="I781" s="238">
        <v>2.73</v>
      </c>
      <c r="J781" s="238">
        <v>2.73</v>
      </c>
      <c r="K781" s="238">
        <v>2.73</v>
      </c>
      <c r="L781" s="238">
        <v>2.73</v>
      </c>
      <c r="M781" s="238">
        <v>2.73</v>
      </c>
      <c r="N781" s="238">
        <v>2.73</v>
      </c>
      <c r="O781" s="238">
        <v>2.73</v>
      </c>
      <c r="P781" s="238">
        <v>2.73</v>
      </c>
      <c r="Q781" s="238">
        <v>2.73</v>
      </c>
      <c r="R781" s="238">
        <v>2.73</v>
      </c>
      <c r="S781" s="238">
        <v>2.73</v>
      </c>
      <c r="T781" s="238">
        <v>2.73</v>
      </c>
      <c r="U781" s="238">
        <v>2.73</v>
      </c>
      <c r="V781" s="238">
        <v>2.73</v>
      </c>
      <c r="W781" s="238">
        <v>2.73</v>
      </c>
      <c r="X781" s="238">
        <v>2.73</v>
      </c>
      <c r="Y781" s="239">
        <v>2.73</v>
      </c>
    </row>
    <row r="782" spans="1:27" s="228" customFormat="1" ht="18.75" customHeight="1" collapsed="1" thickBot="1" x14ac:dyDescent="0.25">
      <c r="A782" s="248">
        <v>26</v>
      </c>
      <c r="B782" s="221">
        <f t="shared" ref="B782:Y782" si="205">SUM(B783:B785)</f>
        <v>544.53</v>
      </c>
      <c r="C782" s="222">
        <f t="shared" si="205"/>
        <v>547.87</v>
      </c>
      <c r="D782" s="222">
        <f t="shared" si="205"/>
        <v>550.16</v>
      </c>
      <c r="E782" s="223">
        <f t="shared" si="205"/>
        <v>570.69000000000005</v>
      </c>
      <c r="F782" s="223">
        <f t="shared" si="205"/>
        <v>579.27</v>
      </c>
      <c r="G782" s="223">
        <f t="shared" si="205"/>
        <v>459.35</v>
      </c>
      <c r="H782" s="223">
        <f t="shared" si="205"/>
        <v>470.08000000000004</v>
      </c>
      <c r="I782" s="223">
        <f t="shared" si="205"/>
        <v>460.28000000000003</v>
      </c>
      <c r="J782" s="223">
        <f t="shared" si="205"/>
        <v>569.84</v>
      </c>
      <c r="K782" s="224">
        <f t="shared" si="205"/>
        <v>575.83000000000004</v>
      </c>
      <c r="L782" s="223">
        <f t="shared" si="205"/>
        <v>573.93000000000006</v>
      </c>
      <c r="M782" s="225">
        <f t="shared" si="205"/>
        <v>573.75</v>
      </c>
      <c r="N782" s="224">
        <f t="shared" si="205"/>
        <v>570.1</v>
      </c>
      <c r="O782" s="223">
        <f t="shared" si="205"/>
        <v>539.89</v>
      </c>
      <c r="P782" s="225">
        <f t="shared" si="205"/>
        <v>531.96</v>
      </c>
      <c r="Q782" s="226">
        <f t="shared" si="205"/>
        <v>543.73</v>
      </c>
      <c r="R782" s="223">
        <f t="shared" si="205"/>
        <v>558.47</v>
      </c>
      <c r="S782" s="226">
        <f t="shared" si="205"/>
        <v>556.04</v>
      </c>
      <c r="T782" s="223">
        <f t="shared" si="205"/>
        <v>558.97</v>
      </c>
      <c r="U782" s="222">
        <f t="shared" si="205"/>
        <v>550.03</v>
      </c>
      <c r="V782" s="222">
        <f t="shared" si="205"/>
        <v>549.86</v>
      </c>
      <c r="W782" s="222">
        <f t="shared" si="205"/>
        <v>522.19000000000005</v>
      </c>
      <c r="X782" s="222">
        <f t="shared" si="205"/>
        <v>529.28</v>
      </c>
      <c r="Y782" s="227">
        <f t="shared" si="205"/>
        <v>529.57000000000005</v>
      </c>
      <c r="AA782" s="241"/>
    </row>
    <row r="783" spans="1:27" s="241" customFormat="1" ht="18.75" hidden="1" customHeight="1" outlineLevel="1" x14ac:dyDescent="0.2">
      <c r="A783" s="243" t="s">
        <v>8</v>
      </c>
      <c r="B783" s="230">
        <f>B647</f>
        <v>541.79999999999995</v>
      </c>
      <c r="C783" s="230">
        <f t="shared" ref="C783:Y783" si="206">C647</f>
        <v>545.14</v>
      </c>
      <c r="D783" s="230">
        <f t="shared" si="206"/>
        <v>547.42999999999995</v>
      </c>
      <c r="E783" s="230">
        <f t="shared" si="206"/>
        <v>567.96</v>
      </c>
      <c r="F783" s="230">
        <f t="shared" si="206"/>
        <v>576.54</v>
      </c>
      <c r="G783" s="230">
        <f t="shared" si="206"/>
        <v>456.62</v>
      </c>
      <c r="H783" s="230">
        <f t="shared" si="206"/>
        <v>467.35</v>
      </c>
      <c r="I783" s="230">
        <f t="shared" si="206"/>
        <v>457.55</v>
      </c>
      <c r="J783" s="230">
        <f t="shared" si="206"/>
        <v>567.11</v>
      </c>
      <c r="K783" s="230">
        <f t="shared" si="206"/>
        <v>573.1</v>
      </c>
      <c r="L783" s="230">
        <f t="shared" si="206"/>
        <v>571.20000000000005</v>
      </c>
      <c r="M783" s="230">
        <f t="shared" si="206"/>
        <v>571.02</v>
      </c>
      <c r="N783" s="230">
        <f t="shared" si="206"/>
        <v>567.37</v>
      </c>
      <c r="O783" s="230">
        <f t="shared" si="206"/>
        <v>537.16</v>
      </c>
      <c r="P783" s="230">
        <f t="shared" si="206"/>
        <v>529.23</v>
      </c>
      <c r="Q783" s="230">
        <f t="shared" si="206"/>
        <v>541</v>
      </c>
      <c r="R783" s="230">
        <f t="shared" si="206"/>
        <v>555.74</v>
      </c>
      <c r="S783" s="230">
        <f t="shared" si="206"/>
        <v>553.30999999999995</v>
      </c>
      <c r="T783" s="230">
        <f t="shared" si="206"/>
        <v>556.24</v>
      </c>
      <c r="U783" s="230">
        <f t="shared" si="206"/>
        <v>547.29999999999995</v>
      </c>
      <c r="V783" s="230">
        <f t="shared" si="206"/>
        <v>547.13</v>
      </c>
      <c r="W783" s="230">
        <f t="shared" si="206"/>
        <v>519.46</v>
      </c>
      <c r="X783" s="230">
        <f t="shared" si="206"/>
        <v>526.54999999999995</v>
      </c>
      <c r="Y783" s="230">
        <f t="shared" si="206"/>
        <v>526.84</v>
      </c>
      <c r="AA783" s="228"/>
    </row>
    <row r="784" spans="1:27" s="241" customFormat="1" ht="18.75" hidden="1" customHeight="1" outlineLevel="1" x14ac:dyDescent="0.2">
      <c r="A784" s="244" t="s">
        <v>10</v>
      </c>
      <c r="B784" s="233"/>
      <c r="C784" s="234"/>
      <c r="D784" s="234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5"/>
    </row>
    <row r="785" spans="1:27" s="241" customFormat="1" ht="18.75" hidden="1" customHeight="1" outlineLevel="1" thickBot="1" x14ac:dyDescent="0.25">
      <c r="A785" s="236" t="s">
        <v>11</v>
      </c>
      <c r="B785" s="237">
        <v>2.73</v>
      </c>
      <c r="C785" s="238">
        <v>2.73</v>
      </c>
      <c r="D785" s="238">
        <v>2.73</v>
      </c>
      <c r="E785" s="238">
        <v>2.73</v>
      </c>
      <c r="F785" s="238">
        <v>2.73</v>
      </c>
      <c r="G785" s="238">
        <v>2.73</v>
      </c>
      <c r="H785" s="238">
        <v>2.73</v>
      </c>
      <c r="I785" s="238">
        <v>2.73</v>
      </c>
      <c r="J785" s="238">
        <v>2.73</v>
      </c>
      <c r="K785" s="238">
        <v>2.73</v>
      </c>
      <c r="L785" s="238">
        <v>2.73</v>
      </c>
      <c r="M785" s="238">
        <v>2.73</v>
      </c>
      <c r="N785" s="238">
        <v>2.73</v>
      </c>
      <c r="O785" s="238">
        <v>2.73</v>
      </c>
      <c r="P785" s="238">
        <v>2.73</v>
      </c>
      <c r="Q785" s="238">
        <v>2.73</v>
      </c>
      <c r="R785" s="238">
        <v>2.73</v>
      </c>
      <c r="S785" s="238">
        <v>2.73</v>
      </c>
      <c r="T785" s="238">
        <v>2.73</v>
      </c>
      <c r="U785" s="238">
        <v>2.73</v>
      </c>
      <c r="V785" s="238">
        <v>2.73</v>
      </c>
      <c r="W785" s="238">
        <v>2.73</v>
      </c>
      <c r="X785" s="238">
        <v>2.73</v>
      </c>
      <c r="Y785" s="239">
        <v>2.73</v>
      </c>
    </row>
    <row r="786" spans="1:27" s="228" customFormat="1" ht="18.75" customHeight="1" collapsed="1" thickBot="1" x14ac:dyDescent="0.25">
      <c r="A786" s="240">
        <v>27</v>
      </c>
      <c r="B786" s="221">
        <f t="shared" ref="B786:Y786" si="207">SUM(B787:B789)</f>
        <v>515.29</v>
      </c>
      <c r="C786" s="222">
        <f t="shared" si="207"/>
        <v>498.73</v>
      </c>
      <c r="D786" s="222">
        <f t="shared" si="207"/>
        <v>496.22</v>
      </c>
      <c r="E786" s="223">
        <f t="shared" si="207"/>
        <v>502.14000000000004</v>
      </c>
      <c r="F786" s="223">
        <f t="shared" si="207"/>
        <v>504.48</v>
      </c>
      <c r="G786" s="223">
        <f t="shared" si="207"/>
        <v>508.01</v>
      </c>
      <c r="H786" s="223">
        <f t="shared" si="207"/>
        <v>505.32</v>
      </c>
      <c r="I786" s="223">
        <f t="shared" si="207"/>
        <v>498.16</v>
      </c>
      <c r="J786" s="223">
        <f t="shared" si="207"/>
        <v>499.70000000000005</v>
      </c>
      <c r="K786" s="224">
        <f t="shared" si="207"/>
        <v>503.99</v>
      </c>
      <c r="L786" s="223">
        <f t="shared" si="207"/>
        <v>506.76</v>
      </c>
      <c r="M786" s="225">
        <f t="shared" si="207"/>
        <v>509.55</v>
      </c>
      <c r="N786" s="224">
        <f t="shared" si="207"/>
        <v>511.14000000000004</v>
      </c>
      <c r="O786" s="223">
        <f t="shared" si="207"/>
        <v>496.23</v>
      </c>
      <c r="P786" s="225">
        <f t="shared" si="207"/>
        <v>499.81</v>
      </c>
      <c r="Q786" s="226">
        <f t="shared" si="207"/>
        <v>514.61</v>
      </c>
      <c r="R786" s="223">
        <f t="shared" si="207"/>
        <v>513.68999999999994</v>
      </c>
      <c r="S786" s="226">
        <f t="shared" si="207"/>
        <v>513.74</v>
      </c>
      <c r="T786" s="223">
        <f t="shared" si="207"/>
        <v>510.49</v>
      </c>
      <c r="U786" s="222">
        <f t="shared" si="207"/>
        <v>503.25</v>
      </c>
      <c r="V786" s="222">
        <f t="shared" si="207"/>
        <v>504.93</v>
      </c>
      <c r="W786" s="222">
        <f t="shared" si="207"/>
        <v>514.23</v>
      </c>
      <c r="X786" s="222">
        <f t="shared" si="207"/>
        <v>519.97</v>
      </c>
      <c r="Y786" s="227">
        <f t="shared" si="207"/>
        <v>519.71</v>
      </c>
      <c r="AA786" s="241"/>
    </row>
    <row r="787" spans="1:27" s="241" customFormat="1" ht="18.75" hidden="1" customHeight="1" outlineLevel="1" x14ac:dyDescent="0.2">
      <c r="A787" s="243" t="s">
        <v>8</v>
      </c>
      <c r="B787" s="230">
        <f>B652</f>
        <v>512.55999999999995</v>
      </c>
      <c r="C787" s="230">
        <f t="shared" ref="C787:Y787" si="208">C652</f>
        <v>496</v>
      </c>
      <c r="D787" s="230">
        <f t="shared" si="208"/>
        <v>493.49</v>
      </c>
      <c r="E787" s="230">
        <f t="shared" si="208"/>
        <v>499.41</v>
      </c>
      <c r="F787" s="230">
        <f t="shared" si="208"/>
        <v>501.75</v>
      </c>
      <c r="G787" s="230">
        <f t="shared" si="208"/>
        <v>505.28</v>
      </c>
      <c r="H787" s="230">
        <f t="shared" si="208"/>
        <v>502.59</v>
      </c>
      <c r="I787" s="230">
        <f t="shared" si="208"/>
        <v>495.43</v>
      </c>
      <c r="J787" s="230">
        <f t="shared" si="208"/>
        <v>496.97</v>
      </c>
      <c r="K787" s="230">
        <f t="shared" si="208"/>
        <v>501.26</v>
      </c>
      <c r="L787" s="230">
        <f t="shared" si="208"/>
        <v>504.03</v>
      </c>
      <c r="M787" s="230">
        <f t="shared" si="208"/>
        <v>506.82</v>
      </c>
      <c r="N787" s="230">
        <f t="shared" si="208"/>
        <v>508.41</v>
      </c>
      <c r="O787" s="230">
        <f t="shared" si="208"/>
        <v>493.5</v>
      </c>
      <c r="P787" s="230">
        <f t="shared" si="208"/>
        <v>497.08</v>
      </c>
      <c r="Q787" s="230">
        <f t="shared" si="208"/>
        <v>511.88</v>
      </c>
      <c r="R787" s="230">
        <f t="shared" si="208"/>
        <v>510.96</v>
      </c>
      <c r="S787" s="230">
        <f t="shared" si="208"/>
        <v>511.01</v>
      </c>
      <c r="T787" s="230">
        <f t="shared" si="208"/>
        <v>507.76</v>
      </c>
      <c r="U787" s="230">
        <f t="shared" si="208"/>
        <v>500.52</v>
      </c>
      <c r="V787" s="230">
        <f t="shared" si="208"/>
        <v>502.2</v>
      </c>
      <c r="W787" s="230">
        <f t="shared" si="208"/>
        <v>511.5</v>
      </c>
      <c r="X787" s="230">
        <f t="shared" si="208"/>
        <v>517.24</v>
      </c>
      <c r="Y787" s="230">
        <f t="shared" si="208"/>
        <v>516.98</v>
      </c>
      <c r="AA787" s="228"/>
    </row>
    <row r="788" spans="1:27" s="241" customFormat="1" ht="18.75" hidden="1" customHeight="1" outlineLevel="1" x14ac:dyDescent="0.2">
      <c r="A788" s="244" t="s">
        <v>10</v>
      </c>
      <c r="B788" s="233"/>
      <c r="C788" s="234"/>
      <c r="D788" s="234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5"/>
    </row>
    <row r="789" spans="1:27" s="241" customFormat="1" ht="18.75" hidden="1" customHeight="1" outlineLevel="1" thickBot="1" x14ac:dyDescent="0.25">
      <c r="A789" s="236" t="s">
        <v>11</v>
      </c>
      <c r="B789" s="237">
        <v>2.73</v>
      </c>
      <c r="C789" s="238">
        <v>2.73</v>
      </c>
      <c r="D789" s="238">
        <v>2.73</v>
      </c>
      <c r="E789" s="238">
        <v>2.73</v>
      </c>
      <c r="F789" s="238">
        <v>2.73</v>
      </c>
      <c r="G789" s="238">
        <v>2.73</v>
      </c>
      <c r="H789" s="238">
        <v>2.73</v>
      </c>
      <c r="I789" s="238">
        <v>2.73</v>
      </c>
      <c r="J789" s="238">
        <v>2.73</v>
      </c>
      <c r="K789" s="238">
        <v>2.73</v>
      </c>
      <c r="L789" s="238">
        <v>2.73</v>
      </c>
      <c r="M789" s="238">
        <v>2.73</v>
      </c>
      <c r="N789" s="238">
        <v>2.73</v>
      </c>
      <c r="O789" s="238">
        <v>2.73</v>
      </c>
      <c r="P789" s="238">
        <v>2.73</v>
      </c>
      <c r="Q789" s="238">
        <v>2.73</v>
      </c>
      <c r="R789" s="238">
        <v>2.73</v>
      </c>
      <c r="S789" s="238">
        <v>2.73</v>
      </c>
      <c r="T789" s="238">
        <v>2.73</v>
      </c>
      <c r="U789" s="238">
        <v>2.73</v>
      </c>
      <c r="V789" s="238">
        <v>2.73</v>
      </c>
      <c r="W789" s="238">
        <v>2.73</v>
      </c>
      <c r="X789" s="238">
        <v>2.73</v>
      </c>
      <c r="Y789" s="239">
        <v>2.73</v>
      </c>
    </row>
    <row r="790" spans="1:27" s="228" customFormat="1" ht="18.75" customHeight="1" collapsed="1" thickBot="1" x14ac:dyDescent="0.25">
      <c r="A790" s="251">
        <v>28</v>
      </c>
      <c r="B790" s="221">
        <f t="shared" ref="B790:Y790" si="209">SUM(B791:B793)</f>
        <v>570.39</v>
      </c>
      <c r="C790" s="222">
        <f t="shared" si="209"/>
        <v>542.99</v>
      </c>
      <c r="D790" s="222">
        <f t="shared" si="209"/>
        <v>544.25</v>
      </c>
      <c r="E790" s="223">
        <f t="shared" si="209"/>
        <v>551.25</v>
      </c>
      <c r="F790" s="223">
        <f t="shared" si="209"/>
        <v>541.71</v>
      </c>
      <c r="G790" s="223">
        <f t="shared" si="209"/>
        <v>543.12</v>
      </c>
      <c r="H790" s="223">
        <f t="shared" si="209"/>
        <v>553.19000000000005</v>
      </c>
      <c r="I790" s="223">
        <f t="shared" si="209"/>
        <v>545.91</v>
      </c>
      <c r="J790" s="223">
        <f t="shared" si="209"/>
        <v>546.16</v>
      </c>
      <c r="K790" s="224">
        <f t="shared" si="209"/>
        <v>554.08000000000004</v>
      </c>
      <c r="L790" s="223">
        <f t="shared" si="209"/>
        <v>556.31000000000006</v>
      </c>
      <c r="M790" s="225">
        <f t="shared" si="209"/>
        <v>558.93000000000006</v>
      </c>
      <c r="N790" s="224">
        <f t="shared" si="209"/>
        <v>570.68000000000006</v>
      </c>
      <c r="O790" s="223">
        <f t="shared" si="209"/>
        <v>557.04</v>
      </c>
      <c r="P790" s="225">
        <f t="shared" si="209"/>
        <v>555.04</v>
      </c>
      <c r="Q790" s="226">
        <f t="shared" si="209"/>
        <v>572.77</v>
      </c>
      <c r="R790" s="223">
        <f t="shared" si="209"/>
        <v>574.52</v>
      </c>
      <c r="S790" s="226">
        <f t="shared" si="209"/>
        <v>582.53</v>
      </c>
      <c r="T790" s="223">
        <f t="shared" si="209"/>
        <v>582.33000000000004</v>
      </c>
      <c r="U790" s="222">
        <f t="shared" si="209"/>
        <v>570.25</v>
      </c>
      <c r="V790" s="222">
        <f t="shared" si="209"/>
        <v>577.16</v>
      </c>
      <c r="W790" s="222">
        <f t="shared" si="209"/>
        <v>573.66</v>
      </c>
      <c r="X790" s="222">
        <f t="shared" si="209"/>
        <v>577.17000000000007</v>
      </c>
      <c r="Y790" s="227">
        <f t="shared" si="209"/>
        <v>543.84</v>
      </c>
      <c r="AA790" s="241"/>
    </row>
    <row r="791" spans="1:27" s="241" customFormat="1" ht="18.75" hidden="1" customHeight="1" outlineLevel="1" x14ac:dyDescent="0.2">
      <c r="A791" s="249" t="s">
        <v>8</v>
      </c>
      <c r="B791" s="230">
        <f>B657</f>
        <v>567.66</v>
      </c>
      <c r="C791" s="230">
        <f t="shared" ref="C791:Y791" si="210">C657</f>
        <v>540.26</v>
      </c>
      <c r="D791" s="230">
        <f t="shared" si="210"/>
        <v>541.52</v>
      </c>
      <c r="E791" s="230">
        <f t="shared" si="210"/>
        <v>548.52</v>
      </c>
      <c r="F791" s="230">
        <f t="shared" si="210"/>
        <v>538.98</v>
      </c>
      <c r="G791" s="230">
        <f t="shared" si="210"/>
        <v>540.39</v>
      </c>
      <c r="H791" s="230">
        <f t="shared" si="210"/>
        <v>550.46</v>
      </c>
      <c r="I791" s="230">
        <f t="shared" si="210"/>
        <v>543.17999999999995</v>
      </c>
      <c r="J791" s="230">
        <f t="shared" si="210"/>
        <v>543.42999999999995</v>
      </c>
      <c r="K791" s="230">
        <f t="shared" si="210"/>
        <v>551.35</v>
      </c>
      <c r="L791" s="230">
        <f t="shared" si="210"/>
        <v>553.58000000000004</v>
      </c>
      <c r="M791" s="230">
        <f t="shared" si="210"/>
        <v>556.20000000000005</v>
      </c>
      <c r="N791" s="230">
        <f t="shared" si="210"/>
        <v>567.95000000000005</v>
      </c>
      <c r="O791" s="230">
        <f t="shared" si="210"/>
        <v>554.30999999999995</v>
      </c>
      <c r="P791" s="230">
        <f t="shared" si="210"/>
        <v>552.30999999999995</v>
      </c>
      <c r="Q791" s="230">
        <f t="shared" si="210"/>
        <v>570.04</v>
      </c>
      <c r="R791" s="230">
        <f t="shared" si="210"/>
        <v>571.79</v>
      </c>
      <c r="S791" s="230">
        <f t="shared" si="210"/>
        <v>579.79999999999995</v>
      </c>
      <c r="T791" s="230">
        <f t="shared" si="210"/>
        <v>579.6</v>
      </c>
      <c r="U791" s="230">
        <f t="shared" si="210"/>
        <v>567.52</v>
      </c>
      <c r="V791" s="230">
        <f t="shared" si="210"/>
        <v>574.42999999999995</v>
      </c>
      <c r="W791" s="230">
        <f t="shared" si="210"/>
        <v>570.92999999999995</v>
      </c>
      <c r="X791" s="230">
        <f t="shared" si="210"/>
        <v>574.44000000000005</v>
      </c>
      <c r="Y791" s="230">
        <f t="shared" si="210"/>
        <v>541.11</v>
      </c>
      <c r="AA791" s="252"/>
    </row>
    <row r="792" spans="1:27" s="241" customFormat="1" ht="18.75" hidden="1" customHeight="1" outlineLevel="1" x14ac:dyDescent="0.25">
      <c r="A792" s="244" t="s">
        <v>10</v>
      </c>
      <c r="B792" s="233"/>
      <c r="C792" s="234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5"/>
      <c r="AA792" s="253"/>
    </row>
    <row r="793" spans="1:27" s="241" customFormat="1" ht="18.75" hidden="1" customHeight="1" outlineLevel="1" thickBot="1" x14ac:dyDescent="0.25">
      <c r="A793" s="247" t="s">
        <v>11</v>
      </c>
      <c r="B793" s="237">
        <v>2.73</v>
      </c>
      <c r="C793" s="238">
        <v>2.73</v>
      </c>
      <c r="D793" s="238">
        <v>2.73</v>
      </c>
      <c r="E793" s="238">
        <v>2.73</v>
      </c>
      <c r="F793" s="238">
        <v>2.73</v>
      </c>
      <c r="G793" s="238">
        <v>2.73</v>
      </c>
      <c r="H793" s="238">
        <v>2.73</v>
      </c>
      <c r="I793" s="238">
        <v>2.73</v>
      </c>
      <c r="J793" s="238">
        <v>2.73</v>
      </c>
      <c r="K793" s="238">
        <v>2.73</v>
      </c>
      <c r="L793" s="238">
        <v>2.73</v>
      </c>
      <c r="M793" s="238">
        <v>2.73</v>
      </c>
      <c r="N793" s="238">
        <v>2.73</v>
      </c>
      <c r="O793" s="238">
        <v>2.73</v>
      </c>
      <c r="P793" s="238">
        <v>2.73</v>
      </c>
      <c r="Q793" s="238">
        <v>2.73</v>
      </c>
      <c r="R793" s="238">
        <v>2.73</v>
      </c>
      <c r="S793" s="238">
        <v>2.73</v>
      </c>
      <c r="T793" s="238">
        <v>2.73</v>
      </c>
      <c r="U793" s="238">
        <v>2.73</v>
      </c>
      <c r="V793" s="238">
        <v>2.73</v>
      </c>
      <c r="W793" s="238">
        <v>2.73</v>
      </c>
      <c r="X793" s="238">
        <v>2.73</v>
      </c>
      <c r="Y793" s="239">
        <v>2.73</v>
      </c>
      <c r="AA793" s="252"/>
    </row>
    <row r="794" spans="1:27" s="228" customFormat="1" ht="18.75" customHeight="1" collapsed="1" thickBot="1" x14ac:dyDescent="0.25">
      <c r="A794" s="242">
        <v>29</v>
      </c>
      <c r="B794" s="221">
        <f t="shared" ref="B794:Y794" si="211">SUM(B795:B797)</f>
        <v>592.41</v>
      </c>
      <c r="C794" s="222">
        <f t="shared" si="211"/>
        <v>579.45000000000005</v>
      </c>
      <c r="D794" s="222">
        <f t="shared" si="211"/>
        <v>576.09</v>
      </c>
      <c r="E794" s="223">
        <f t="shared" si="211"/>
        <v>581.53</v>
      </c>
      <c r="F794" s="223">
        <f t="shared" si="211"/>
        <v>596.02</v>
      </c>
      <c r="G794" s="223">
        <f t="shared" si="211"/>
        <v>602.05000000000007</v>
      </c>
      <c r="H794" s="223">
        <f t="shared" si="211"/>
        <v>596.08000000000004</v>
      </c>
      <c r="I794" s="223">
        <f t="shared" si="211"/>
        <v>590.28</v>
      </c>
      <c r="J794" s="223">
        <f t="shared" si="211"/>
        <v>596.82000000000005</v>
      </c>
      <c r="K794" s="224">
        <f t="shared" si="211"/>
        <v>606.18000000000006</v>
      </c>
      <c r="L794" s="223">
        <f t="shared" si="211"/>
        <v>609.1</v>
      </c>
      <c r="M794" s="225">
        <f t="shared" si="211"/>
        <v>602.29</v>
      </c>
      <c r="N794" s="224">
        <f t="shared" si="211"/>
        <v>602.9</v>
      </c>
      <c r="O794" s="223">
        <f t="shared" si="211"/>
        <v>580.49</v>
      </c>
      <c r="P794" s="225">
        <f t="shared" si="211"/>
        <v>582.97</v>
      </c>
      <c r="Q794" s="226">
        <f t="shared" si="211"/>
        <v>602.06000000000006</v>
      </c>
      <c r="R794" s="223">
        <f t="shared" si="211"/>
        <v>619.1</v>
      </c>
      <c r="S794" s="226">
        <f t="shared" si="211"/>
        <v>622.43000000000006</v>
      </c>
      <c r="T794" s="223">
        <f t="shared" si="211"/>
        <v>616.07000000000005</v>
      </c>
      <c r="U794" s="222">
        <f t="shared" si="211"/>
        <v>596.11</v>
      </c>
      <c r="V794" s="222">
        <f t="shared" si="211"/>
        <v>599.35</v>
      </c>
      <c r="W794" s="222">
        <f t="shared" si="211"/>
        <v>606.19000000000005</v>
      </c>
      <c r="X794" s="222">
        <f t="shared" si="211"/>
        <v>611.89</v>
      </c>
      <c r="Y794" s="227">
        <f t="shared" si="211"/>
        <v>610.30000000000007</v>
      </c>
      <c r="AA794" s="252"/>
    </row>
    <row r="795" spans="1:27" s="241" customFormat="1" ht="18.75" hidden="1" customHeight="1" outlineLevel="1" x14ac:dyDescent="0.2">
      <c r="A795" s="249" t="s">
        <v>8</v>
      </c>
      <c r="B795" s="230">
        <f>B662</f>
        <v>589.67999999999995</v>
      </c>
      <c r="C795" s="230">
        <f t="shared" ref="C795:Y795" si="212">C662</f>
        <v>576.72</v>
      </c>
      <c r="D795" s="230">
        <f t="shared" si="212"/>
        <v>573.36</v>
      </c>
      <c r="E795" s="230">
        <f t="shared" si="212"/>
        <v>578.79999999999995</v>
      </c>
      <c r="F795" s="230">
        <f t="shared" si="212"/>
        <v>593.29</v>
      </c>
      <c r="G795" s="230">
        <f t="shared" si="212"/>
        <v>599.32000000000005</v>
      </c>
      <c r="H795" s="230">
        <f t="shared" si="212"/>
        <v>593.35</v>
      </c>
      <c r="I795" s="230">
        <f t="shared" si="212"/>
        <v>587.54999999999995</v>
      </c>
      <c r="J795" s="230">
        <f t="shared" si="212"/>
        <v>594.09</v>
      </c>
      <c r="K795" s="230">
        <f t="shared" si="212"/>
        <v>603.45000000000005</v>
      </c>
      <c r="L795" s="230">
        <f t="shared" si="212"/>
        <v>606.37</v>
      </c>
      <c r="M795" s="230">
        <f t="shared" si="212"/>
        <v>599.55999999999995</v>
      </c>
      <c r="N795" s="230">
        <f t="shared" si="212"/>
        <v>600.16999999999996</v>
      </c>
      <c r="O795" s="230">
        <f t="shared" si="212"/>
        <v>577.76</v>
      </c>
      <c r="P795" s="230">
        <f t="shared" si="212"/>
        <v>580.24</v>
      </c>
      <c r="Q795" s="230">
        <f t="shared" si="212"/>
        <v>599.33000000000004</v>
      </c>
      <c r="R795" s="230">
        <f t="shared" si="212"/>
        <v>616.37</v>
      </c>
      <c r="S795" s="230">
        <f t="shared" si="212"/>
        <v>619.70000000000005</v>
      </c>
      <c r="T795" s="230">
        <f t="shared" si="212"/>
        <v>613.34</v>
      </c>
      <c r="U795" s="230">
        <f t="shared" si="212"/>
        <v>593.38</v>
      </c>
      <c r="V795" s="230">
        <f t="shared" si="212"/>
        <v>596.62</v>
      </c>
      <c r="W795" s="230">
        <f t="shared" si="212"/>
        <v>603.46</v>
      </c>
      <c r="X795" s="230">
        <f t="shared" si="212"/>
        <v>609.16</v>
      </c>
      <c r="Y795" s="230">
        <f t="shared" si="212"/>
        <v>607.57000000000005</v>
      </c>
      <c r="AA795" s="252"/>
    </row>
    <row r="796" spans="1:27" s="241" customFormat="1" ht="18.75" hidden="1" customHeight="1" outlineLevel="1" x14ac:dyDescent="0.2">
      <c r="A796" s="244" t="s">
        <v>10</v>
      </c>
      <c r="B796" s="233"/>
      <c r="C796" s="234"/>
      <c r="D796" s="234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5"/>
      <c r="AA796" s="252"/>
    </row>
    <row r="797" spans="1:27" s="241" customFormat="1" ht="18.75" hidden="1" customHeight="1" outlineLevel="1" thickBot="1" x14ac:dyDescent="0.25">
      <c r="A797" s="247" t="s">
        <v>11</v>
      </c>
      <c r="B797" s="237">
        <v>2.73</v>
      </c>
      <c r="C797" s="238">
        <v>2.73</v>
      </c>
      <c r="D797" s="238">
        <v>2.73</v>
      </c>
      <c r="E797" s="238">
        <v>2.73</v>
      </c>
      <c r="F797" s="238">
        <v>2.73</v>
      </c>
      <c r="G797" s="238">
        <v>2.73</v>
      </c>
      <c r="H797" s="238">
        <v>2.73</v>
      </c>
      <c r="I797" s="238">
        <v>2.73</v>
      </c>
      <c r="J797" s="238">
        <v>2.73</v>
      </c>
      <c r="K797" s="238">
        <v>2.73</v>
      </c>
      <c r="L797" s="238">
        <v>2.73</v>
      </c>
      <c r="M797" s="238">
        <v>2.73</v>
      </c>
      <c r="N797" s="238">
        <v>2.73</v>
      </c>
      <c r="O797" s="238">
        <v>2.73</v>
      </c>
      <c r="P797" s="238">
        <v>2.73</v>
      </c>
      <c r="Q797" s="238">
        <v>2.73</v>
      </c>
      <c r="R797" s="238">
        <v>2.73</v>
      </c>
      <c r="S797" s="238">
        <v>2.73</v>
      </c>
      <c r="T797" s="238">
        <v>2.73</v>
      </c>
      <c r="U797" s="238">
        <v>2.73</v>
      </c>
      <c r="V797" s="238">
        <v>2.73</v>
      </c>
      <c r="W797" s="238">
        <v>2.73</v>
      </c>
      <c r="X797" s="238">
        <v>2.73</v>
      </c>
      <c r="Y797" s="239">
        <v>2.73</v>
      </c>
      <c r="AA797" s="252"/>
    </row>
    <row r="798" spans="1:27" s="228" customFormat="1" ht="18.75" customHeight="1" collapsed="1" thickBot="1" x14ac:dyDescent="0.25">
      <c r="A798" s="248">
        <v>30</v>
      </c>
      <c r="B798" s="221">
        <f t="shared" ref="B798:Y798" si="213">SUM(B799:B801)</f>
        <v>463.97</v>
      </c>
      <c r="C798" s="222">
        <f t="shared" si="213"/>
        <v>436.77000000000004</v>
      </c>
      <c r="D798" s="222">
        <f t="shared" si="213"/>
        <v>435.94</v>
      </c>
      <c r="E798" s="223">
        <f t="shared" si="213"/>
        <v>442.43</v>
      </c>
      <c r="F798" s="223">
        <f t="shared" si="213"/>
        <v>450.11</v>
      </c>
      <c r="G798" s="223">
        <f t="shared" si="213"/>
        <v>457.49</v>
      </c>
      <c r="H798" s="223">
        <f t="shared" si="213"/>
        <v>456.18</v>
      </c>
      <c r="I798" s="223">
        <f t="shared" si="213"/>
        <v>444.04</v>
      </c>
      <c r="J798" s="223">
        <f t="shared" si="213"/>
        <v>444.64000000000004</v>
      </c>
      <c r="K798" s="224">
        <f t="shared" si="213"/>
        <v>449.66</v>
      </c>
      <c r="L798" s="223">
        <f t="shared" si="213"/>
        <v>449.64000000000004</v>
      </c>
      <c r="M798" s="225">
        <f t="shared" si="213"/>
        <v>453.13</v>
      </c>
      <c r="N798" s="224">
        <f t="shared" si="213"/>
        <v>454.23</v>
      </c>
      <c r="O798" s="223">
        <f t="shared" si="213"/>
        <v>439.8</v>
      </c>
      <c r="P798" s="225">
        <f t="shared" si="213"/>
        <v>439.1</v>
      </c>
      <c r="Q798" s="226">
        <f t="shared" si="213"/>
        <v>459.53000000000003</v>
      </c>
      <c r="R798" s="223">
        <f t="shared" si="213"/>
        <v>467.47</v>
      </c>
      <c r="S798" s="226">
        <f t="shared" si="213"/>
        <v>469.71000000000004</v>
      </c>
      <c r="T798" s="223">
        <f t="shared" si="213"/>
        <v>469</v>
      </c>
      <c r="U798" s="222">
        <f t="shared" si="213"/>
        <v>455.93</v>
      </c>
      <c r="V798" s="222">
        <f t="shared" si="213"/>
        <v>463.8</v>
      </c>
      <c r="W798" s="222">
        <f t="shared" si="213"/>
        <v>467.49</v>
      </c>
      <c r="X798" s="222">
        <f t="shared" si="213"/>
        <v>469.01</v>
      </c>
      <c r="Y798" s="227">
        <f t="shared" si="213"/>
        <v>467.46000000000004</v>
      </c>
      <c r="AA798" s="252"/>
    </row>
    <row r="799" spans="1:27" s="241" customFormat="1" ht="18.75" hidden="1" customHeight="1" outlineLevel="1" x14ac:dyDescent="0.2">
      <c r="A799" s="229" t="s">
        <v>8</v>
      </c>
      <c r="B799" s="230">
        <f>B667</f>
        <v>461.24</v>
      </c>
      <c r="C799" s="230">
        <f t="shared" ref="C799:Y799" si="214">C667</f>
        <v>434.04</v>
      </c>
      <c r="D799" s="230">
        <f t="shared" si="214"/>
        <v>433.21</v>
      </c>
      <c r="E799" s="230">
        <f t="shared" si="214"/>
        <v>439.7</v>
      </c>
      <c r="F799" s="230">
        <f t="shared" si="214"/>
        <v>447.38</v>
      </c>
      <c r="G799" s="230">
        <f t="shared" si="214"/>
        <v>454.76</v>
      </c>
      <c r="H799" s="230">
        <f t="shared" si="214"/>
        <v>453.45</v>
      </c>
      <c r="I799" s="230">
        <f t="shared" si="214"/>
        <v>441.31</v>
      </c>
      <c r="J799" s="230">
        <f t="shared" si="214"/>
        <v>441.91</v>
      </c>
      <c r="K799" s="230">
        <f t="shared" si="214"/>
        <v>446.93</v>
      </c>
      <c r="L799" s="230">
        <f t="shared" si="214"/>
        <v>446.91</v>
      </c>
      <c r="M799" s="230">
        <f t="shared" si="214"/>
        <v>450.4</v>
      </c>
      <c r="N799" s="230">
        <f t="shared" si="214"/>
        <v>451.5</v>
      </c>
      <c r="O799" s="230">
        <f t="shared" si="214"/>
        <v>437.07</v>
      </c>
      <c r="P799" s="230">
        <f t="shared" si="214"/>
        <v>436.37</v>
      </c>
      <c r="Q799" s="230">
        <f t="shared" si="214"/>
        <v>456.8</v>
      </c>
      <c r="R799" s="230">
        <f t="shared" si="214"/>
        <v>464.74</v>
      </c>
      <c r="S799" s="230">
        <f t="shared" si="214"/>
        <v>466.98</v>
      </c>
      <c r="T799" s="230">
        <f t="shared" si="214"/>
        <v>466.27</v>
      </c>
      <c r="U799" s="230">
        <f t="shared" si="214"/>
        <v>453.2</v>
      </c>
      <c r="V799" s="230">
        <f t="shared" si="214"/>
        <v>461.07</v>
      </c>
      <c r="W799" s="230">
        <f t="shared" si="214"/>
        <v>464.76</v>
      </c>
      <c r="X799" s="230">
        <f t="shared" si="214"/>
        <v>466.28</v>
      </c>
      <c r="Y799" s="230">
        <f t="shared" si="214"/>
        <v>464.73</v>
      </c>
      <c r="AA799" s="252"/>
    </row>
    <row r="800" spans="1:27" s="241" customFormat="1" ht="18.75" hidden="1" customHeight="1" outlineLevel="1" x14ac:dyDescent="0.2">
      <c r="A800" s="232" t="s">
        <v>10</v>
      </c>
      <c r="B800" s="233"/>
      <c r="C800" s="234"/>
      <c r="D800" s="234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5"/>
    </row>
    <row r="801" spans="1:27" s="241" customFormat="1" ht="18.75" hidden="1" customHeight="1" outlineLevel="1" thickBot="1" x14ac:dyDescent="0.25">
      <c r="A801" s="236" t="s">
        <v>11</v>
      </c>
      <c r="B801" s="237">
        <v>2.73</v>
      </c>
      <c r="C801" s="238">
        <v>2.73</v>
      </c>
      <c r="D801" s="238">
        <v>2.73</v>
      </c>
      <c r="E801" s="238">
        <v>2.73</v>
      </c>
      <c r="F801" s="238">
        <v>2.73</v>
      </c>
      <c r="G801" s="238">
        <v>2.73</v>
      </c>
      <c r="H801" s="238">
        <v>2.73</v>
      </c>
      <c r="I801" s="238">
        <v>2.73</v>
      </c>
      <c r="J801" s="238">
        <v>2.73</v>
      </c>
      <c r="K801" s="238">
        <v>2.73</v>
      </c>
      <c r="L801" s="238">
        <v>2.73</v>
      </c>
      <c r="M801" s="238">
        <v>2.73</v>
      </c>
      <c r="N801" s="238">
        <v>2.73</v>
      </c>
      <c r="O801" s="238">
        <v>2.73</v>
      </c>
      <c r="P801" s="238">
        <v>2.73</v>
      </c>
      <c r="Q801" s="238">
        <v>2.73</v>
      </c>
      <c r="R801" s="238">
        <v>2.73</v>
      </c>
      <c r="S801" s="238">
        <v>2.73</v>
      </c>
      <c r="T801" s="238">
        <v>2.73</v>
      </c>
      <c r="U801" s="238">
        <v>2.73</v>
      </c>
      <c r="V801" s="238">
        <v>2.73</v>
      </c>
      <c r="W801" s="238">
        <v>2.73</v>
      </c>
      <c r="X801" s="238">
        <v>2.73</v>
      </c>
      <c r="Y801" s="239">
        <v>2.73</v>
      </c>
    </row>
    <row r="802" spans="1:27" s="228" customFormat="1" ht="18.75" customHeight="1" collapsed="1" thickBot="1" x14ac:dyDescent="0.25">
      <c r="A802" s="240">
        <v>31</v>
      </c>
      <c r="B802" s="221">
        <f t="shared" ref="B802:Y802" si="215">SUM(B803:B805)</f>
        <v>430.06</v>
      </c>
      <c r="C802" s="222">
        <f t="shared" si="215"/>
        <v>413.57</v>
      </c>
      <c r="D802" s="222">
        <f t="shared" si="215"/>
        <v>415.56</v>
      </c>
      <c r="E802" s="223">
        <f t="shared" si="215"/>
        <v>417.44</v>
      </c>
      <c r="F802" s="223">
        <f t="shared" si="215"/>
        <v>425.75</v>
      </c>
      <c r="G802" s="223">
        <f t="shared" si="215"/>
        <v>426.02000000000004</v>
      </c>
      <c r="H802" s="223">
        <f t="shared" si="215"/>
        <v>428.68</v>
      </c>
      <c r="I802" s="223">
        <f t="shared" si="215"/>
        <v>419.09000000000003</v>
      </c>
      <c r="J802" s="223">
        <f t="shared" si="215"/>
        <v>420.77000000000004</v>
      </c>
      <c r="K802" s="224">
        <f t="shared" si="215"/>
        <v>424.6</v>
      </c>
      <c r="L802" s="223">
        <f t="shared" si="215"/>
        <v>428.88</v>
      </c>
      <c r="M802" s="225">
        <f t="shared" si="215"/>
        <v>423.65000000000003</v>
      </c>
      <c r="N802" s="224">
        <f t="shared" si="215"/>
        <v>426.18</v>
      </c>
      <c r="O802" s="223">
        <f t="shared" si="215"/>
        <v>411.98</v>
      </c>
      <c r="P802" s="225">
        <f t="shared" si="215"/>
        <v>404.78000000000003</v>
      </c>
      <c r="Q802" s="226">
        <f t="shared" si="215"/>
        <v>413.07</v>
      </c>
      <c r="R802" s="223">
        <f t="shared" si="215"/>
        <v>419.18</v>
      </c>
      <c r="S802" s="226">
        <f t="shared" si="215"/>
        <v>421.18</v>
      </c>
      <c r="T802" s="223">
        <f t="shared" si="215"/>
        <v>421.78000000000003</v>
      </c>
      <c r="U802" s="222">
        <f t="shared" si="215"/>
        <v>416.54</v>
      </c>
      <c r="V802" s="222">
        <f t="shared" si="215"/>
        <v>418.01</v>
      </c>
      <c r="W802" s="222">
        <f t="shared" si="215"/>
        <v>420.36</v>
      </c>
      <c r="X802" s="222">
        <f t="shared" si="215"/>
        <v>422.82</v>
      </c>
      <c r="Y802" s="227">
        <f t="shared" si="215"/>
        <v>420.22</v>
      </c>
    </row>
    <row r="803" spans="1:27" s="241" customFormat="1" ht="18.75" hidden="1" customHeight="1" outlineLevel="1" x14ac:dyDescent="0.2">
      <c r="A803" s="249" t="s">
        <v>8</v>
      </c>
      <c r="B803" s="230">
        <f>B672</f>
        <v>427.33</v>
      </c>
      <c r="C803" s="230">
        <f t="shared" ref="C803:Y803" si="216">C672</f>
        <v>410.84</v>
      </c>
      <c r="D803" s="230">
        <f t="shared" si="216"/>
        <v>412.83</v>
      </c>
      <c r="E803" s="230">
        <f t="shared" si="216"/>
        <v>414.71</v>
      </c>
      <c r="F803" s="230">
        <f t="shared" si="216"/>
        <v>423.02</v>
      </c>
      <c r="G803" s="230">
        <f t="shared" si="216"/>
        <v>423.29</v>
      </c>
      <c r="H803" s="230">
        <f t="shared" si="216"/>
        <v>425.95</v>
      </c>
      <c r="I803" s="230">
        <f t="shared" si="216"/>
        <v>416.36</v>
      </c>
      <c r="J803" s="230">
        <f t="shared" si="216"/>
        <v>418.04</v>
      </c>
      <c r="K803" s="230">
        <f t="shared" si="216"/>
        <v>421.87</v>
      </c>
      <c r="L803" s="230">
        <f t="shared" si="216"/>
        <v>426.15</v>
      </c>
      <c r="M803" s="230">
        <f t="shared" si="216"/>
        <v>420.92</v>
      </c>
      <c r="N803" s="230">
        <f t="shared" si="216"/>
        <v>423.45</v>
      </c>
      <c r="O803" s="230">
        <f t="shared" si="216"/>
        <v>409.25</v>
      </c>
      <c r="P803" s="230">
        <f t="shared" si="216"/>
        <v>402.05</v>
      </c>
      <c r="Q803" s="230">
        <f t="shared" si="216"/>
        <v>410.34</v>
      </c>
      <c r="R803" s="230">
        <f t="shared" si="216"/>
        <v>416.45</v>
      </c>
      <c r="S803" s="230">
        <f t="shared" si="216"/>
        <v>418.45</v>
      </c>
      <c r="T803" s="230">
        <f t="shared" si="216"/>
        <v>419.05</v>
      </c>
      <c r="U803" s="230">
        <f t="shared" si="216"/>
        <v>413.81</v>
      </c>
      <c r="V803" s="230">
        <f t="shared" si="216"/>
        <v>415.28</v>
      </c>
      <c r="W803" s="230">
        <f t="shared" si="216"/>
        <v>417.63</v>
      </c>
      <c r="X803" s="230">
        <f t="shared" si="216"/>
        <v>420.09</v>
      </c>
      <c r="Y803" s="230">
        <f t="shared" si="216"/>
        <v>417.49</v>
      </c>
    </row>
    <row r="804" spans="1:27" s="241" customFormat="1" ht="18.75" hidden="1" customHeight="1" outlineLevel="1" x14ac:dyDescent="0.2">
      <c r="A804" s="244" t="s">
        <v>10</v>
      </c>
      <c r="B804" s="233"/>
      <c r="C804" s="234"/>
      <c r="D804" s="234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5"/>
    </row>
    <row r="805" spans="1:27" s="241" customFormat="1" ht="18.75" hidden="1" customHeight="1" outlineLevel="1" thickBot="1" x14ac:dyDescent="0.25">
      <c r="A805" s="247" t="s">
        <v>11</v>
      </c>
      <c r="B805" s="237">
        <v>2.73</v>
      </c>
      <c r="C805" s="238">
        <v>2.73</v>
      </c>
      <c r="D805" s="238">
        <v>2.73</v>
      </c>
      <c r="E805" s="238">
        <v>2.73</v>
      </c>
      <c r="F805" s="238">
        <v>2.73</v>
      </c>
      <c r="G805" s="238">
        <v>2.73</v>
      </c>
      <c r="H805" s="238">
        <v>2.73</v>
      </c>
      <c r="I805" s="238">
        <v>2.73</v>
      </c>
      <c r="J805" s="238">
        <v>2.73</v>
      </c>
      <c r="K805" s="238">
        <v>2.73</v>
      </c>
      <c r="L805" s="238">
        <v>2.73</v>
      </c>
      <c r="M805" s="238">
        <v>2.73</v>
      </c>
      <c r="N805" s="238">
        <v>2.73</v>
      </c>
      <c r="O805" s="238">
        <v>2.73</v>
      </c>
      <c r="P805" s="238">
        <v>2.73</v>
      </c>
      <c r="Q805" s="238">
        <v>2.73</v>
      </c>
      <c r="R805" s="238">
        <v>2.73</v>
      </c>
      <c r="S805" s="238">
        <v>2.73</v>
      </c>
      <c r="T805" s="238">
        <v>2.73</v>
      </c>
      <c r="U805" s="238">
        <v>2.73</v>
      </c>
      <c r="V805" s="238">
        <v>2.73</v>
      </c>
      <c r="W805" s="238">
        <v>2.73</v>
      </c>
      <c r="X805" s="238">
        <v>2.73</v>
      </c>
      <c r="Y805" s="239">
        <v>2.73</v>
      </c>
    </row>
    <row r="806" spans="1:27" s="252" customFormat="1" collapsed="1" x14ac:dyDescent="0.2">
      <c r="A806" s="254"/>
      <c r="Y806" s="254"/>
    </row>
    <row r="807" spans="1:27" ht="15" collapsed="1" x14ac:dyDescent="0.25">
      <c r="B807" s="80"/>
      <c r="AA807" s="99"/>
    </row>
    <row r="808" spans="1:27" s="99" customFormat="1" ht="15.75" x14ac:dyDescent="0.25">
      <c r="A808" s="353" t="s">
        <v>77</v>
      </c>
      <c r="B808" s="253"/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  <c r="M808" s="253"/>
      <c r="AA808" s="61"/>
    </row>
    <row r="809" spans="1:27" ht="15" thickBot="1" x14ac:dyDescent="0.25">
      <c r="A809" s="252"/>
      <c r="B809" s="252"/>
      <c r="C809" s="252"/>
      <c r="D809" s="252"/>
      <c r="E809" s="252"/>
      <c r="F809" s="252"/>
      <c r="G809" s="252"/>
      <c r="H809" s="252"/>
      <c r="I809" s="252"/>
      <c r="J809" s="252"/>
      <c r="K809" s="252"/>
      <c r="L809" s="252"/>
      <c r="M809" s="252"/>
    </row>
    <row r="810" spans="1:27" ht="30.75" customHeight="1" thickBot="1" x14ac:dyDescent="0.25">
      <c r="A810" s="439" t="s">
        <v>48</v>
      </c>
      <c r="B810" s="439"/>
      <c r="C810" s="439"/>
      <c r="D810" s="439"/>
      <c r="E810" s="439"/>
      <c r="F810" s="438" t="s">
        <v>250</v>
      </c>
      <c r="G810" s="439"/>
      <c r="H810" s="439"/>
      <c r="I810" s="439"/>
      <c r="J810" s="439"/>
      <c r="K810" s="439"/>
      <c r="L810" s="439"/>
      <c r="M810" s="439"/>
      <c r="U810" s="62"/>
      <c r="V810" s="62"/>
      <c r="W810" s="62"/>
      <c r="X810" s="62"/>
      <c r="Y810" s="62"/>
    </row>
    <row r="811" spans="1:27" ht="30.75" customHeight="1" thickBot="1" x14ac:dyDescent="0.25">
      <c r="A811" s="439"/>
      <c r="B811" s="439"/>
      <c r="C811" s="439"/>
      <c r="D811" s="439"/>
      <c r="E811" s="439"/>
      <c r="F811" s="438" t="s">
        <v>21</v>
      </c>
      <c r="G811" s="439"/>
      <c r="H811" s="439"/>
      <c r="I811" s="439"/>
      <c r="J811" s="439"/>
      <c r="K811" s="439"/>
      <c r="L811" s="439"/>
      <c r="M811" s="439"/>
      <c r="U811" s="62"/>
      <c r="V811" s="62"/>
      <c r="W811" s="62"/>
      <c r="X811" s="62"/>
      <c r="Y811" s="62"/>
    </row>
    <row r="812" spans="1:27" ht="27" customHeight="1" thickBot="1" x14ac:dyDescent="0.25">
      <c r="A812" s="439"/>
      <c r="B812" s="439"/>
      <c r="C812" s="439"/>
      <c r="D812" s="439"/>
      <c r="E812" s="439"/>
      <c r="F812" s="440" t="s">
        <v>140</v>
      </c>
      <c r="G812" s="433"/>
      <c r="H812" s="433" t="s">
        <v>209</v>
      </c>
      <c r="I812" s="433"/>
      <c r="J812" s="433" t="s">
        <v>210</v>
      </c>
      <c r="K812" s="433"/>
      <c r="L812" s="433" t="s">
        <v>211</v>
      </c>
      <c r="M812" s="434"/>
      <c r="U812" s="62"/>
      <c r="V812" s="62"/>
      <c r="W812" s="62"/>
      <c r="X812" s="62"/>
      <c r="Y812" s="62"/>
    </row>
    <row r="813" spans="1:27" ht="24" customHeight="1" thickBot="1" x14ac:dyDescent="0.25">
      <c r="A813" s="437" t="s">
        <v>92</v>
      </c>
      <c r="B813" s="437"/>
      <c r="C813" s="437"/>
      <c r="D813" s="437"/>
      <c r="E813" s="437"/>
      <c r="F813" s="441">
        <f>F814+F815</f>
        <v>195946.46781599999</v>
      </c>
      <c r="G813" s="430"/>
      <c r="H813" s="429">
        <f>H814+H815</f>
        <v>194928.146457</v>
      </c>
      <c r="I813" s="430"/>
      <c r="J813" s="429">
        <f>J814+J815</f>
        <v>188996.87117299999</v>
      </c>
      <c r="K813" s="430"/>
      <c r="L813" s="429">
        <f>L814+L815</f>
        <v>184191.10897</v>
      </c>
      <c r="M813" s="430"/>
      <c r="N813" s="354">
        <f>F813</f>
        <v>195946.46781599999</v>
      </c>
      <c r="O813" s="354">
        <f>H813</f>
        <v>194928.146457</v>
      </c>
      <c r="P813" s="354">
        <f>J813</f>
        <v>188996.87117299999</v>
      </c>
      <c r="Q813" s="354">
        <f>L813</f>
        <v>184191.10897</v>
      </c>
      <c r="U813" s="62"/>
      <c r="V813" s="62"/>
      <c r="W813" s="62"/>
      <c r="X813" s="62"/>
      <c r="Y813" s="62"/>
    </row>
    <row r="814" spans="1:27" ht="18.75" customHeight="1" outlineLevel="1" x14ac:dyDescent="0.2">
      <c r="A814" s="436" t="s">
        <v>8</v>
      </c>
      <c r="B814" s="436"/>
      <c r="C814" s="436"/>
      <c r="D814" s="436"/>
      <c r="E814" s="436"/>
      <c r="F814" s="427">
        <f>'цена АТС'!B33</f>
        <v>178652.87</v>
      </c>
      <c r="G814" s="428"/>
      <c r="H814" s="428">
        <f>F814</f>
        <v>178652.87</v>
      </c>
      <c r="I814" s="428"/>
      <c r="J814" s="427">
        <f>F814</f>
        <v>178652.87</v>
      </c>
      <c r="K814" s="428"/>
      <c r="L814" s="428">
        <f>F814</f>
        <v>178652.87</v>
      </c>
      <c r="M814" s="444"/>
      <c r="U814" s="62"/>
      <c r="V814" s="62"/>
      <c r="W814" s="62"/>
      <c r="X814" s="62"/>
      <c r="Y814" s="62"/>
    </row>
    <row r="815" spans="1:27" s="270" customFormat="1" ht="18.75" customHeight="1" outlineLevel="1" thickBot="1" x14ac:dyDescent="0.25">
      <c r="A815" s="435" t="s">
        <v>247</v>
      </c>
      <c r="B815" s="435"/>
      <c r="C815" s="435"/>
      <c r="D815" s="435"/>
      <c r="E815" s="435"/>
      <c r="F815" s="442">
        <f>F814*9.68%</f>
        <v>17293.597815999998</v>
      </c>
      <c r="G815" s="443"/>
      <c r="H815" s="431">
        <f>H814*9.11%</f>
        <v>16275.276457</v>
      </c>
      <c r="I815" s="445"/>
      <c r="J815" s="431">
        <f>J814*5.79%</f>
        <v>10344.001173000001</v>
      </c>
      <c r="K815" s="445"/>
      <c r="L815" s="431">
        <f>L814*3.1%</f>
        <v>5538.2389699999994</v>
      </c>
      <c r="M815" s="432"/>
      <c r="U815" s="271"/>
      <c r="V815" s="271"/>
      <c r="W815" s="271"/>
      <c r="X815" s="271"/>
      <c r="Y815" s="271"/>
    </row>
    <row r="816" spans="1:27" ht="24" customHeight="1" thickBot="1" x14ac:dyDescent="0.25">
      <c r="A816" s="437" t="s">
        <v>22</v>
      </c>
      <c r="B816" s="437"/>
      <c r="C816" s="437"/>
      <c r="D816" s="437"/>
      <c r="E816" s="437"/>
      <c r="F816" s="429">
        <f>F814</f>
        <v>178652.87</v>
      </c>
      <c r="G816" s="430"/>
      <c r="H816" s="429">
        <f>H814</f>
        <v>178652.87</v>
      </c>
      <c r="I816" s="430"/>
      <c r="J816" s="429">
        <f>J814</f>
        <v>178652.87</v>
      </c>
      <c r="K816" s="430"/>
      <c r="L816" s="429">
        <f>L814</f>
        <v>178652.87</v>
      </c>
      <c r="M816" s="430"/>
      <c r="U816" s="62"/>
      <c r="V816" s="62"/>
      <c r="W816" s="62"/>
      <c r="X816" s="62"/>
      <c r="Y816" s="62"/>
    </row>
    <row r="817" spans="1:25" ht="18.75" customHeight="1" outlineLevel="1" x14ac:dyDescent="0.2">
      <c r="A817" s="436" t="s">
        <v>8</v>
      </c>
      <c r="B817" s="436"/>
      <c r="C817" s="436"/>
      <c r="D817" s="436"/>
      <c r="E817" s="436"/>
      <c r="F817" s="427">
        <f>F814</f>
        <v>178652.87</v>
      </c>
      <c r="G817" s="428"/>
      <c r="H817" s="427">
        <f>H814</f>
        <v>178652.87</v>
      </c>
      <c r="I817" s="428"/>
      <c r="J817" s="427">
        <f>J814</f>
        <v>178652.87</v>
      </c>
      <c r="K817" s="428"/>
      <c r="L817" s="427">
        <f>L814</f>
        <v>178652.87</v>
      </c>
      <c r="M817" s="428"/>
      <c r="U817" s="62"/>
      <c r="V817" s="62"/>
      <c r="W817" s="62"/>
      <c r="X817" s="62"/>
      <c r="Y817" s="62"/>
    </row>
    <row r="818" spans="1:25" ht="18.75" customHeight="1" outlineLevel="1" thickBot="1" x14ac:dyDescent="0.25">
      <c r="A818" s="435" t="s">
        <v>9</v>
      </c>
      <c r="B818" s="435"/>
      <c r="C818" s="435"/>
      <c r="D818" s="435"/>
      <c r="E818" s="435"/>
      <c r="F818" s="423">
        <v>0</v>
      </c>
      <c r="G818" s="424"/>
      <c r="H818" s="425">
        <v>0</v>
      </c>
      <c r="I818" s="424"/>
      <c r="J818" s="425">
        <v>0</v>
      </c>
      <c r="K818" s="424"/>
      <c r="L818" s="425">
        <v>0</v>
      </c>
      <c r="M818" s="426"/>
      <c r="U818" s="62"/>
      <c r="V818" s="62"/>
      <c r="W818" s="62"/>
      <c r="X818" s="62"/>
      <c r="Y818" s="62"/>
    </row>
    <row r="821" spans="1:25" ht="15" x14ac:dyDescent="0.25">
      <c r="A821" s="99" t="s">
        <v>248</v>
      </c>
    </row>
    <row r="822" spans="1:25" ht="15" thickBot="1" x14ac:dyDescent="0.25"/>
    <row r="823" spans="1:25" ht="30.75" customHeight="1" thickBot="1" x14ac:dyDescent="0.25">
      <c r="A823" s="446" t="s">
        <v>249</v>
      </c>
      <c r="B823" s="447"/>
      <c r="C823" s="447"/>
      <c r="D823" s="447"/>
      <c r="E823" s="448"/>
      <c r="F823" s="438" t="s">
        <v>21</v>
      </c>
      <c r="G823" s="439"/>
      <c r="H823" s="439"/>
      <c r="I823" s="439"/>
      <c r="J823" s="439"/>
      <c r="K823" s="439"/>
      <c r="L823" s="439"/>
      <c r="M823" s="439"/>
      <c r="U823" s="62"/>
      <c r="V823" s="62"/>
      <c r="W823" s="62"/>
      <c r="X823" s="62"/>
      <c r="Y823" s="62"/>
    </row>
    <row r="824" spans="1:25" ht="27" customHeight="1" thickBot="1" x14ac:dyDescent="0.25">
      <c r="A824" s="449"/>
      <c r="B824" s="450"/>
      <c r="C824" s="450"/>
      <c r="D824" s="450"/>
      <c r="E824" s="451"/>
      <c r="F824" s="440" t="s">
        <v>3</v>
      </c>
      <c r="G824" s="433"/>
      <c r="H824" s="433" t="s">
        <v>20</v>
      </c>
      <c r="I824" s="433"/>
      <c r="J824" s="433" t="s">
        <v>19</v>
      </c>
      <c r="K824" s="433"/>
      <c r="L824" s="433" t="s">
        <v>4</v>
      </c>
      <c r="M824" s="434"/>
      <c r="U824" s="62"/>
      <c r="V824" s="62"/>
      <c r="W824" s="62"/>
      <c r="X824" s="62"/>
      <c r="Y824" s="62"/>
    </row>
    <row r="825" spans="1:25" s="270" customFormat="1" ht="18.75" customHeight="1" outlineLevel="1" thickBot="1" x14ac:dyDescent="0.25">
      <c r="A825" s="452"/>
      <c r="B825" s="453"/>
      <c r="C825" s="453"/>
      <c r="D825" s="453"/>
      <c r="E825" s="454"/>
      <c r="F825" s="442">
        <v>177993.39</v>
      </c>
      <c r="G825" s="443"/>
      <c r="H825" s="443">
        <v>321740.63</v>
      </c>
      <c r="I825" s="443"/>
      <c r="J825" s="443">
        <v>398900.87</v>
      </c>
      <c r="K825" s="443"/>
      <c r="L825" s="443">
        <v>367387.75</v>
      </c>
      <c r="M825" s="455"/>
      <c r="U825" s="271"/>
      <c r="V825" s="271"/>
      <c r="W825" s="271"/>
      <c r="X825" s="271"/>
      <c r="Y825" s="271"/>
    </row>
  </sheetData>
  <mergeCells count="62">
    <mergeCell ref="A823:E825"/>
    <mergeCell ref="F823:M823"/>
    <mergeCell ref="F824:G824"/>
    <mergeCell ref="H824:I824"/>
    <mergeCell ref="J824:K824"/>
    <mergeCell ref="L824:M824"/>
    <mergeCell ref="F825:G825"/>
    <mergeCell ref="H825:I825"/>
    <mergeCell ref="J825:K825"/>
    <mergeCell ref="L825:M825"/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F818:G818"/>
    <mergeCell ref="L818:M818"/>
    <mergeCell ref="J818:K818"/>
    <mergeCell ref="H818:I818"/>
    <mergeCell ref="F817:G817"/>
    <mergeCell ref="H817:I817"/>
    <mergeCell ref="J817:K817"/>
    <mergeCell ref="L817:M817"/>
  </mergeCells>
  <pageMargins left="0" right="0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zoomScale="75" zoomScaleNormal="100" zoomScaleSheetLayoutView="75" workbookViewId="0">
      <selection activeCell="N842" sqref="N842:Q842"/>
    </sheetView>
  </sheetViews>
  <sheetFormatPr defaultRowHeight="14.25" outlineLevelRow="1" x14ac:dyDescent="0.2"/>
  <cols>
    <col min="1" max="1" width="32.5703125" style="61" customWidth="1"/>
    <col min="2" max="2" width="10" style="61" customWidth="1"/>
    <col min="3" max="3" width="10.28515625" style="61" customWidth="1"/>
    <col min="4" max="25" width="10" style="61" customWidth="1"/>
    <col min="26" max="26" width="2.85546875" style="61" customWidth="1"/>
    <col min="27" max="16384" width="9.140625" style="61"/>
  </cols>
  <sheetData>
    <row r="2" spans="1:25" s="60" customFormat="1" ht="18" customHeight="1" x14ac:dyDescent="0.2">
      <c r="A2" s="402" t="s">
        <v>215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</row>
    <row r="3" spans="1:25" ht="15" customHeight="1" x14ac:dyDescent="0.2"/>
    <row r="4" spans="1:25" ht="48" customHeight="1" x14ac:dyDescent="0.2">
      <c r="A4" s="403" t="s">
        <v>65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</row>
    <row r="6" spans="1:25" s="99" customFormat="1" ht="15.75" x14ac:dyDescent="0.25">
      <c r="A6" s="145" t="s">
        <v>124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04" t="s">
        <v>47</v>
      </c>
      <c r="B8" s="406" t="s">
        <v>60</v>
      </c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8"/>
    </row>
    <row r="9" spans="1:25" s="62" customFormat="1" ht="35.25" customHeight="1" thickBot="1" x14ac:dyDescent="0.25">
      <c r="A9" s="405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972.46</v>
      </c>
      <c r="C10" s="139">
        <f t="shared" ref="C10:Y10" si="0">SUM(C11:C14)</f>
        <v>954.73</v>
      </c>
      <c r="D10" s="139">
        <f t="shared" si="0"/>
        <v>953.11</v>
      </c>
      <c r="E10" s="139">
        <f t="shared" si="0"/>
        <v>973.09</v>
      </c>
      <c r="F10" s="139">
        <f t="shared" si="0"/>
        <v>963.27</v>
      </c>
      <c r="G10" s="139">
        <f t="shared" si="0"/>
        <v>958.31000000000006</v>
      </c>
      <c r="H10" s="139">
        <f t="shared" si="0"/>
        <v>960.76</v>
      </c>
      <c r="I10" s="139">
        <f t="shared" si="0"/>
        <v>950.24</v>
      </c>
      <c r="J10" s="139">
        <f t="shared" si="0"/>
        <v>953.93000000000006</v>
      </c>
      <c r="K10" s="140">
        <f t="shared" si="0"/>
        <v>966.53</v>
      </c>
      <c r="L10" s="139">
        <f t="shared" si="0"/>
        <v>957.61</v>
      </c>
      <c r="M10" s="141">
        <f t="shared" si="0"/>
        <v>959.79000000000008</v>
      </c>
      <c r="N10" s="140">
        <f t="shared" si="0"/>
        <v>957.49</v>
      </c>
      <c r="O10" s="139">
        <f t="shared" si="0"/>
        <v>935.29000000000008</v>
      </c>
      <c r="P10" s="141">
        <f t="shared" si="0"/>
        <v>940.79000000000008</v>
      </c>
      <c r="Q10" s="142">
        <f t="shared" si="0"/>
        <v>961.24</v>
      </c>
      <c r="R10" s="139">
        <f t="shared" si="0"/>
        <v>971.52</v>
      </c>
      <c r="S10" s="142">
        <f t="shared" si="0"/>
        <v>978.49</v>
      </c>
      <c r="T10" s="139">
        <f t="shared" si="0"/>
        <v>986.72</v>
      </c>
      <c r="U10" s="139">
        <f t="shared" si="0"/>
        <v>974.46</v>
      </c>
      <c r="V10" s="139">
        <f t="shared" si="0"/>
        <v>989.6</v>
      </c>
      <c r="W10" s="139">
        <f t="shared" si="0"/>
        <v>994.9</v>
      </c>
      <c r="X10" s="139">
        <f t="shared" si="0"/>
        <v>993.61</v>
      </c>
      <c r="Y10" s="143">
        <f t="shared" si="0"/>
        <v>983.67000000000007</v>
      </c>
    </row>
    <row r="11" spans="1:25" s="67" customFormat="1" ht="18.75" hidden="1" customHeight="1" outlineLevel="1" x14ac:dyDescent="0.2">
      <c r="A11" s="56" t="s">
        <v>8</v>
      </c>
      <c r="B11" s="215">
        <f>'цена АТС'!C50</f>
        <v>671.61</v>
      </c>
      <c r="C11" s="215">
        <f>'цена АТС'!C51</f>
        <v>653.88</v>
      </c>
      <c r="D11" s="215">
        <f>'цена АТС'!C52</f>
        <v>652.26</v>
      </c>
      <c r="E11" s="215">
        <f>'цена АТС'!C53</f>
        <v>672.24</v>
      </c>
      <c r="F11" s="215">
        <f>'цена АТС'!C54</f>
        <v>662.42</v>
      </c>
      <c r="G11" s="215">
        <f>'цена АТС'!C55</f>
        <v>657.46</v>
      </c>
      <c r="H11" s="215">
        <f>'цена АТС'!C56</f>
        <v>659.91</v>
      </c>
      <c r="I11" s="215">
        <f>'цена АТС'!C57</f>
        <v>649.39</v>
      </c>
      <c r="J11" s="215">
        <f>'цена АТС'!C58</f>
        <v>653.08000000000004</v>
      </c>
      <c r="K11" s="215">
        <f>'цена АТС'!C59</f>
        <v>665.68</v>
      </c>
      <c r="L11" s="215">
        <f>'цена АТС'!C60</f>
        <v>656.76</v>
      </c>
      <c r="M11" s="215">
        <f>'цена АТС'!C61</f>
        <v>658.94</v>
      </c>
      <c r="N11" s="215">
        <f>'цена АТС'!C62</f>
        <v>656.64</v>
      </c>
      <c r="O11" s="215">
        <f>'цена АТС'!C63</f>
        <v>634.44000000000005</v>
      </c>
      <c r="P11" s="215">
        <f>'цена АТС'!C64</f>
        <v>639.94000000000005</v>
      </c>
      <c r="Q11" s="215">
        <f>'цена АТС'!C65</f>
        <v>660.39</v>
      </c>
      <c r="R11" s="215">
        <f>'цена АТС'!C66</f>
        <v>670.67</v>
      </c>
      <c r="S11" s="215">
        <f>'цена АТС'!C67</f>
        <v>677.64</v>
      </c>
      <c r="T11" s="215">
        <f>'цена АТС'!C68</f>
        <v>685.87</v>
      </c>
      <c r="U11" s="215">
        <f>'цена АТС'!C69</f>
        <v>673.61</v>
      </c>
      <c r="V11" s="215">
        <f>'цена АТС'!C70</f>
        <v>688.75</v>
      </c>
      <c r="W11" s="215">
        <f>'цена АТС'!C71</f>
        <v>694.05</v>
      </c>
      <c r="X11" s="215">
        <f>'цена АТС'!C72</f>
        <v>692.76</v>
      </c>
      <c r="Y11" s="215">
        <f>'цена АТС'!C73</f>
        <v>682.82</v>
      </c>
    </row>
    <row r="12" spans="1:25" s="67" customFormat="1" ht="18.75" hidden="1" customHeight="1" outlineLevel="1" x14ac:dyDescent="0.2">
      <c r="A12" s="57" t="s">
        <v>9</v>
      </c>
      <c r="B12" s="76">
        <v>298.12</v>
      </c>
      <c r="C12" s="74">
        <v>298.12</v>
      </c>
      <c r="D12" s="74">
        <v>298.12</v>
      </c>
      <c r="E12" s="74">
        <v>298.12</v>
      </c>
      <c r="F12" s="74">
        <v>298.12</v>
      </c>
      <c r="G12" s="74">
        <v>298.12</v>
      </c>
      <c r="H12" s="74">
        <v>298.12</v>
      </c>
      <c r="I12" s="74">
        <v>298.12</v>
      </c>
      <c r="J12" s="74">
        <v>298.12</v>
      </c>
      <c r="K12" s="74">
        <v>298.12</v>
      </c>
      <c r="L12" s="74">
        <v>298.12</v>
      </c>
      <c r="M12" s="74">
        <v>298.12</v>
      </c>
      <c r="N12" s="74">
        <v>298.12</v>
      </c>
      <c r="O12" s="74">
        <v>298.12</v>
      </c>
      <c r="P12" s="74">
        <v>298.12</v>
      </c>
      <c r="Q12" s="74">
        <v>298.12</v>
      </c>
      <c r="R12" s="74">
        <v>298.12</v>
      </c>
      <c r="S12" s="74">
        <v>298.12</v>
      </c>
      <c r="T12" s="74">
        <v>298.12</v>
      </c>
      <c r="U12" s="74">
        <v>298.12</v>
      </c>
      <c r="V12" s="74">
        <v>298.12</v>
      </c>
      <c r="W12" s="74">
        <v>298.12</v>
      </c>
      <c r="X12" s="74">
        <v>298.12</v>
      </c>
      <c r="Y12" s="81">
        <v>298.12</v>
      </c>
    </row>
    <row r="13" spans="1:25" s="67" customFormat="1" ht="18.75" hidden="1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hidden="1" customHeight="1" outlineLevel="1" thickBot="1" x14ac:dyDescent="0.25">
      <c r="A14" s="147" t="s">
        <v>11</v>
      </c>
      <c r="B14" s="77">
        <v>2.73</v>
      </c>
      <c r="C14" s="75">
        <v>2.73</v>
      </c>
      <c r="D14" s="75">
        <v>2.73</v>
      </c>
      <c r="E14" s="75">
        <v>2.73</v>
      </c>
      <c r="F14" s="75">
        <v>2.73</v>
      </c>
      <c r="G14" s="75">
        <v>2.73</v>
      </c>
      <c r="H14" s="75">
        <v>2.73</v>
      </c>
      <c r="I14" s="75">
        <v>2.73</v>
      </c>
      <c r="J14" s="75">
        <v>2.73</v>
      </c>
      <c r="K14" s="75">
        <v>2.73</v>
      </c>
      <c r="L14" s="75">
        <v>2.73</v>
      </c>
      <c r="M14" s="75">
        <v>2.73</v>
      </c>
      <c r="N14" s="75">
        <v>2.73</v>
      </c>
      <c r="O14" s="75">
        <v>2.73</v>
      </c>
      <c r="P14" s="75">
        <v>2.73</v>
      </c>
      <c r="Q14" s="75">
        <v>2.73</v>
      </c>
      <c r="R14" s="75">
        <v>2.73</v>
      </c>
      <c r="S14" s="75">
        <v>2.73</v>
      </c>
      <c r="T14" s="75">
        <v>2.73</v>
      </c>
      <c r="U14" s="75">
        <v>2.73</v>
      </c>
      <c r="V14" s="75">
        <v>2.73</v>
      </c>
      <c r="W14" s="75">
        <v>2.73</v>
      </c>
      <c r="X14" s="75">
        <v>2.73</v>
      </c>
      <c r="Y14" s="82">
        <v>2.73</v>
      </c>
    </row>
    <row r="15" spans="1:25" s="62" customFormat="1" ht="18.75" customHeight="1" collapsed="1" thickBot="1" x14ac:dyDescent="0.25">
      <c r="A15" s="112">
        <v>2</v>
      </c>
      <c r="B15" s="138">
        <f t="shared" ref="B15:Y15" si="1">SUM(B16:B19)</f>
        <v>1054.5700000000002</v>
      </c>
      <c r="C15" s="139">
        <f t="shared" si="1"/>
        <v>1034.68</v>
      </c>
      <c r="D15" s="139">
        <f t="shared" si="1"/>
        <v>1036.9000000000001</v>
      </c>
      <c r="E15" s="139">
        <f t="shared" si="1"/>
        <v>1049.5900000000001</v>
      </c>
      <c r="F15" s="139">
        <f t="shared" si="1"/>
        <v>1085.0900000000001</v>
      </c>
      <c r="G15" s="139">
        <f t="shared" si="1"/>
        <v>1077.1300000000001</v>
      </c>
      <c r="H15" s="139">
        <f t="shared" si="1"/>
        <v>1070.3800000000001</v>
      </c>
      <c r="I15" s="139">
        <f t="shared" si="1"/>
        <v>1058.5999999999999</v>
      </c>
      <c r="J15" s="139">
        <f t="shared" si="1"/>
        <v>1067.6599999999999</v>
      </c>
      <c r="K15" s="140">
        <f t="shared" si="1"/>
        <v>1068.74</v>
      </c>
      <c r="L15" s="139">
        <f t="shared" si="1"/>
        <v>1088.49</v>
      </c>
      <c r="M15" s="141">
        <f t="shared" si="1"/>
        <v>1073.98</v>
      </c>
      <c r="N15" s="140">
        <f t="shared" si="1"/>
        <v>1087.1199999999999</v>
      </c>
      <c r="O15" s="139">
        <f t="shared" si="1"/>
        <v>1061.98</v>
      </c>
      <c r="P15" s="141">
        <f t="shared" si="1"/>
        <v>1057.3200000000002</v>
      </c>
      <c r="Q15" s="142">
        <f t="shared" si="1"/>
        <v>1077.8000000000002</v>
      </c>
      <c r="R15" s="139">
        <f t="shared" si="1"/>
        <v>1096.3800000000001</v>
      </c>
      <c r="S15" s="142">
        <f t="shared" si="1"/>
        <v>1103.5900000000001</v>
      </c>
      <c r="T15" s="139">
        <f t="shared" si="1"/>
        <v>1120.2</v>
      </c>
      <c r="U15" s="139">
        <f t="shared" si="1"/>
        <v>1092.1300000000001</v>
      </c>
      <c r="V15" s="139">
        <f t="shared" si="1"/>
        <v>1109.1399999999999</v>
      </c>
      <c r="W15" s="139">
        <f t="shared" si="1"/>
        <v>1111.71</v>
      </c>
      <c r="X15" s="139">
        <f t="shared" si="1"/>
        <v>1110.5700000000002</v>
      </c>
      <c r="Y15" s="143">
        <f t="shared" si="1"/>
        <v>1096.2</v>
      </c>
    </row>
    <row r="16" spans="1:25" s="62" customFormat="1" ht="18.75" customHeight="1" outlineLevel="1" x14ac:dyDescent="0.2">
      <c r="A16" s="56" t="s">
        <v>8</v>
      </c>
      <c r="B16" s="215">
        <f>'цена АТС'!C74</f>
        <v>753.72</v>
      </c>
      <c r="C16" s="215">
        <f>'цена АТС'!C75</f>
        <v>733.83</v>
      </c>
      <c r="D16" s="215">
        <f>'цена АТС'!C76</f>
        <v>736.05</v>
      </c>
      <c r="E16" s="215">
        <f>'цена АТС'!C77</f>
        <v>748.74</v>
      </c>
      <c r="F16" s="215">
        <f>'цена АТС'!C78</f>
        <v>784.24</v>
      </c>
      <c r="G16" s="215">
        <f>'цена АТС'!C79</f>
        <v>776.28</v>
      </c>
      <c r="H16" s="215">
        <f>'цена АТС'!C80</f>
        <v>769.53</v>
      </c>
      <c r="I16" s="215">
        <f>'цена АТС'!C81</f>
        <v>757.75</v>
      </c>
      <c r="J16" s="215">
        <f>'цена АТС'!C82</f>
        <v>766.81</v>
      </c>
      <c r="K16" s="215">
        <f>'цена АТС'!C83</f>
        <v>767.89</v>
      </c>
      <c r="L16" s="215">
        <f>'цена АТС'!C84</f>
        <v>787.64</v>
      </c>
      <c r="M16" s="215">
        <f>'цена АТС'!C85</f>
        <v>773.13</v>
      </c>
      <c r="N16" s="215">
        <f>'цена АТС'!C86</f>
        <v>786.27</v>
      </c>
      <c r="O16" s="215">
        <f>'цена АТС'!C87</f>
        <v>761.13</v>
      </c>
      <c r="P16" s="215">
        <f>'цена АТС'!C88</f>
        <v>756.47</v>
      </c>
      <c r="Q16" s="215">
        <f>'цена АТС'!C89</f>
        <v>776.95</v>
      </c>
      <c r="R16" s="215">
        <f>'цена АТС'!C90</f>
        <v>795.53</v>
      </c>
      <c r="S16" s="215">
        <f>'цена АТС'!C91</f>
        <v>802.74</v>
      </c>
      <c r="T16" s="215">
        <f>'цена АТС'!C92</f>
        <v>819.35</v>
      </c>
      <c r="U16" s="215">
        <f>'цена АТС'!C93</f>
        <v>791.28</v>
      </c>
      <c r="V16" s="215">
        <f>'цена АТС'!C94</f>
        <v>808.29</v>
      </c>
      <c r="W16" s="215">
        <f>'цена АТС'!C95</f>
        <v>810.86</v>
      </c>
      <c r="X16" s="215">
        <f>'цена АТС'!C96</f>
        <v>809.72</v>
      </c>
      <c r="Y16" s="215">
        <f>'цена АТС'!C97</f>
        <v>795.35</v>
      </c>
    </row>
    <row r="17" spans="1:25" s="62" customFormat="1" ht="18.75" customHeight="1" outlineLevel="1" x14ac:dyDescent="0.2">
      <c r="A17" s="57" t="s">
        <v>9</v>
      </c>
      <c r="B17" s="76">
        <v>298.12</v>
      </c>
      <c r="C17" s="74">
        <v>298.12</v>
      </c>
      <c r="D17" s="74">
        <v>298.12</v>
      </c>
      <c r="E17" s="74">
        <v>298.12</v>
      </c>
      <c r="F17" s="74">
        <v>298.12</v>
      </c>
      <c r="G17" s="74">
        <v>298.12</v>
      </c>
      <c r="H17" s="74">
        <v>298.12</v>
      </c>
      <c r="I17" s="74">
        <v>298.12</v>
      </c>
      <c r="J17" s="74">
        <v>298.12</v>
      </c>
      <c r="K17" s="74">
        <v>298.12</v>
      </c>
      <c r="L17" s="74">
        <v>298.12</v>
      </c>
      <c r="M17" s="74">
        <v>298.12</v>
      </c>
      <c r="N17" s="74">
        <v>298.12</v>
      </c>
      <c r="O17" s="74">
        <v>298.12</v>
      </c>
      <c r="P17" s="74">
        <v>298.12</v>
      </c>
      <c r="Q17" s="74">
        <v>298.12</v>
      </c>
      <c r="R17" s="74">
        <v>298.12</v>
      </c>
      <c r="S17" s="74">
        <v>298.12</v>
      </c>
      <c r="T17" s="74">
        <v>298.12</v>
      </c>
      <c r="U17" s="74">
        <v>298.12</v>
      </c>
      <c r="V17" s="74">
        <v>298.12</v>
      </c>
      <c r="W17" s="74">
        <v>298.12</v>
      </c>
      <c r="X17" s="74">
        <v>298.12</v>
      </c>
      <c r="Y17" s="81">
        <v>298.12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2.73</v>
      </c>
      <c r="C19" s="75">
        <v>2.73</v>
      </c>
      <c r="D19" s="75">
        <v>2.73</v>
      </c>
      <c r="E19" s="75">
        <v>2.73</v>
      </c>
      <c r="F19" s="75">
        <v>2.73</v>
      </c>
      <c r="G19" s="75">
        <v>2.73</v>
      </c>
      <c r="H19" s="75">
        <v>2.73</v>
      </c>
      <c r="I19" s="75">
        <v>2.73</v>
      </c>
      <c r="J19" s="75">
        <v>2.73</v>
      </c>
      <c r="K19" s="75">
        <v>2.73</v>
      </c>
      <c r="L19" s="75">
        <v>2.73</v>
      </c>
      <c r="M19" s="75">
        <v>2.73</v>
      </c>
      <c r="N19" s="75">
        <v>2.73</v>
      </c>
      <c r="O19" s="75">
        <v>2.73</v>
      </c>
      <c r="P19" s="75">
        <v>2.73</v>
      </c>
      <c r="Q19" s="75">
        <v>2.73</v>
      </c>
      <c r="R19" s="75">
        <v>2.73</v>
      </c>
      <c r="S19" s="75">
        <v>2.73</v>
      </c>
      <c r="T19" s="75">
        <v>2.73</v>
      </c>
      <c r="U19" s="75">
        <v>2.73</v>
      </c>
      <c r="V19" s="75">
        <v>2.73</v>
      </c>
      <c r="W19" s="75">
        <v>2.73</v>
      </c>
      <c r="X19" s="75">
        <v>2.73</v>
      </c>
      <c r="Y19" s="82">
        <v>2.73</v>
      </c>
    </row>
    <row r="20" spans="1:25" s="62" customFormat="1" ht="18.75" customHeight="1" thickBot="1" x14ac:dyDescent="0.25">
      <c r="A20" s="109">
        <v>3</v>
      </c>
      <c r="B20" s="138">
        <f t="shared" ref="B20:Y20" si="2">SUM(B21:B24)</f>
        <v>1062.0900000000001</v>
      </c>
      <c r="C20" s="139">
        <f t="shared" si="2"/>
        <v>999.07</v>
      </c>
      <c r="D20" s="139">
        <f t="shared" si="2"/>
        <v>1016.58</v>
      </c>
      <c r="E20" s="139">
        <f t="shared" si="2"/>
        <v>1031.6100000000001</v>
      </c>
      <c r="F20" s="139">
        <f t="shared" si="2"/>
        <v>1029.77</v>
      </c>
      <c r="G20" s="139">
        <f t="shared" si="2"/>
        <v>1021.45</v>
      </c>
      <c r="H20" s="139">
        <f t="shared" si="2"/>
        <v>1026.83</v>
      </c>
      <c r="I20" s="139">
        <f t="shared" si="2"/>
        <v>1013.5400000000001</v>
      </c>
      <c r="J20" s="139">
        <f t="shared" si="2"/>
        <v>1026.26</v>
      </c>
      <c r="K20" s="140">
        <f t="shared" si="2"/>
        <v>1025.29</v>
      </c>
      <c r="L20" s="139">
        <f t="shared" si="2"/>
        <v>1032.26</v>
      </c>
      <c r="M20" s="141">
        <f t="shared" si="2"/>
        <v>1027.69</v>
      </c>
      <c r="N20" s="140">
        <f t="shared" si="2"/>
        <v>1035.0500000000002</v>
      </c>
      <c r="O20" s="139">
        <f t="shared" si="2"/>
        <v>1006.9200000000001</v>
      </c>
      <c r="P20" s="141">
        <f t="shared" si="2"/>
        <v>1004.25</v>
      </c>
      <c r="Q20" s="142">
        <f t="shared" si="2"/>
        <v>1029.5</v>
      </c>
      <c r="R20" s="139">
        <f t="shared" si="2"/>
        <v>1044.28</v>
      </c>
      <c r="S20" s="142">
        <f t="shared" si="2"/>
        <v>1034.17</v>
      </c>
      <c r="T20" s="139">
        <f t="shared" si="2"/>
        <v>1036.42</v>
      </c>
      <c r="U20" s="139">
        <f t="shared" si="2"/>
        <v>1031.24</v>
      </c>
      <c r="V20" s="139">
        <f t="shared" si="2"/>
        <v>1044.6500000000001</v>
      </c>
      <c r="W20" s="139">
        <f t="shared" si="2"/>
        <v>1057.46</v>
      </c>
      <c r="X20" s="139">
        <f t="shared" si="2"/>
        <v>1068.3400000000001</v>
      </c>
      <c r="Y20" s="143">
        <f t="shared" si="2"/>
        <v>1068.8499999999999</v>
      </c>
    </row>
    <row r="21" spans="1:25" s="62" customFormat="1" ht="18.75" customHeight="1" outlineLevel="1" x14ac:dyDescent="0.2">
      <c r="A21" s="56" t="s">
        <v>8</v>
      </c>
      <c r="B21" s="255">
        <f>'цена АТС'!C98</f>
        <v>761.24</v>
      </c>
      <c r="C21" s="255">
        <f>'цена АТС'!C99</f>
        <v>698.22</v>
      </c>
      <c r="D21" s="255">
        <f>'цена АТС'!C100</f>
        <v>715.73</v>
      </c>
      <c r="E21" s="255">
        <f>'цена АТС'!C101</f>
        <v>730.76</v>
      </c>
      <c r="F21" s="255">
        <f>'цена АТС'!C102</f>
        <v>728.92</v>
      </c>
      <c r="G21" s="255">
        <f>'цена АТС'!C103</f>
        <v>720.6</v>
      </c>
      <c r="H21" s="255">
        <f>'цена АТС'!C104</f>
        <v>725.98</v>
      </c>
      <c r="I21" s="255">
        <f>'цена АТС'!C105</f>
        <v>712.69</v>
      </c>
      <c r="J21" s="255">
        <f>'цена АТС'!C106</f>
        <v>725.41</v>
      </c>
      <c r="K21" s="255">
        <f>'цена АТС'!C107</f>
        <v>724.44</v>
      </c>
      <c r="L21" s="255">
        <f>'цена АТС'!C108</f>
        <v>731.41</v>
      </c>
      <c r="M21" s="255">
        <f>'цена АТС'!C109</f>
        <v>726.84</v>
      </c>
      <c r="N21" s="255">
        <f>'цена АТС'!C110</f>
        <v>734.2</v>
      </c>
      <c r="O21" s="255">
        <f>'цена АТС'!C111</f>
        <v>706.07</v>
      </c>
      <c r="P21" s="255">
        <f>'цена АТС'!C112</f>
        <v>703.4</v>
      </c>
      <c r="Q21" s="255">
        <f>'цена АТС'!C113</f>
        <v>728.65</v>
      </c>
      <c r="R21" s="255">
        <f>'цена АТС'!C114</f>
        <v>743.43</v>
      </c>
      <c r="S21" s="255">
        <f>'цена АТС'!C115</f>
        <v>733.32</v>
      </c>
      <c r="T21" s="255">
        <f>'цена АТС'!C116</f>
        <v>735.57</v>
      </c>
      <c r="U21" s="255">
        <f>'цена АТС'!C117</f>
        <v>730.39</v>
      </c>
      <c r="V21" s="255">
        <f>'цена АТС'!C118</f>
        <v>743.8</v>
      </c>
      <c r="W21" s="255">
        <f>'цена АТС'!C119</f>
        <v>756.61</v>
      </c>
      <c r="X21" s="255">
        <f>'цена АТС'!C120</f>
        <v>767.49</v>
      </c>
      <c r="Y21" s="255">
        <f>'цена АТС'!C121</f>
        <v>768</v>
      </c>
    </row>
    <row r="22" spans="1:25" s="62" customFormat="1" ht="18.75" customHeight="1" outlineLevel="1" x14ac:dyDescent="0.2">
      <c r="A22" s="57" t="s">
        <v>9</v>
      </c>
      <c r="B22" s="76">
        <v>298.12</v>
      </c>
      <c r="C22" s="74">
        <v>298.12</v>
      </c>
      <c r="D22" s="74">
        <v>298.12</v>
      </c>
      <c r="E22" s="74">
        <v>298.12</v>
      </c>
      <c r="F22" s="74">
        <v>298.12</v>
      </c>
      <c r="G22" s="74">
        <v>298.12</v>
      </c>
      <c r="H22" s="74">
        <v>298.12</v>
      </c>
      <c r="I22" s="74">
        <v>298.12</v>
      </c>
      <c r="J22" s="74">
        <v>298.12</v>
      </c>
      <c r="K22" s="74">
        <v>298.12</v>
      </c>
      <c r="L22" s="74">
        <v>298.12</v>
      </c>
      <c r="M22" s="74">
        <v>298.12</v>
      </c>
      <c r="N22" s="74">
        <v>298.12</v>
      </c>
      <c r="O22" s="74">
        <v>298.12</v>
      </c>
      <c r="P22" s="74">
        <v>298.12</v>
      </c>
      <c r="Q22" s="74">
        <v>298.12</v>
      </c>
      <c r="R22" s="74">
        <v>298.12</v>
      </c>
      <c r="S22" s="74">
        <v>298.12</v>
      </c>
      <c r="T22" s="74">
        <v>298.12</v>
      </c>
      <c r="U22" s="74">
        <v>298.12</v>
      </c>
      <c r="V22" s="74">
        <v>298.12</v>
      </c>
      <c r="W22" s="74">
        <v>298.12</v>
      </c>
      <c r="X22" s="74">
        <v>298.12</v>
      </c>
      <c r="Y22" s="81">
        <v>298.12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11</v>
      </c>
      <c r="B24" s="77">
        <v>2.73</v>
      </c>
      <c r="C24" s="75">
        <v>2.73</v>
      </c>
      <c r="D24" s="75">
        <v>2.73</v>
      </c>
      <c r="E24" s="75">
        <v>2.73</v>
      </c>
      <c r="F24" s="75">
        <v>2.73</v>
      </c>
      <c r="G24" s="75">
        <v>2.73</v>
      </c>
      <c r="H24" s="75">
        <v>2.73</v>
      </c>
      <c r="I24" s="75">
        <v>2.73</v>
      </c>
      <c r="J24" s="75">
        <v>2.73</v>
      </c>
      <c r="K24" s="75">
        <v>2.73</v>
      </c>
      <c r="L24" s="75">
        <v>2.73</v>
      </c>
      <c r="M24" s="75">
        <v>2.73</v>
      </c>
      <c r="N24" s="75">
        <v>2.73</v>
      </c>
      <c r="O24" s="75">
        <v>2.73</v>
      </c>
      <c r="P24" s="75">
        <v>2.73</v>
      </c>
      <c r="Q24" s="75">
        <v>2.73</v>
      </c>
      <c r="R24" s="75">
        <v>2.73</v>
      </c>
      <c r="S24" s="75">
        <v>2.73</v>
      </c>
      <c r="T24" s="75">
        <v>2.73</v>
      </c>
      <c r="U24" s="75">
        <v>2.73</v>
      </c>
      <c r="V24" s="75">
        <v>2.73</v>
      </c>
      <c r="W24" s="75">
        <v>2.73</v>
      </c>
      <c r="X24" s="75">
        <v>2.73</v>
      </c>
      <c r="Y24" s="82">
        <v>2.73</v>
      </c>
    </row>
    <row r="25" spans="1:25" s="62" customFormat="1" ht="18.75" customHeight="1" thickBot="1" x14ac:dyDescent="0.25">
      <c r="A25" s="112">
        <v>4</v>
      </c>
      <c r="B25" s="138">
        <f t="shared" ref="B25:Y25" si="3">SUM(B26:B29)</f>
        <v>1731.51</v>
      </c>
      <c r="C25" s="139">
        <f t="shared" si="3"/>
        <v>1694.8400000000001</v>
      </c>
      <c r="D25" s="139">
        <f t="shared" si="3"/>
        <v>1710.82</v>
      </c>
      <c r="E25" s="139">
        <f t="shared" si="3"/>
        <v>1720.1999999999998</v>
      </c>
      <c r="F25" s="139">
        <f t="shared" si="3"/>
        <v>1740.04</v>
      </c>
      <c r="G25" s="139">
        <f t="shared" si="3"/>
        <v>1746.32</v>
      </c>
      <c r="H25" s="139">
        <f t="shared" si="3"/>
        <v>1753.58</v>
      </c>
      <c r="I25" s="139">
        <f t="shared" si="3"/>
        <v>1733.83</v>
      </c>
      <c r="J25" s="139">
        <f t="shared" si="3"/>
        <v>1748.81</v>
      </c>
      <c r="K25" s="140">
        <f t="shared" si="3"/>
        <v>1754.88</v>
      </c>
      <c r="L25" s="139">
        <f t="shared" si="3"/>
        <v>1754.35</v>
      </c>
      <c r="M25" s="141">
        <f t="shared" si="3"/>
        <v>1753.72</v>
      </c>
      <c r="N25" s="140">
        <f t="shared" si="3"/>
        <v>1684.46</v>
      </c>
      <c r="O25" s="139">
        <f t="shared" si="3"/>
        <v>1655.62</v>
      </c>
      <c r="P25" s="141">
        <f t="shared" si="3"/>
        <v>1659.8</v>
      </c>
      <c r="Q25" s="142">
        <f t="shared" si="3"/>
        <v>1686.88</v>
      </c>
      <c r="R25" s="139">
        <f t="shared" si="3"/>
        <v>1704.83</v>
      </c>
      <c r="S25" s="142">
        <f t="shared" si="3"/>
        <v>1712.97</v>
      </c>
      <c r="T25" s="139">
        <f t="shared" si="3"/>
        <v>1715.13</v>
      </c>
      <c r="U25" s="139">
        <f t="shared" si="3"/>
        <v>1694.8400000000001</v>
      </c>
      <c r="V25" s="139">
        <f t="shared" si="3"/>
        <v>1711.13</v>
      </c>
      <c r="W25" s="139">
        <f t="shared" si="3"/>
        <v>1719.88</v>
      </c>
      <c r="X25" s="139">
        <f t="shared" si="3"/>
        <v>1723.15</v>
      </c>
      <c r="Y25" s="143">
        <f t="shared" si="3"/>
        <v>1712.82</v>
      </c>
    </row>
    <row r="26" spans="1:25" s="62" customFormat="1" ht="18.75" customHeight="1" outlineLevel="1" x14ac:dyDescent="0.2">
      <c r="A26" s="56" t="s">
        <v>8</v>
      </c>
      <c r="B26" s="255">
        <f>'цена АТС'!C122</f>
        <v>809.11</v>
      </c>
      <c r="C26" s="255">
        <f>'цена АТС'!C123</f>
        <v>772.44</v>
      </c>
      <c r="D26" s="255">
        <f>'цена АТС'!C124</f>
        <v>788.42</v>
      </c>
      <c r="E26" s="255">
        <f>'цена АТС'!C125</f>
        <v>797.8</v>
      </c>
      <c r="F26" s="255">
        <f>'цена АТС'!C126</f>
        <v>817.64</v>
      </c>
      <c r="G26" s="255">
        <f>'цена АТС'!C127</f>
        <v>823.92</v>
      </c>
      <c r="H26" s="255">
        <f>'цена АТС'!C128</f>
        <v>831.18</v>
      </c>
      <c r="I26" s="255">
        <f>'цена АТС'!C129</f>
        <v>811.43</v>
      </c>
      <c r="J26" s="255">
        <f>'цена АТС'!C130</f>
        <v>826.41</v>
      </c>
      <c r="K26" s="255">
        <f>'цена АТС'!C131</f>
        <v>832.48</v>
      </c>
      <c r="L26" s="255">
        <f>'цена АТС'!C132</f>
        <v>831.95</v>
      </c>
      <c r="M26" s="255">
        <f>'цена АТС'!C133</f>
        <v>831.32</v>
      </c>
      <c r="N26" s="255">
        <f>'цена АТС'!C134</f>
        <v>762.06</v>
      </c>
      <c r="O26" s="255">
        <f>'цена АТС'!C135</f>
        <v>733.22</v>
      </c>
      <c r="P26" s="255">
        <f>'цена АТС'!C136</f>
        <v>737.4</v>
      </c>
      <c r="Q26" s="255">
        <f>'цена АТС'!C137</f>
        <v>764.48</v>
      </c>
      <c r="R26" s="255">
        <f>'цена АТС'!C138</f>
        <v>782.43</v>
      </c>
      <c r="S26" s="255">
        <f>'цена АТС'!C139</f>
        <v>790.57</v>
      </c>
      <c r="T26" s="255">
        <f>'цена АТС'!C140</f>
        <v>792.73</v>
      </c>
      <c r="U26" s="255">
        <f>'цена АТС'!C141</f>
        <v>772.44</v>
      </c>
      <c r="V26" s="255">
        <f>'цена АТС'!C142</f>
        <v>788.73</v>
      </c>
      <c r="W26" s="255">
        <f>'цена АТС'!C143</f>
        <v>797.48</v>
      </c>
      <c r="X26" s="255">
        <f>'цена АТС'!C144</f>
        <v>800.75</v>
      </c>
      <c r="Y26" s="255">
        <f>'цена АТС'!C145</f>
        <v>790.42</v>
      </c>
    </row>
    <row r="27" spans="1:25" s="62" customFormat="1" ht="18.75" customHeight="1" outlineLevel="1" x14ac:dyDescent="0.2">
      <c r="A27" s="57" t="s">
        <v>9</v>
      </c>
      <c r="B27" s="76">
        <v>840.15</v>
      </c>
      <c r="C27" s="74">
        <v>840.15</v>
      </c>
      <c r="D27" s="74">
        <v>840.15</v>
      </c>
      <c r="E27" s="74">
        <v>840.15</v>
      </c>
      <c r="F27" s="74">
        <v>840.15</v>
      </c>
      <c r="G27" s="74">
        <v>840.15</v>
      </c>
      <c r="H27" s="74">
        <v>840.15</v>
      </c>
      <c r="I27" s="74">
        <v>840.15</v>
      </c>
      <c r="J27" s="74">
        <v>840.15</v>
      </c>
      <c r="K27" s="74">
        <v>840.15</v>
      </c>
      <c r="L27" s="74">
        <v>840.15</v>
      </c>
      <c r="M27" s="74">
        <v>840.15</v>
      </c>
      <c r="N27" s="74">
        <v>840.15</v>
      </c>
      <c r="O27" s="74">
        <v>840.15</v>
      </c>
      <c r="P27" s="74">
        <v>840.15</v>
      </c>
      <c r="Q27" s="74">
        <v>840.15</v>
      </c>
      <c r="R27" s="74">
        <v>840.15</v>
      </c>
      <c r="S27" s="74">
        <v>840.15</v>
      </c>
      <c r="T27" s="74">
        <v>840.15</v>
      </c>
      <c r="U27" s="74">
        <v>840.15</v>
      </c>
      <c r="V27" s="74">
        <v>840.15</v>
      </c>
      <c r="W27" s="74">
        <v>840.15</v>
      </c>
      <c r="X27" s="74">
        <v>840.15</v>
      </c>
      <c r="Y27" s="81">
        <v>840.15</v>
      </c>
    </row>
    <row r="28" spans="1:25" s="62" customFormat="1" ht="18.75" customHeight="1" outlineLevel="1" x14ac:dyDescent="0.2">
      <c r="A28" s="58" t="s">
        <v>10</v>
      </c>
      <c r="B28" s="76">
        <v>79.52</v>
      </c>
      <c r="C28" s="74">
        <v>79.52</v>
      </c>
      <c r="D28" s="74">
        <v>79.52</v>
      </c>
      <c r="E28" s="74">
        <v>79.52</v>
      </c>
      <c r="F28" s="74">
        <v>79.52</v>
      </c>
      <c r="G28" s="74">
        <v>79.52</v>
      </c>
      <c r="H28" s="74">
        <v>79.52</v>
      </c>
      <c r="I28" s="74">
        <v>79.52</v>
      </c>
      <c r="J28" s="74">
        <v>79.52</v>
      </c>
      <c r="K28" s="74">
        <v>79.52</v>
      </c>
      <c r="L28" s="74">
        <v>79.52</v>
      </c>
      <c r="M28" s="74">
        <v>79.52</v>
      </c>
      <c r="N28" s="74">
        <v>79.52</v>
      </c>
      <c r="O28" s="74">
        <v>79.52</v>
      </c>
      <c r="P28" s="74">
        <v>79.52</v>
      </c>
      <c r="Q28" s="74">
        <v>79.52</v>
      </c>
      <c r="R28" s="74">
        <v>79.52</v>
      </c>
      <c r="S28" s="74">
        <v>79.52</v>
      </c>
      <c r="T28" s="74">
        <v>79.52</v>
      </c>
      <c r="U28" s="74">
        <v>79.52</v>
      </c>
      <c r="V28" s="74">
        <v>79.52</v>
      </c>
      <c r="W28" s="74">
        <v>79.52</v>
      </c>
      <c r="X28" s="74">
        <v>79.52</v>
      </c>
      <c r="Y28" s="81">
        <v>79.52</v>
      </c>
    </row>
    <row r="29" spans="1:25" s="62" customFormat="1" ht="18.75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62" customFormat="1" ht="18.75" customHeight="1" thickBot="1" x14ac:dyDescent="0.25">
      <c r="A30" s="109">
        <v>5</v>
      </c>
      <c r="B30" s="138">
        <f t="shared" ref="B30:Y30" si="4">SUM(B31:B34)</f>
        <v>1079.69</v>
      </c>
      <c r="C30" s="139">
        <f t="shared" si="4"/>
        <v>1042.8899999999999</v>
      </c>
      <c r="D30" s="139">
        <f t="shared" si="4"/>
        <v>1064.1599999999999</v>
      </c>
      <c r="E30" s="139">
        <f t="shared" si="4"/>
        <v>1081.43</v>
      </c>
      <c r="F30" s="139">
        <f t="shared" si="4"/>
        <v>1098.54</v>
      </c>
      <c r="G30" s="139">
        <f t="shared" si="4"/>
        <v>1080.1100000000001</v>
      </c>
      <c r="H30" s="139">
        <f t="shared" si="4"/>
        <v>1080.67</v>
      </c>
      <c r="I30" s="139">
        <f t="shared" si="4"/>
        <v>1056.3600000000001</v>
      </c>
      <c r="J30" s="139">
        <f t="shared" si="4"/>
        <v>1080.3899999999999</v>
      </c>
      <c r="K30" s="140">
        <f t="shared" si="4"/>
        <v>1090.6500000000001</v>
      </c>
      <c r="L30" s="139">
        <f t="shared" si="4"/>
        <v>1071.4000000000001</v>
      </c>
      <c r="M30" s="141">
        <f t="shared" si="4"/>
        <v>1078.69</v>
      </c>
      <c r="N30" s="140">
        <f t="shared" si="4"/>
        <v>1063.29</v>
      </c>
      <c r="O30" s="139">
        <f t="shared" si="4"/>
        <v>1035.97</v>
      </c>
      <c r="P30" s="141">
        <f t="shared" si="4"/>
        <v>1031.1500000000001</v>
      </c>
      <c r="Q30" s="142">
        <f t="shared" si="4"/>
        <v>1053.6100000000001</v>
      </c>
      <c r="R30" s="139">
        <f t="shared" si="4"/>
        <v>1066.69</v>
      </c>
      <c r="S30" s="142">
        <f t="shared" si="4"/>
        <v>1062.76</v>
      </c>
      <c r="T30" s="139">
        <f t="shared" si="4"/>
        <v>1071.83</v>
      </c>
      <c r="U30" s="139">
        <f t="shared" si="4"/>
        <v>1044.29</v>
      </c>
      <c r="V30" s="139">
        <f t="shared" si="4"/>
        <v>1061.5500000000002</v>
      </c>
      <c r="W30" s="139">
        <f t="shared" si="4"/>
        <v>1079.43</v>
      </c>
      <c r="X30" s="139">
        <f t="shared" si="4"/>
        <v>1079.0500000000002</v>
      </c>
      <c r="Y30" s="143">
        <f t="shared" si="4"/>
        <v>1076.3400000000001</v>
      </c>
    </row>
    <row r="31" spans="1:25" s="62" customFormat="1" ht="18.75" hidden="1" customHeight="1" outlineLevel="1" x14ac:dyDescent="0.2">
      <c r="A31" s="56" t="s">
        <v>8</v>
      </c>
      <c r="B31" s="255">
        <f>'цена АТС'!C146</f>
        <v>778.84</v>
      </c>
      <c r="C31" s="255">
        <f>'цена АТС'!C147</f>
        <v>742.04</v>
      </c>
      <c r="D31" s="255">
        <f>'цена АТС'!C148</f>
        <v>763.31</v>
      </c>
      <c r="E31" s="255">
        <f>'цена АТС'!C149</f>
        <v>780.58</v>
      </c>
      <c r="F31" s="255">
        <f>'цена АТС'!C150</f>
        <v>797.69</v>
      </c>
      <c r="G31" s="255">
        <f>'цена АТС'!C151</f>
        <v>779.26</v>
      </c>
      <c r="H31" s="255">
        <f>'цена АТС'!C152</f>
        <v>779.82</v>
      </c>
      <c r="I31" s="255">
        <f>'цена АТС'!C153</f>
        <v>755.51</v>
      </c>
      <c r="J31" s="255">
        <f>'цена АТС'!C154</f>
        <v>779.54</v>
      </c>
      <c r="K31" s="255">
        <f>'цена АТС'!C155</f>
        <v>789.8</v>
      </c>
      <c r="L31" s="255">
        <f>'цена АТС'!C156</f>
        <v>770.55</v>
      </c>
      <c r="M31" s="255">
        <f>'цена АТС'!C157</f>
        <v>777.84</v>
      </c>
      <c r="N31" s="255">
        <f>'цена АТС'!C158</f>
        <v>762.44</v>
      </c>
      <c r="O31" s="255">
        <f>'цена АТС'!C159</f>
        <v>735.12</v>
      </c>
      <c r="P31" s="255">
        <f>'цена АТС'!C160</f>
        <v>730.3</v>
      </c>
      <c r="Q31" s="255">
        <f>'цена АТС'!C161</f>
        <v>752.76</v>
      </c>
      <c r="R31" s="255">
        <f>'цена АТС'!C162</f>
        <v>765.84</v>
      </c>
      <c r="S31" s="255">
        <f>'цена АТС'!C163</f>
        <v>761.91</v>
      </c>
      <c r="T31" s="255">
        <f>'цена АТС'!C164</f>
        <v>770.98</v>
      </c>
      <c r="U31" s="255">
        <f>'цена АТС'!C165</f>
        <v>743.44</v>
      </c>
      <c r="V31" s="255">
        <f>'цена АТС'!C166</f>
        <v>760.7</v>
      </c>
      <c r="W31" s="255">
        <f>'цена АТС'!C167</f>
        <v>778.58</v>
      </c>
      <c r="X31" s="255">
        <f>'цена АТС'!C168</f>
        <v>778.2</v>
      </c>
      <c r="Y31" s="255">
        <f>'цена АТС'!C169</f>
        <v>775.49</v>
      </c>
    </row>
    <row r="32" spans="1:25" s="62" customFormat="1" ht="18.75" hidden="1" customHeight="1" outlineLevel="1" x14ac:dyDescent="0.2">
      <c r="A32" s="57" t="s">
        <v>9</v>
      </c>
      <c r="B32" s="76">
        <v>298.12</v>
      </c>
      <c r="C32" s="74">
        <v>298.12</v>
      </c>
      <c r="D32" s="74">
        <v>298.12</v>
      </c>
      <c r="E32" s="74">
        <v>298.12</v>
      </c>
      <c r="F32" s="74">
        <v>298.12</v>
      </c>
      <c r="G32" s="74">
        <v>298.12</v>
      </c>
      <c r="H32" s="74">
        <v>298.12</v>
      </c>
      <c r="I32" s="74">
        <v>298.12</v>
      </c>
      <c r="J32" s="74">
        <v>298.12</v>
      </c>
      <c r="K32" s="74">
        <v>298.12</v>
      </c>
      <c r="L32" s="74">
        <v>298.12</v>
      </c>
      <c r="M32" s="74">
        <v>298.12</v>
      </c>
      <c r="N32" s="74">
        <v>298.12</v>
      </c>
      <c r="O32" s="74">
        <v>298.12</v>
      </c>
      <c r="P32" s="74">
        <v>298.12</v>
      </c>
      <c r="Q32" s="74">
        <v>298.12</v>
      </c>
      <c r="R32" s="74">
        <v>298.12</v>
      </c>
      <c r="S32" s="74">
        <v>298.12</v>
      </c>
      <c r="T32" s="74">
        <v>298.12</v>
      </c>
      <c r="U32" s="74">
        <v>298.12</v>
      </c>
      <c r="V32" s="74">
        <v>298.12</v>
      </c>
      <c r="W32" s="74">
        <v>298.12</v>
      </c>
      <c r="X32" s="74">
        <v>298.12</v>
      </c>
      <c r="Y32" s="81">
        <v>298.12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2.73</v>
      </c>
      <c r="C34" s="75">
        <v>2.73</v>
      </c>
      <c r="D34" s="75">
        <v>2.73</v>
      </c>
      <c r="E34" s="75">
        <v>2.73</v>
      </c>
      <c r="F34" s="75">
        <v>2.73</v>
      </c>
      <c r="G34" s="75">
        <v>2.73</v>
      </c>
      <c r="H34" s="75">
        <v>2.73</v>
      </c>
      <c r="I34" s="75">
        <v>2.73</v>
      </c>
      <c r="J34" s="75">
        <v>2.73</v>
      </c>
      <c r="K34" s="75">
        <v>2.73</v>
      </c>
      <c r="L34" s="75">
        <v>2.73</v>
      </c>
      <c r="M34" s="75">
        <v>2.73</v>
      </c>
      <c r="N34" s="75">
        <v>2.73</v>
      </c>
      <c r="O34" s="75">
        <v>2.73</v>
      </c>
      <c r="P34" s="75">
        <v>2.73</v>
      </c>
      <c r="Q34" s="75">
        <v>2.73</v>
      </c>
      <c r="R34" s="75">
        <v>2.73</v>
      </c>
      <c r="S34" s="75">
        <v>2.73</v>
      </c>
      <c r="T34" s="75">
        <v>2.73</v>
      </c>
      <c r="U34" s="75">
        <v>2.73</v>
      </c>
      <c r="V34" s="75">
        <v>2.73</v>
      </c>
      <c r="W34" s="75">
        <v>2.73</v>
      </c>
      <c r="X34" s="75">
        <v>2.73</v>
      </c>
      <c r="Y34" s="82">
        <v>2.73</v>
      </c>
    </row>
    <row r="35" spans="1:25" s="62" customFormat="1" ht="18.75" customHeight="1" collapsed="1" thickBot="1" x14ac:dyDescent="0.25">
      <c r="A35" s="112">
        <v>6</v>
      </c>
      <c r="B35" s="138">
        <f t="shared" ref="B35:Y35" si="5">SUM(B36:B39)</f>
        <v>1006.5600000000001</v>
      </c>
      <c r="C35" s="139">
        <f t="shared" si="5"/>
        <v>982.79000000000008</v>
      </c>
      <c r="D35" s="139">
        <f t="shared" si="5"/>
        <v>989.06000000000006</v>
      </c>
      <c r="E35" s="139">
        <f t="shared" si="5"/>
        <v>998.6</v>
      </c>
      <c r="F35" s="139">
        <f t="shared" si="5"/>
        <v>1003.85</v>
      </c>
      <c r="G35" s="139">
        <f t="shared" si="5"/>
        <v>995.74</v>
      </c>
      <c r="H35" s="139">
        <f t="shared" si="5"/>
        <v>981.86</v>
      </c>
      <c r="I35" s="139">
        <f t="shared" si="5"/>
        <v>981.1</v>
      </c>
      <c r="J35" s="139">
        <f t="shared" si="5"/>
        <v>987.33</v>
      </c>
      <c r="K35" s="140">
        <f t="shared" si="5"/>
        <v>996.2</v>
      </c>
      <c r="L35" s="139">
        <f t="shared" si="5"/>
        <v>1010.5600000000001</v>
      </c>
      <c r="M35" s="141">
        <f t="shared" si="5"/>
        <v>1008.91</v>
      </c>
      <c r="N35" s="140">
        <f t="shared" si="5"/>
        <v>1008.95</v>
      </c>
      <c r="O35" s="139">
        <f t="shared" si="5"/>
        <v>983.17000000000007</v>
      </c>
      <c r="P35" s="141">
        <f t="shared" si="5"/>
        <v>983.89</v>
      </c>
      <c r="Q35" s="142">
        <f t="shared" si="5"/>
        <v>1008.53</v>
      </c>
      <c r="R35" s="139">
        <f t="shared" si="5"/>
        <v>1015.88</v>
      </c>
      <c r="S35" s="142">
        <f t="shared" si="5"/>
        <v>1007.27</v>
      </c>
      <c r="T35" s="139">
        <f t="shared" si="5"/>
        <v>1012.5</v>
      </c>
      <c r="U35" s="139">
        <f t="shared" si="5"/>
        <v>995.80000000000007</v>
      </c>
      <c r="V35" s="139">
        <f t="shared" si="5"/>
        <v>1011.07</v>
      </c>
      <c r="W35" s="139">
        <f t="shared" si="5"/>
        <v>1022.91</v>
      </c>
      <c r="X35" s="139">
        <f t="shared" si="5"/>
        <v>1023.9200000000001</v>
      </c>
      <c r="Y35" s="143">
        <f t="shared" si="5"/>
        <v>1015.47</v>
      </c>
    </row>
    <row r="36" spans="1:25" s="62" customFormat="1" ht="18.75" hidden="1" customHeight="1" outlineLevel="1" x14ac:dyDescent="0.2">
      <c r="A36" s="56" t="s">
        <v>8</v>
      </c>
      <c r="B36" s="255">
        <f>'цена АТС'!C170</f>
        <v>705.71</v>
      </c>
      <c r="C36" s="255">
        <f>'цена АТС'!C171</f>
        <v>681.94</v>
      </c>
      <c r="D36" s="255">
        <f>'цена АТС'!C172</f>
        <v>688.21</v>
      </c>
      <c r="E36" s="255">
        <f>'цена АТС'!C173</f>
        <v>697.75</v>
      </c>
      <c r="F36" s="255">
        <f>'цена АТС'!C174</f>
        <v>703</v>
      </c>
      <c r="G36" s="255">
        <f>'цена АТС'!C175</f>
        <v>694.89</v>
      </c>
      <c r="H36" s="255">
        <f>'цена АТС'!C176</f>
        <v>681.01</v>
      </c>
      <c r="I36" s="255">
        <f>'цена АТС'!C177</f>
        <v>680.25</v>
      </c>
      <c r="J36" s="255">
        <f>'цена АТС'!C178</f>
        <v>686.48</v>
      </c>
      <c r="K36" s="255">
        <f>'цена АТС'!C179</f>
        <v>695.35</v>
      </c>
      <c r="L36" s="255">
        <f>'цена АТС'!C180</f>
        <v>709.71</v>
      </c>
      <c r="M36" s="255">
        <f>'цена АТС'!C181</f>
        <v>708.06</v>
      </c>
      <c r="N36" s="255">
        <f>'цена АТС'!C182</f>
        <v>708.1</v>
      </c>
      <c r="O36" s="255">
        <f>'цена АТС'!C183</f>
        <v>682.32</v>
      </c>
      <c r="P36" s="255">
        <f>'цена АТС'!C184</f>
        <v>683.04</v>
      </c>
      <c r="Q36" s="255">
        <f>'цена АТС'!C185</f>
        <v>707.68</v>
      </c>
      <c r="R36" s="255">
        <f>'цена АТС'!C186</f>
        <v>715.03</v>
      </c>
      <c r="S36" s="255">
        <f>'цена АТС'!C187</f>
        <v>706.42</v>
      </c>
      <c r="T36" s="255">
        <f>'цена АТС'!C188</f>
        <v>711.65</v>
      </c>
      <c r="U36" s="255">
        <f>'цена АТС'!C189</f>
        <v>694.95</v>
      </c>
      <c r="V36" s="255">
        <f>'цена АТС'!C190</f>
        <v>710.22</v>
      </c>
      <c r="W36" s="255">
        <f>'цена АТС'!C191</f>
        <v>722.06</v>
      </c>
      <c r="X36" s="255">
        <f>'цена АТС'!C192</f>
        <v>723.07</v>
      </c>
      <c r="Y36" s="255">
        <f>'цена АТС'!C193</f>
        <v>714.62</v>
      </c>
    </row>
    <row r="37" spans="1:25" s="62" customFormat="1" ht="18.75" hidden="1" customHeight="1" outlineLevel="1" x14ac:dyDescent="0.2">
      <c r="A37" s="57" t="s">
        <v>9</v>
      </c>
      <c r="B37" s="76">
        <v>298.12</v>
      </c>
      <c r="C37" s="74">
        <v>298.12</v>
      </c>
      <c r="D37" s="74">
        <v>298.12</v>
      </c>
      <c r="E37" s="74">
        <v>298.12</v>
      </c>
      <c r="F37" s="74">
        <v>298.12</v>
      </c>
      <c r="G37" s="74">
        <v>298.12</v>
      </c>
      <c r="H37" s="74">
        <v>298.12</v>
      </c>
      <c r="I37" s="74">
        <v>298.12</v>
      </c>
      <c r="J37" s="74">
        <v>298.12</v>
      </c>
      <c r="K37" s="74">
        <v>298.12</v>
      </c>
      <c r="L37" s="74">
        <v>298.12</v>
      </c>
      <c r="M37" s="74">
        <v>298.12</v>
      </c>
      <c r="N37" s="74">
        <v>298.12</v>
      </c>
      <c r="O37" s="74">
        <v>298.12</v>
      </c>
      <c r="P37" s="74">
        <v>298.12</v>
      </c>
      <c r="Q37" s="74">
        <v>298.12</v>
      </c>
      <c r="R37" s="74">
        <v>298.12</v>
      </c>
      <c r="S37" s="74">
        <v>298.12</v>
      </c>
      <c r="T37" s="74">
        <v>298.12</v>
      </c>
      <c r="U37" s="74">
        <v>298.12</v>
      </c>
      <c r="V37" s="74">
        <v>298.12</v>
      </c>
      <c r="W37" s="74">
        <v>298.12</v>
      </c>
      <c r="X37" s="74">
        <v>298.12</v>
      </c>
      <c r="Y37" s="81">
        <v>298.12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2.73</v>
      </c>
      <c r="C39" s="75">
        <v>2.73</v>
      </c>
      <c r="D39" s="75">
        <v>2.73</v>
      </c>
      <c r="E39" s="75">
        <v>2.73</v>
      </c>
      <c r="F39" s="75">
        <v>2.73</v>
      </c>
      <c r="G39" s="75">
        <v>2.73</v>
      </c>
      <c r="H39" s="75">
        <v>2.73</v>
      </c>
      <c r="I39" s="75">
        <v>2.73</v>
      </c>
      <c r="J39" s="75">
        <v>2.73</v>
      </c>
      <c r="K39" s="75">
        <v>2.73</v>
      </c>
      <c r="L39" s="75">
        <v>2.73</v>
      </c>
      <c r="M39" s="75">
        <v>2.73</v>
      </c>
      <c r="N39" s="75">
        <v>2.73</v>
      </c>
      <c r="O39" s="75">
        <v>2.73</v>
      </c>
      <c r="P39" s="75">
        <v>2.73</v>
      </c>
      <c r="Q39" s="75">
        <v>2.73</v>
      </c>
      <c r="R39" s="75">
        <v>2.73</v>
      </c>
      <c r="S39" s="75">
        <v>2.73</v>
      </c>
      <c r="T39" s="75">
        <v>2.73</v>
      </c>
      <c r="U39" s="75">
        <v>2.73</v>
      </c>
      <c r="V39" s="75">
        <v>2.73</v>
      </c>
      <c r="W39" s="75">
        <v>2.73</v>
      </c>
      <c r="X39" s="75">
        <v>2.73</v>
      </c>
      <c r="Y39" s="82">
        <v>2.73</v>
      </c>
    </row>
    <row r="40" spans="1:25" s="62" customFormat="1" ht="18.75" customHeight="1" collapsed="1" thickBot="1" x14ac:dyDescent="0.25">
      <c r="A40" s="109">
        <v>7</v>
      </c>
      <c r="B40" s="138">
        <f t="shared" ref="B40:Y40" si="6">SUM(B41:B44)</f>
        <v>1068.22</v>
      </c>
      <c r="C40" s="139">
        <f t="shared" si="6"/>
        <v>1026.0899999999999</v>
      </c>
      <c r="D40" s="139">
        <f t="shared" si="6"/>
        <v>1055.6399999999999</v>
      </c>
      <c r="E40" s="139">
        <f t="shared" si="6"/>
        <v>1068.9099999999999</v>
      </c>
      <c r="F40" s="139">
        <f t="shared" si="6"/>
        <v>1077.68</v>
      </c>
      <c r="G40" s="139">
        <f t="shared" si="6"/>
        <v>1079.93</v>
      </c>
      <c r="H40" s="139">
        <f t="shared" si="6"/>
        <v>1074.4000000000001</v>
      </c>
      <c r="I40" s="139">
        <f t="shared" si="6"/>
        <v>1054.74</v>
      </c>
      <c r="J40" s="139">
        <f t="shared" si="6"/>
        <v>1071.68</v>
      </c>
      <c r="K40" s="140">
        <f t="shared" si="6"/>
        <v>1088.8499999999999</v>
      </c>
      <c r="L40" s="139">
        <f t="shared" si="6"/>
        <v>1080.9000000000001</v>
      </c>
      <c r="M40" s="141">
        <f t="shared" si="6"/>
        <v>1084.1100000000001</v>
      </c>
      <c r="N40" s="140">
        <f t="shared" si="6"/>
        <v>1081.3200000000002</v>
      </c>
      <c r="O40" s="139">
        <f t="shared" si="6"/>
        <v>1055.8899999999999</v>
      </c>
      <c r="P40" s="141">
        <f t="shared" si="6"/>
        <v>1061.03</v>
      </c>
      <c r="Q40" s="142">
        <f t="shared" si="6"/>
        <v>1080.92</v>
      </c>
      <c r="R40" s="139">
        <f t="shared" si="6"/>
        <v>1087.1500000000001</v>
      </c>
      <c r="S40" s="142">
        <f t="shared" si="6"/>
        <v>1084.49</v>
      </c>
      <c r="T40" s="139">
        <f t="shared" si="6"/>
        <v>1090.0900000000001</v>
      </c>
      <c r="U40" s="139">
        <f t="shared" si="6"/>
        <v>1075.5999999999999</v>
      </c>
      <c r="V40" s="139">
        <f t="shared" si="6"/>
        <v>1091.23</v>
      </c>
      <c r="W40" s="139">
        <f t="shared" si="6"/>
        <v>1087.75</v>
      </c>
      <c r="X40" s="139">
        <f t="shared" si="6"/>
        <v>1099.02</v>
      </c>
      <c r="Y40" s="143">
        <f t="shared" si="6"/>
        <v>1102.3400000000001</v>
      </c>
    </row>
    <row r="41" spans="1:25" s="62" customFormat="1" ht="18.75" hidden="1" customHeight="1" outlineLevel="1" x14ac:dyDescent="0.2">
      <c r="A41" s="56" t="s">
        <v>8</v>
      </c>
      <c r="B41" s="255">
        <f>'цена АТС'!C194</f>
        <v>767.37</v>
      </c>
      <c r="C41" s="255">
        <f>'цена АТС'!C195</f>
        <v>725.24</v>
      </c>
      <c r="D41" s="255">
        <f>'цена АТС'!C196</f>
        <v>754.79</v>
      </c>
      <c r="E41" s="255">
        <f>'цена АТС'!C197</f>
        <v>768.06</v>
      </c>
      <c r="F41" s="255">
        <f>'цена АТС'!C198</f>
        <v>776.83</v>
      </c>
      <c r="G41" s="255">
        <f>'цена АТС'!C199</f>
        <v>779.08</v>
      </c>
      <c r="H41" s="255">
        <f>'цена АТС'!C200</f>
        <v>773.55</v>
      </c>
      <c r="I41" s="255">
        <f>'цена АТС'!C201</f>
        <v>753.89</v>
      </c>
      <c r="J41" s="255">
        <f>'цена АТС'!C202</f>
        <v>770.83</v>
      </c>
      <c r="K41" s="255">
        <f>'цена АТС'!C203</f>
        <v>788</v>
      </c>
      <c r="L41" s="255">
        <f>'цена АТС'!C204</f>
        <v>780.05</v>
      </c>
      <c r="M41" s="255">
        <f>'цена АТС'!C205</f>
        <v>783.26</v>
      </c>
      <c r="N41" s="255">
        <f>'цена АТС'!C206</f>
        <v>780.47</v>
      </c>
      <c r="O41" s="255">
        <f>'цена АТС'!C207</f>
        <v>755.04</v>
      </c>
      <c r="P41" s="255">
        <f>'цена АТС'!C208</f>
        <v>760.18</v>
      </c>
      <c r="Q41" s="255">
        <f>'цена АТС'!C209</f>
        <v>780.07</v>
      </c>
      <c r="R41" s="255">
        <f>'цена АТС'!C210</f>
        <v>786.3</v>
      </c>
      <c r="S41" s="255">
        <f>'цена АТС'!C211</f>
        <v>783.64</v>
      </c>
      <c r="T41" s="255">
        <f>'цена АТС'!C212</f>
        <v>789.24</v>
      </c>
      <c r="U41" s="255">
        <f>'цена АТС'!C213</f>
        <v>774.75</v>
      </c>
      <c r="V41" s="255">
        <f>'цена АТС'!C214</f>
        <v>790.38</v>
      </c>
      <c r="W41" s="255">
        <f>'цена АТС'!C215</f>
        <v>786.9</v>
      </c>
      <c r="X41" s="255">
        <f>'цена АТС'!C216</f>
        <v>798.17</v>
      </c>
      <c r="Y41" s="255">
        <f>'цена АТС'!C217</f>
        <v>801.49</v>
      </c>
    </row>
    <row r="42" spans="1:25" s="62" customFormat="1" ht="18.75" hidden="1" customHeight="1" outlineLevel="1" x14ac:dyDescent="0.2">
      <c r="A42" s="57" t="s">
        <v>9</v>
      </c>
      <c r="B42" s="76">
        <v>298.12</v>
      </c>
      <c r="C42" s="74">
        <v>298.12</v>
      </c>
      <c r="D42" s="74">
        <v>298.12</v>
      </c>
      <c r="E42" s="74">
        <v>298.12</v>
      </c>
      <c r="F42" s="74">
        <v>298.12</v>
      </c>
      <c r="G42" s="74">
        <v>298.12</v>
      </c>
      <c r="H42" s="74">
        <v>298.12</v>
      </c>
      <c r="I42" s="74">
        <v>298.12</v>
      </c>
      <c r="J42" s="74">
        <v>298.12</v>
      </c>
      <c r="K42" s="74">
        <v>298.12</v>
      </c>
      <c r="L42" s="74">
        <v>298.12</v>
      </c>
      <c r="M42" s="74">
        <v>298.12</v>
      </c>
      <c r="N42" s="74">
        <v>298.12</v>
      </c>
      <c r="O42" s="74">
        <v>298.12</v>
      </c>
      <c r="P42" s="74">
        <v>298.12</v>
      </c>
      <c r="Q42" s="74">
        <v>298.12</v>
      </c>
      <c r="R42" s="74">
        <v>298.12</v>
      </c>
      <c r="S42" s="74">
        <v>298.12</v>
      </c>
      <c r="T42" s="74">
        <v>298.12</v>
      </c>
      <c r="U42" s="74">
        <v>298.12</v>
      </c>
      <c r="V42" s="74">
        <v>298.12</v>
      </c>
      <c r="W42" s="74">
        <v>298.12</v>
      </c>
      <c r="X42" s="74">
        <v>298.12</v>
      </c>
      <c r="Y42" s="81">
        <v>298.12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2.73</v>
      </c>
      <c r="C44" s="75">
        <v>2.73</v>
      </c>
      <c r="D44" s="75">
        <v>2.73</v>
      </c>
      <c r="E44" s="75">
        <v>2.73</v>
      </c>
      <c r="F44" s="75">
        <v>2.73</v>
      </c>
      <c r="G44" s="75">
        <v>2.73</v>
      </c>
      <c r="H44" s="75">
        <v>2.73</v>
      </c>
      <c r="I44" s="75">
        <v>2.73</v>
      </c>
      <c r="J44" s="75">
        <v>2.73</v>
      </c>
      <c r="K44" s="75">
        <v>2.73</v>
      </c>
      <c r="L44" s="75">
        <v>2.73</v>
      </c>
      <c r="M44" s="75">
        <v>2.73</v>
      </c>
      <c r="N44" s="75">
        <v>2.73</v>
      </c>
      <c r="O44" s="75">
        <v>2.73</v>
      </c>
      <c r="P44" s="75">
        <v>2.73</v>
      </c>
      <c r="Q44" s="75">
        <v>2.73</v>
      </c>
      <c r="R44" s="75">
        <v>2.73</v>
      </c>
      <c r="S44" s="75">
        <v>2.73</v>
      </c>
      <c r="T44" s="75">
        <v>2.73</v>
      </c>
      <c r="U44" s="75">
        <v>2.73</v>
      </c>
      <c r="V44" s="75">
        <v>2.73</v>
      </c>
      <c r="W44" s="75">
        <v>2.73</v>
      </c>
      <c r="X44" s="75">
        <v>2.73</v>
      </c>
      <c r="Y44" s="82">
        <v>2.73</v>
      </c>
    </row>
    <row r="45" spans="1:25" s="62" customFormat="1" ht="18.75" customHeight="1" collapsed="1" thickBot="1" x14ac:dyDescent="0.25">
      <c r="A45" s="112">
        <v>8</v>
      </c>
      <c r="B45" s="138">
        <f t="shared" ref="B45:Y45" si="7">SUM(B46:B49)</f>
        <v>1101.08</v>
      </c>
      <c r="C45" s="139">
        <f t="shared" si="7"/>
        <v>1061.8499999999999</v>
      </c>
      <c r="D45" s="139">
        <f t="shared" si="7"/>
        <v>1033.5999999999999</v>
      </c>
      <c r="E45" s="139">
        <f t="shared" si="7"/>
        <v>1090.9000000000001</v>
      </c>
      <c r="F45" s="139">
        <f t="shared" si="7"/>
        <v>1091.74</v>
      </c>
      <c r="G45" s="139">
        <f t="shared" si="7"/>
        <v>1109.5900000000001</v>
      </c>
      <c r="H45" s="139">
        <f t="shared" si="7"/>
        <v>1114.5999999999999</v>
      </c>
      <c r="I45" s="139">
        <f t="shared" si="7"/>
        <v>1088.53</v>
      </c>
      <c r="J45" s="139">
        <f t="shared" si="7"/>
        <v>1092.3200000000002</v>
      </c>
      <c r="K45" s="140">
        <f t="shared" si="7"/>
        <v>1125.8499999999999</v>
      </c>
      <c r="L45" s="139">
        <f t="shared" si="7"/>
        <v>1118.3200000000002</v>
      </c>
      <c r="M45" s="141">
        <f t="shared" si="7"/>
        <v>1125.1500000000001</v>
      </c>
      <c r="N45" s="140">
        <f t="shared" si="7"/>
        <v>1130.99</v>
      </c>
      <c r="O45" s="139">
        <f t="shared" si="7"/>
        <v>1100.73</v>
      </c>
      <c r="P45" s="141">
        <f t="shared" si="7"/>
        <v>1095.02</v>
      </c>
      <c r="Q45" s="142">
        <f t="shared" si="7"/>
        <v>1131.3899999999999</v>
      </c>
      <c r="R45" s="139">
        <f t="shared" si="7"/>
        <v>1149.54</v>
      </c>
      <c r="S45" s="142">
        <f t="shared" si="7"/>
        <v>1139.23</v>
      </c>
      <c r="T45" s="139">
        <f t="shared" si="7"/>
        <v>1140.49</v>
      </c>
      <c r="U45" s="139">
        <f t="shared" si="7"/>
        <v>1132.06</v>
      </c>
      <c r="V45" s="139">
        <f t="shared" si="7"/>
        <v>1137.92</v>
      </c>
      <c r="W45" s="139">
        <f t="shared" si="7"/>
        <v>1136.33</v>
      </c>
      <c r="X45" s="139">
        <f t="shared" si="7"/>
        <v>1140.92</v>
      </c>
      <c r="Y45" s="143">
        <f t="shared" si="7"/>
        <v>1134.23</v>
      </c>
    </row>
    <row r="46" spans="1:25" s="62" customFormat="1" ht="18.75" hidden="1" customHeight="1" outlineLevel="1" x14ac:dyDescent="0.2">
      <c r="A46" s="56" t="s">
        <v>8</v>
      </c>
      <c r="B46" s="255">
        <f>'цена АТС'!C218</f>
        <v>800.23</v>
      </c>
      <c r="C46" s="255">
        <f>'цена АТС'!C219</f>
        <v>761</v>
      </c>
      <c r="D46" s="255">
        <f>'цена АТС'!C220</f>
        <v>732.75</v>
      </c>
      <c r="E46" s="255">
        <f>'цена АТС'!C221</f>
        <v>790.05</v>
      </c>
      <c r="F46" s="255">
        <f>'цена АТС'!C222</f>
        <v>790.89</v>
      </c>
      <c r="G46" s="255">
        <f>'цена АТС'!C223</f>
        <v>808.74</v>
      </c>
      <c r="H46" s="255">
        <f>'цена АТС'!C224</f>
        <v>813.75</v>
      </c>
      <c r="I46" s="255">
        <f>'цена АТС'!C225</f>
        <v>787.68</v>
      </c>
      <c r="J46" s="255">
        <f>'цена АТС'!C226</f>
        <v>791.47</v>
      </c>
      <c r="K46" s="255">
        <f>'цена АТС'!C227</f>
        <v>825</v>
      </c>
      <c r="L46" s="255">
        <f>'цена АТС'!C228</f>
        <v>817.47</v>
      </c>
      <c r="M46" s="255">
        <f>'цена АТС'!C229</f>
        <v>824.3</v>
      </c>
      <c r="N46" s="255">
        <f>'цена АТС'!C230</f>
        <v>830.14</v>
      </c>
      <c r="O46" s="255">
        <f>'цена АТС'!C231</f>
        <v>799.88</v>
      </c>
      <c r="P46" s="255">
        <f>'цена АТС'!C232</f>
        <v>794.17</v>
      </c>
      <c r="Q46" s="255">
        <f>'цена АТС'!C233</f>
        <v>830.54</v>
      </c>
      <c r="R46" s="255">
        <f>'цена АТС'!C234</f>
        <v>848.69</v>
      </c>
      <c r="S46" s="255">
        <f>'цена АТС'!C235</f>
        <v>838.38</v>
      </c>
      <c r="T46" s="255">
        <f>'цена АТС'!C236</f>
        <v>839.64</v>
      </c>
      <c r="U46" s="255">
        <f>'цена АТС'!C237</f>
        <v>831.21</v>
      </c>
      <c r="V46" s="255">
        <f>'цена АТС'!C238</f>
        <v>837.07</v>
      </c>
      <c r="W46" s="255">
        <f>'цена АТС'!C239</f>
        <v>835.48</v>
      </c>
      <c r="X46" s="255">
        <f>'цена АТС'!C240</f>
        <v>840.07</v>
      </c>
      <c r="Y46" s="255">
        <f>'цена АТС'!C241</f>
        <v>833.38</v>
      </c>
    </row>
    <row r="47" spans="1:25" s="62" customFormat="1" ht="18.75" hidden="1" customHeight="1" outlineLevel="1" x14ac:dyDescent="0.2">
      <c r="A47" s="57" t="s">
        <v>9</v>
      </c>
      <c r="B47" s="76">
        <v>298.12</v>
      </c>
      <c r="C47" s="74">
        <v>298.12</v>
      </c>
      <c r="D47" s="74">
        <v>298.12</v>
      </c>
      <c r="E47" s="74">
        <v>298.12</v>
      </c>
      <c r="F47" s="74">
        <v>298.12</v>
      </c>
      <c r="G47" s="74">
        <v>298.12</v>
      </c>
      <c r="H47" s="74">
        <v>298.12</v>
      </c>
      <c r="I47" s="74">
        <v>298.12</v>
      </c>
      <c r="J47" s="74">
        <v>298.12</v>
      </c>
      <c r="K47" s="74">
        <v>298.12</v>
      </c>
      <c r="L47" s="74">
        <v>298.12</v>
      </c>
      <c r="M47" s="74">
        <v>298.12</v>
      </c>
      <c r="N47" s="74">
        <v>298.12</v>
      </c>
      <c r="O47" s="74">
        <v>298.12</v>
      </c>
      <c r="P47" s="74">
        <v>298.12</v>
      </c>
      <c r="Q47" s="74">
        <v>298.12</v>
      </c>
      <c r="R47" s="74">
        <v>298.12</v>
      </c>
      <c r="S47" s="74">
        <v>298.12</v>
      </c>
      <c r="T47" s="74">
        <v>298.12</v>
      </c>
      <c r="U47" s="74">
        <v>298.12</v>
      </c>
      <c r="V47" s="74">
        <v>298.12</v>
      </c>
      <c r="W47" s="74">
        <v>298.12</v>
      </c>
      <c r="X47" s="74">
        <v>298.12</v>
      </c>
      <c r="Y47" s="81">
        <v>298.12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62" customFormat="1" ht="18.75" customHeight="1" collapsed="1" thickBot="1" x14ac:dyDescent="0.25">
      <c r="A50" s="109">
        <v>9</v>
      </c>
      <c r="B50" s="138">
        <f t="shared" ref="B50:Y50" si="8">SUM(B51:B54)</f>
        <v>960.06000000000006</v>
      </c>
      <c r="C50" s="139">
        <f t="shared" si="8"/>
        <v>956.51</v>
      </c>
      <c r="D50" s="139">
        <f t="shared" si="8"/>
        <v>959.29000000000008</v>
      </c>
      <c r="E50" s="139">
        <f t="shared" si="8"/>
        <v>953.09</v>
      </c>
      <c r="F50" s="139">
        <f t="shared" si="8"/>
        <v>1001.49</v>
      </c>
      <c r="G50" s="139">
        <f t="shared" si="8"/>
        <v>986.83</v>
      </c>
      <c r="H50" s="139">
        <f t="shared" si="8"/>
        <v>988.53</v>
      </c>
      <c r="I50" s="139">
        <f t="shared" si="8"/>
        <v>990.48</v>
      </c>
      <c r="J50" s="139">
        <f t="shared" si="8"/>
        <v>991.14</v>
      </c>
      <c r="K50" s="140">
        <f t="shared" si="8"/>
        <v>990.45</v>
      </c>
      <c r="L50" s="139">
        <f t="shared" si="8"/>
        <v>991.42000000000007</v>
      </c>
      <c r="M50" s="141">
        <f t="shared" si="8"/>
        <v>985.22</v>
      </c>
      <c r="N50" s="140">
        <f t="shared" si="8"/>
        <v>982.98</v>
      </c>
      <c r="O50" s="139">
        <f t="shared" si="8"/>
        <v>983.78</v>
      </c>
      <c r="P50" s="141">
        <f t="shared" si="8"/>
        <v>979.66</v>
      </c>
      <c r="Q50" s="142">
        <f t="shared" si="8"/>
        <v>982.46</v>
      </c>
      <c r="R50" s="139">
        <f t="shared" si="8"/>
        <v>991.08</v>
      </c>
      <c r="S50" s="142">
        <f t="shared" si="8"/>
        <v>978.74</v>
      </c>
      <c r="T50" s="139">
        <f t="shared" si="8"/>
        <v>992.13</v>
      </c>
      <c r="U50" s="139">
        <f t="shared" si="8"/>
        <v>1003.87</v>
      </c>
      <c r="V50" s="139">
        <f t="shared" si="8"/>
        <v>1018.7900000000001</v>
      </c>
      <c r="W50" s="139">
        <f t="shared" si="8"/>
        <v>1018.59</v>
      </c>
      <c r="X50" s="139">
        <f t="shared" si="8"/>
        <v>1021.9200000000001</v>
      </c>
      <c r="Y50" s="143">
        <f t="shared" si="8"/>
        <v>1013.08</v>
      </c>
    </row>
    <row r="51" spans="1:25" s="62" customFormat="1" ht="18.75" hidden="1" customHeight="1" outlineLevel="1" x14ac:dyDescent="0.2">
      <c r="A51" s="56" t="s">
        <v>8</v>
      </c>
      <c r="B51" s="255">
        <f>'цена АТС'!C242</f>
        <v>659.21</v>
      </c>
      <c r="C51" s="255">
        <f>'цена АТС'!C243</f>
        <v>655.66</v>
      </c>
      <c r="D51" s="255">
        <f>'цена АТС'!C244</f>
        <v>658.44</v>
      </c>
      <c r="E51" s="255">
        <f>'цена АТС'!C245</f>
        <v>652.24</v>
      </c>
      <c r="F51" s="255">
        <f>'цена АТС'!C246</f>
        <v>700.64</v>
      </c>
      <c r="G51" s="255">
        <f>'цена АТС'!C247</f>
        <v>685.98</v>
      </c>
      <c r="H51" s="255">
        <f>'цена АТС'!C248</f>
        <v>687.68</v>
      </c>
      <c r="I51" s="255">
        <f>'цена АТС'!C249</f>
        <v>689.63</v>
      </c>
      <c r="J51" s="255">
        <f>'цена АТС'!C250</f>
        <v>690.29</v>
      </c>
      <c r="K51" s="255">
        <f>'цена АТС'!C251</f>
        <v>689.6</v>
      </c>
      <c r="L51" s="255">
        <f>'цена АТС'!C252</f>
        <v>690.57</v>
      </c>
      <c r="M51" s="255">
        <f>'цена АТС'!C253</f>
        <v>684.37</v>
      </c>
      <c r="N51" s="255">
        <f>'цена АТС'!C254</f>
        <v>682.13</v>
      </c>
      <c r="O51" s="255">
        <f>'цена АТС'!C255</f>
        <v>682.93</v>
      </c>
      <c r="P51" s="255">
        <f>'цена АТС'!C256</f>
        <v>678.81</v>
      </c>
      <c r="Q51" s="255">
        <f>'цена АТС'!C257</f>
        <v>681.61</v>
      </c>
      <c r="R51" s="255">
        <f>'цена АТС'!C258</f>
        <v>690.23</v>
      </c>
      <c r="S51" s="255">
        <f>'цена АТС'!C259</f>
        <v>677.89</v>
      </c>
      <c r="T51" s="255">
        <f>'цена АТС'!C260</f>
        <v>691.28</v>
      </c>
      <c r="U51" s="255">
        <f>'цена АТС'!C261</f>
        <v>703.02</v>
      </c>
      <c r="V51" s="255">
        <f>'цена АТС'!C262</f>
        <v>717.94</v>
      </c>
      <c r="W51" s="255">
        <f>'цена АТС'!C263</f>
        <v>717.74</v>
      </c>
      <c r="X51" s="255">
        <f>'цена АТС'!C264</f>
        <v>721.07</v>
      </c>
      <c r="Y51" s="255">
        <f>'цена АТС'!C265</f>
        <v>712.23</v>
      </c>
    </row>
    <row r="52" spans="1:25" s="62" customFormat="1" ht="18.75" hidden="1" customHeight="1" outlineLevel="1" x14ac:dyDescent="0.2">
      <c r="A52" s="57" t="s">
        <v>9</v>
      </c>
      <c r="B52" s="76">
        <v>298.12</v>
      </c>
      <c r="C52" s="74">
        <v>298.12</v>
      </c>
      <c r="D52" s="74">
        <v>298.12</v>
      </c>
      <c r="E52" s="74">
        <v>298.12</v>
      </c>
      <c r="F52" s="74">
        <v>298.12</v>
      </c>
      <c r="G52" s="74">
        <v>298.12</v>
      </c>
      <c r="H52" s="74">
        <v>298.12</v>
      </c>
      <c r="I52" s="74">
        <v>298.12</v>
      </c>
      <c r="J52" s="74">
        <v>298.12</v>
      </c>
      <c r="K52" s="74">
        <v>298.12</v>
      </c>
      <c r="L52" s="74">
        <v>298.12</v>
      </c>
      <c r="M52" s="74">
        <v>298.12</v>
      </c>
      <c r="N52" s="74">
        <v>298.12</v>
      </c>
      <c r="O52" s="74">
        <v>298.12</v>
      </c>
      <c r="P52" s="74">
        <v>298.12</v>
      </c>
      <c r="Q52" s="74">
        <v>298.12</v>
      </c>
      <c r="R52" s="74">
        <v>298.12</v>
      </c>
      <c r="S52" s="74">
        <v>298.12</v>
      </c>
      <c r="T52" s="74">
        <v>298.12</v>
      </c>
      <c r="U52" s="74">
        <v>298.12</v>
      </c>
      <c r="V52" s="74">
        <v>298.12</v>
      </c>
      <c r="W52" s="74">
        <v>298.12</v>
      </c>
      <c r="X52" s="74">
        <v>298.12</v>
      </c>
      <c r="Y52" s="81">
        <v>298.12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2.73</v>
      </c>
      <c r="C54" s="75">
        <v>2.73</v>
      </c>
      <c r="D54" s="75">
        <v>2.73</v>
      </c>
      <c r="E54" s="75">
        <v>2.73</v>
      </c>
      <c r="F54" s="75">
        <v>2.73</v>
      </c>
      <c r="G54" s="75">
        <v>2.73</v>
      </c>
      <c r="H54" s="75">
        <v>2.73</v>
      </c>
      <c r="I54" s="75">
        <v>2.73</v>
      </c>
      <c r="J54" s="75">
        <v>2.73</v>
      </c>
      <c r="K54" s="75">
        <v>2.73</v>
      </c>
      <c r="L54" s="75">
        <v>2.73</v>
      </c>
      <c r="M54" s="75">
        <v>2.73</v>
      </c>
      <c r="N54" s="75">
        <v>2.73</v>
      </c>
      <c r="O54" s="75">
        <v>2.73</v>
      </c>
      <c r="P54" s="75">
        <v>2.73</v>
      </c>
      <c r="Q54" s="75">
        <v>2.73</v>
      </c>
      <c r="R54" s="75">
        <v>2.73</v>
      </c>
      <c r="S54" s="75">
        <v>2.73</v>
      </c>
      <c r="T54" s="75">
        <v>2.73</v>
      </c>
      <c r="U54" s="75">
        <v>2.73</v>
      </c>
      <c r="V54" s="75">
        <v>2.73</v>
      </c>
      <c r="W54" s="75">
        <v>2.73</v>
      </c>
      <c r="X54" s="75">
        <v>2.73</v>
      </c>
      <c r="Y54" s="82">
        <v>2.73</v>
      </c>
    </row>
    <row r="55" spans="1:25" s="62" customFormat="1" ht="18.75" customHeight="1" collapsed="1" thickBot="1" x14ac:dyDescent="0.25">
      <c r="A55" s="112">
        <v>10</v>
      </c>
      <c r="B55" s="138">
        <f t="shared" ref="B55:Y55" si="9">SUM(B56:B59)</f>
        <v>1150.46</v>
      </c>
      <c r="C55" s="139">
        <f t="shared" si="9"/>
        <v>1099.43</v>
      </c>
      <c r="D55" s="139">
        <f t="shared" si="9"/>
        <v>1103.4099999999999</v>
      </c>
      <c r="E55" s="139">
        <f t="shared" si="9"/>
        <v>1132.3499999999999</v>
      </c>
      <c r="F55" s="139">
        <f t="shared" si="9"/>
        <v>1131.4000000000001</v>
      </c>
      <c r="G55" s="139">
        <f t="shared" si="9"/>
        <v>1138.74</v>
      </c>
      <c r="H55" s="139">
        <f t="shared" si="9"/>
        <v>1149.4099999999999</v>
      </c>
      <c r="I55" s="139">
        <f t="shared" si="9"/>
        <v>1113.42</v>
      </c>
      <c r="J55" s="139">
        <f t="shared" si="9"/>
        <v>1156.29</v>
      </c>
      <c r="K55" s="140">
        <f t="shared" si="9"/>
        <v>1169.3899999999999</v>
      </c>
      <c r="L55" s="139">
        <f t="shared" si="9"/>
        <v>1164.28</v>
      </c>
      <c r="M55" s="141">
        <f t="shared" si="9"/>
        <v>1167.17</v>
      </c>
      <c r="N55" s="140">
        <f t="shared" si="9"/>
        <v>1177.49</v>
      </c>
      <c r="O55" s="139">
        <f t="shared" si="9"/>
        <v>1123.8200000000002</v>
      </c>
      <c r="P55" s="141">
        <f t="shared" si="9"/>
        <v>1132.23</v>
      </c>
      <c r="Q55" s="142">
        <f t="shared" si="9"/>
        <v>1164.1100000000001</v>
      </c>
      <c r="R55" s="139">
        <f t="shared" si="9"/>
        <v>1179.53</v>
      </c>
      <c r="S55" s="142">
        <f t="shared" si="9"/>
        <v>1187.5999999999999</v>
      </c>
      <c r="T55" s="139">
        <f t="shared" si="9"/>
        <v>1205.06</v>
      </c>
      <c r="U55" s="139">
        <f t="shared" si="9"/>
        <v>1155.92</v>
      </c>
      <c r="V55" s="139">
        <f t="shared" si="9"/>
        <v>1179.1199999999999</v>
      </c>
      <c r="W55" s="139">
        <f t="shared" si="9"/>
        <v>1179.0900000000001</v>
      </c>
      <c r="X55" s="139">
        <f t="shared" si="9"/>
        <v>1179.5</v>
      </c>
      <c r="Y55" s="143">
        <f t="shared" si="9"/>
        <v>1175.19</v>
      </c>
    </row>
    <row r="56" spans="1:25" s="62" customFormat="1" ht="18.75" hidden="1" customHeight="1" outlineLevel="1" x14ac:dyDescent="0.2">
      <c r="A56" s="56" t="s">
        <v>8</v>
      </c>
      <c r="B56" s="255">
        <f>'цена АТС'!C266</f>
        <v>849.61</v>
      </c>
      <c r="C56" s="255">
        <f>'цена АТС'!C267</f>
        <v>798.58</v>
      </c>
      <c r="D56" s="255">
        <f>'цена АТС'!C268</f>
        <v>802.56</v>
      </c>
      <c r="E56" s="255">
        <f>'цена АТС'!C269</f>
        <v>831.5</v>
      </c>
      <c r="F56" s="255">
        <f>'цена АТС'!C270</f>
        <v>830.55</v>
      </c>
      <c r="G56" s="255">
        <f>'цена АТС'!C271</f>
        <v>837.89</v>
      </c>
      <c r="H56" s="255">
        <f>'цена АТС'!C272</f>
        <v>848.56</v>
      </c>
      <c r="I56" s="255">
        <f>'цена АТС'!C273</f>
        <v>812.57</v>
      </c>
      <c r="J56" s="255">
        <f>'цена АТС'!C274</f>
        <v>855.44</v>
      </c>
      <c r="K56" s="255">
        <f>'цена АТС'!C275</f>
        <v>868.54</v>
      </c>
      <c r="L56" s="255">
        <f>'цена АТС'!C276</f>
        <v>863.43</v>
      </c>
      <c r="M56" s="255">
        <f>'цена АТС'!C277</f>
        <v>866.32</v>
      </c>
      <c r="N56" s="255">
        <f>'цена АТС'!C278</f>
        <v>876.64</v>
      </c>
      <c r="O56" s="255">
        <f>'цена АТС'!C279</f>
        <v>822.97</v>
      </c>
      <c r="P56" s="255">
        <f>'цена АТС'!C280</f>
        <v>831.38</v>
      </c>
      <c r="Q56" s="255">
        <f>'цена АТС'!C281</f>
        <v>863.26</v>
      </c>
      <c r="R56" s="255">
        <f>'цена АТС'!C282</f>
        <v>878.68</v>
      </c>
      <c r="S56" s="255">
        <f>'цена АТС'!C283</f>
        <v>886.75</v>
      </c>
      <c r="T56" s="255">
        <f>'цена АТС'!C284</f>
        <v>904.21</v>
      </c>
      <c r="U56" s="255">
        <f>'цена АТС'!C285</f>
        <v>855.07</v>
      </c>
      <c r="V56" s="255">
        <f>'цена АТС'!C286</f>
        <v>878.27</v>
      </c>
      <c r="W56" s="255">
        <f>'цена АТС'!C287</f>
        <v>878.24</v>
      </c>
      <c r="X56" s="255">
        <f>'цена АТС'!C288</f>
        <v>878.65</v>
      </c>
      <c r="Y56" s="255">
        <f>'цена АТС'!C289</f>
        <v>874.34</v>
      </c>
    </row>
    <row r="57" spans="1:25" s="62" customFormat="1" ht="18.75" hidden="1" customHeight="1" outlineLevel="1" x14ac:dyDescent="0.2">
      <c r="A57" s="57" t="s">
        <v>9</v>
      </c>
      <c r="B57" s="76">
        <v>298.12</v>
      </c>
      <c r="C57" s="74">
        <v>298.12</v>
      </c>
      <c r="D57" s="74">
        <v>298.12</v>
      </c>
      <c r="E57" s="74">
        <v>298.12</v>
      </c>
      <c r="F57" s="74">
        <v>298.12</v>
      </c>
      <c r="G57" s="74">
        <v>298.12</v>
      </c>
      <c r="H57" s="74">
        <v>298.12</v>
      </c>
      <c r="I57" s="74">
        <v>298.12</v>
      </c>
      <c r="J57" s="74">
        <v>298.12</v>
      </c>
      <c r="K57" s="74">
        <v>298.12</v>
      </c>
      <c r="L57" s="74">
        <v>298.12</v>
      </c>
      <c r="M57" s="74">
        <v>298.12</v>
      </c>
      <c r="N57" s="74">
        <v>298.12</v>
      </c>
      <c r="O57" s="74">
        <v>298.12</v>
      </c>
      <c r="P57" s="74">
        <v>298.12</v>
      </c>
      <c r="Q57" s="74">
        <v>298.12</v>
      </c>
      <c r="R57" s="74">
        <v>298.12</v>
      </c>
      <c r="S57" s="74">
        <v>298.12</v>
      </c>
      <c r="T57" s="74">
        <v>298.12</v>
      </c>
      <c r="U57" s="74">
        <v>298.12</v>
      </c>
      <c r="V57" s="74">
        <v>298.12</v>
      </c>
      <c r="W57" s="74">
        <v>298.12</v>
      </c>
      <c r="X57" s="74">
        <v>298.12</v>
      </c>
      <c r="Y57" s="81">
        <v>298.12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2.73</v>
      </c>
      <c r="C59" s="75">
        <v>2.73</v>
      </c>
      <c r="D59" s="75">
        <v>2.73</v>
      </c>
      <c r="E59" s="75">
        <v>2.73</v>
      </c>
      <c r="F59" s="75">
        <v>2.73</v>
      </c>
      <c r="G59" s="75">
        <v>2.73</v>
      </c>
      <c r="H59" s="75">
        <v>2.73</v>
      </c>
      <c r="I59" s="75">
        <v>2.73</v>
      </c>
      <c r="J59" s="75">
        <v>2.73</v>
      </c>
      <c r="K59" s="75">
        <v>2.73</v>
      </c>
      <c r="L59" s="75">
        <v>2.73</v>
      </c>
      <c r="M59" s="75">
        <v>2.73</v>
      </c>
      <c r="N59" s="75">
        <v>2.73</v>
      </c>
      <c r="O59" s="75">
        <v>2.73</v>
      </c>
      <c r="P59" s="75">
        <v>2.73</v>
      </c>
      <c r="Q59" s="75">
        <v>2.73</v>
      </c>
      <c r="R59" s="75">
        <v>2.73</v>
      </c>
      <c r="S59" s="75">
        <v>2.73</v>
      </c>
      <c r="T59" s="75">
        <v>2.73</v>
      </c>
      <c r="U59" s="75">
        <v>2.73</v>
      </c>
      <c r="V59" s="75">
        <v>2.73</v>
      </c>
      <c r="W59" s="75">
        <v>2.73</v>
      </c>
      <c r="X59" s="75">
        <v>2.73</v>
      </c>
      <c r="Y59" s="82">
        <v>2.73</v>
      </c>
    </row>
    <row r="60" spans="1:25" s="62" customFormat="1" ht="18.75" customHeight="1" collapsed="1" thickBot="1" x14ac:dyDescent="0.25">
      <c r="A60" s="109">
        <v>11</v>
      </c>
      <c r="B60" s="138">
        <f t="shared" ref="B60:Y60" si="10">SUM(B61:B64)</f>
        <v>1163.74</v>
      </c>
      <c r="C60" s="139">
        <f t="shared" si="10"/>
        <v>1112.3200000000002</v>
      </c>
      <c r="D60" s="139">
        <f t="shared" si="10"/>
        <v>1119.06</v>
      </c>
      <c r="E60" s="139">
        <f t="shared" si="10"/>
        <v>1151.7</v>
      </c>
      <c r="F60" s="139">
        <f t="shared" si="10"/>
        <v>1146.9000000000001</v>
      </c>
      <c r="G60" s="139">
        <f t="shared" si="10"/>
        <v>1135.1500000000001</v>
      </c>
      <c r="H60" s="139">
        <f t="shared" si="10"/>
        <v>1136.67</v>
      </c>
      <c r="I60" s="139">
        <f t="shared" si="10"/>
        <v>1112.0900000000001</v>
      </c>
      <c r="J60" s="139">
        <f t="shared" si="10"/>
        <v>1162.79</v>
      </c>
      <c r="K60" s="140">
        <f t="shared" si="10"/>
        <v>1185.33</v>
      </c>
      <c r="L60" s="139">
        <f t="shared" si="10"/>
        <v>1177.99</v>
      </c>
      <c r="M60" s="141">
        <f t="shared" si="10"/>
        <v>1179.77</v>
      </c>
      <c r="N60" s="140">
        <f t="shared" si="10"/>
        <v>1106.25</v>
      </c>
      <c r="O60" s="139">
        <f t="shared" si="10"/>
        <v>1061.3800000000001</v>
      </c>
      <c r="P60" s="141">
        <f t="shared" si="10"/>
        <v>1064.8000000000002</v>
      </c>
      <c r="Q60" s="142">
        <f t="shared" si="10"/>
        <v>1091.1399999999999</v>
      </c>
      <c r="R60" s="139">
        <f t="shared" si="10"/>
        <v>1106.46</v>
      </c>
      <c r="S60" s="142">
        <f t="shared" si="10"/>
        <v>1088.4000000000001</v>
      </c>
      <c r="T60" s="139">
        <f t="shared" si="10"/>
        <v>1099.6599999999999</v>
      </c>
      <c r="U60" s="139">
        <f t="shared" si="10"/>
        <v>1086.3000000000002</v>
      </c>
      <c r="V60" s="139">
        <f t="shared" si="10"/>
        <v>1099.26</v>
      </c>
      <c r="W60" s="139">
        <f t="shared" si="10"/>
        <v>1093.47</v>
      </c>
      <c r="X60" s="139">
        <f t="shared" si="10"/>
        <v>1106.6100000000001</v>
      </c>
      <c r="Y60" s="143">
        <f t="shared" si="10"/>
        <v>1102.3800000000001</v>
      </c>
    </row>
    <row r="61" spans="1:25" s="62" customFormat="1" ht="18.75" hidden="1" customHeight="1" outlineLevel="1" x14ac:dyDescent="0.2">
      <c r="A61" s="56" t="s">
        <v>8</v>
      </c>
      <c r="B61" s="255">
        <f>'цена АТС'!C290</f>
        <v>862.89</v>
      </c>
      <c r="C61" s="255">
        <f>'цена АТС'!C291</f>
        <v>811.47</v>
      </c>
      <c r="D61" s="255">
        <f>'цена АТС'!C292</f>
        <v>818.21</v>
      </c>
      <c r="E61" s="255">
        <f>'цена АТС'!C293</f>
        <v>850.85</v>
      </c>
      <c r="F61" s="255">
        <f>'цена АТС'!C294</f>
        <v>846.05</v>
      </c>
      <c r="G61" s="255">
        <f>'цена АТС'!C295</f>
        <v>834.3</v>
      </c>
      <c r="H61" s="255">
        <f>'цена АТС'!C296</f>
        <v>835.82</v>
      </c>
      <c r="I61" s="255">
        <f>'цена АТС'!C297</f>
        <v>811.24</v>
      </c>
      <c r="J61" s="255">
        <f>'цена АТС'!C298</f>
        <v>861.94</v>
      </c>
      <c r="K61" s="255">
        <f>'цена АТС'!C299</f>
        <v>884.48</v>
      </c>
      <c r="L61" s="255">
        <f>'цена АТС'!C300</f>
        <v>877.14</v>
      </c>
      <c r="M61" s="255">
        <f>'цена АТС'!C301</f>
        <v>878.92</v>
      </c>
      <c r="N61" s="255">
        <f>'цена АТС'!C302</f>
        <v>805.4</v>
      </c>
      <c r="O61" s="255">
        <f>'цена АТС'!C303</f>
        <v>760.53</v>
      </c>
      <c r="P61" s="255">
        <f>'цена АТС'!C304</f>
        <v>763.95</v>
      </c>
      <c r="Q61" s="255">
        <f>'цена АТС'!C305</f>
        <v>790.29</v>
      </c>
      <c r="R61" s="255">
        <f>'цена АТС'!C306</f>
        <v>805.61</v>
      </c>
      <c r="S61" s="255">
        <f>'цена АТС'!C307</f>
        <v>787.55</v>
      </c>
      <c r="T61" s="255">
        <f>'цена АТС'!C308</f>
        <v>798.81</v>
      </c>
      <c r="U61" s="255">
        <f>'цена АТС'!C309</f>
        <v>785.45</v>
      </c>
      <c r="V61" s="255">
        <f>'цена АТС'!C310</f>
        <v>798.41</v>
      </c>
      <c r="W61" s="255">
        <f>'цена АТС'!C311</f>
        <v>792.62</v>
      </c>
      <c r="X61" s="255">
        <f>'цена АТС'!C312</f>
        <v>805.76</v>
      </c>
      <c r="Y61" s="255">
        <f>'цена АТС'!C313</f>
        <v>801.53</v>
      </c>
    </row>
    <row r="62" spans="1:25" s="62" customFormat="1" ht="18.75" hidden="1" customHeight="1" outlineLevel="1" x14ac:dyDescent="0.2">
      <c r="A62" s="57" t="s">
        <v>9</v>
      </c>
      <c r="B62" s="76">
        <v>298.12</v>
      </c>
      <c r="C62" s="74">
        <v>298.12</v>
      </c>
      <c r="D62" s="74">
        <v>298.12</v>
      </c>
      <c r="E62" s="74">
        <v>298.12</v>
      </c>
      <c r="F62" s="74">
        <v>298.12</v>
      </c>
      <c r="G62" s="74">
        <v>298.12</v>
      </c>
      <c r="H62" s="74">
        <v>298.12</v>
      </c>
      <c r="I62" s="74">
        <v>298.12</v>
      </c>
      <c r="J62" s="74">
        <v>298.12</v>
      </c>
      <c r="K62" s="74">
        <v>298.12</v>
      </c>
      <c r="L62" s="74">
        <v>298.12</v>
      </c>
      <c r="M62" s="74">
        <v>298.12</v>
      </c>
      <c r="N62" s="74">
        <v>298.12</v>
      </c>
      <c r="O62" s="74">
        <v>298.12</v>
      </c>
      <c r="P62" s="74">
        <v>298.12</v>
      </c>
      <c r="Q62" s="74">
        <v>298.12</v>
      </c>
      <c r="R62" s="74">
        <v>298.12</v>
      </c>
      <c r="S62" s="74">
        <v>298.12</v>
      </c>
      <c r="T62" s="74">
        <v>298.12</v>
      </c>
      <c r="U62" s="74">
        <v>298.12</v>
      </c>
      <c r="V62" s="74">
        <v>298.12</v>
      </c>
      <c r="W62" s="74">
        <v>298.12</v>
      </c>
      <c r="X62" s="74">
        <v>298.12</v>
      </c>
      <c r="Y62" s="81">
        <v>298.12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2.73</v>
      </c>
      <c r="C64" s="75">
        <v>2.73</v>
      </c>
      <c r="D64" s="75">
        <v>2.73</v>
      </c>
      <c r="E64" s="75">
        <v>2.73</v>
      </c>
      <c r="F64" s="75">
        <v>2.73</v>
      </c>
      <c r="G64" s="75">
        <v>2.73</v>
      </c>
      <c r="H64" s="75">
        <v>2.73</v>
      </c>
      <c r="I64" s="75">
        <v>2.73</v>
      </c>
      <c r="J64" s="75">
        <v>2.73</v>
      </c>
      <c r="K64" s="75">
        <v>2.73</v>
      </c>
      <c r="L64" s="75">
        <v>2.73</v>
      </c>
      <c r="M64" s="75">
        <v>2.73</v>
      </c>
      <c r="N64" s="75">
        <v>2.73</v>
      </c>
      <c r="O64" s="75">
        <v>2.73</v>
      </c>
      <c r="P64" s="75">
        <v>2.73</v>
      </c>
      <c r="Q64" s="75">
        <v>2.73</v>
      </c>
      <c r="R64" s="75">
        <v>2.73</v>
      </c>
      <c r="S64" s="75">
        <v>2.73</v>
      </c>
      <c r="T64" s="75">
        <v>2.73</v>
      </c>
      <c r="U64" s="75">
        <v>2.73</v>
      </c>
      <c r="V64" s="75">
        <v>2.73</v>
      </c>
      <c r="W64" s="75">
        <v>2.73</v>
      </c>
      <c r="X64" s="75">
        <v>2.73</v>
      </c>
      <c r="Y64" s="82">
        <v>2.73</v>
      </c>
    </row>
    <row r="65" spans="1:25" s="62" customFormat="1" ht="18.75" customHeight="1" collapsed="1" thickBot="1" x14ac:dyDescent="0.25">
      <c r="A65" s="112">
        <v>12</v>
      </c>
      <c r="B65" s="138">
        <f t="shared" ref="B65:Y65" si="11">SUM(B66:B69)</f>
        <v>1019.83</v>
      </c>
      <c r="C65" s="139">
        <f t="shared" si="11"/>
        <v>991.05000000000007</v>
      </c>
      <c r="D65" s="139">
        <f t="shared" si="11"/>
        <v>1002.4300000000001</v>
      </c>
      <c r="E65" s="139">
        <f t="shared" si="11"/>
        <v>1032.94</v>
      </c>
      <c r="F65" s="139">
        <f t="shared" si="11"/>
        <v>1028.5900000000001</v>
      </c>
      <c r="G65" s="139">
        <f t="shared" si="11"/>
        <v>1037.3000000000002</v>
      </c>
      <c r="H65" s="139">
        <f t="shared" si="11"/>
        <v>1027.25</v>
      </c>
      <c r="I65" s="139">
        <f t="shared" si="11"/>
        <v>996.28</v>
      </c>
      <c r="J65" s="139">
        <f t="shared" si="11"/>
        <v>1002.76</v>
      </c>
      <c r="K65" s="140">
        <f t="shared" si="11"/>
        <v>998.17000000000007</v>
      </c>
      <c r="L65" s="139">
        <f t="shared" si="11"/>
        <v>984.75</v>
      </c>
      <c r="M65" s="141">
        <f t="shared" si="11"/>
        <v>1007.94</v>
      </c>
      <c r="N65" s="140">
        <f t="shared" si="11"/>
        <v>1015.32</v>
      </c>
      <c r="O65" s="139">
        <f t="shared" si="11"/>
        <v>994.22</v>
      </c>
      <c r="P65" s="141">
        <f t="shared" si="11"/>
        <v>995.1</v>
      </c>
      <c r="Q65" s="142">
        <f t="shared" si="11"/>
        <v>1022.73</v>
      </c>
      <c r="R65" s="139">
        <f t="shared" si="11"/>
        <v>1008.9300000000001</v>
      </c>
      <c r="S65" s="142">
        <f t="shared" si="11"/>
        <v>1008.33</v>
      </c>
      <c r="T65" s="139">
        <f t="shared" si="11"/>
        <v>1004.75</v>
      </c>
      <c r="U65" s="139">
        <f t="shared" si="11"/>
        <v>997.04000000000008</v>
      </c>
      <c r="V65" s="139">
        <f t="shared" si="11"/>
        <v>1004.65</v>
      </c>
      <c r="W65" s="139">
        <f t="shared" si="11"/>
        <v>991.94</v>
      </c>
      <c r="X65" s="139">
        <f t="shared" si="11"/>
        <v>995.31000000000006</v>
      </c>
      <c r="Y65" s="143">
        <f t="shared" si="11"/>
        <v>999.74</v>
      </c>
    </row>
    <row r="66" spans="1:25" s="62" customFormat="1" ht="18.75" hidden="1" customHeight="1" outlineLevel="1" x14ac:dyDescent="0.2">
      <c r="A66" s="56" t="s">
        <v>8</v>
      </c>
      <c r="B66" s="255">
        <f>'цена АТС'!C314</f>
        <v>718.98</v>
      </c>
      <c r="C66" s="255">
        <f>'цена АТС'!C315</f>
        <v>690.2</v>
      </c>
      <c r="D66" s="255">
        <f>'цена АТС'!C316</f>
        <v>701.58</v>
      </c>
      <c r="E66" s="255">
        <f>'цена АТС'!C317</f>
        <v>732.09</v>
      </c>
      <c r="F66" s="255">
        <f>'цена АТС'!C318</f>
        <v>727.74</v>
      </c>
      <c r="G66" s="255">
        <f>'цена АТС'!C319</f>
        <v>736.45</v>
      </c>
      <c r="H66" s="255">
        <f>'цена АТС'!C320</f>
        <v>726.4</v>
      </c>
      <c r="I66" s="255">
        <f>'цена АТС'!C321</f>
        <v>695.43</v>
      </c>
      <c r="J66" s="255">
        <f>'цена АТС'!C322</f>
        <v>701.91</v>
      </c>
      <c r="K66" s="255">
        <f>'цена АТС'!C323</f>
        <v>697.32</v>
      </c>
      <c r="L66" s="255">
        <f>'цена АТС'!C324</f>
        <v>683.9</v>
      </c>
      <c r="M66" s="255">
        <f>'цена АТС'!C325</f>
        <v>707.09</v>
      </c>
      <c r="N66" s="255">
        <f>'цена АТС'!C326</f>
        <v>714.47</v>
      </c>
      <c r="O66" s="255">
        <f>'цена АТС'!C327</f>
        <v>693.37</v>
      </c>
      <c r="P66" s="255">
        <f>'цена АТС'!C328</f>
        <v>694.25</v>
      </c>
      <c r="Q66" s="255">
        <f>'цена АТС'!C329</f>
        <v>721.88</v>
      </c>
      <c r="R66" s="255">
        <f>'цена АТС'!C330</f>
        <v>708.08</v>
      </c>
      <c r="S66" s="255">
        <f>'цена АТС'!C331</f>
        <v>707.48</v>
      </c>
      <c r="T66" s="255">
        <f>'цена АТС'!C332</f>
        <v>703.9</v>
      </c>
      <c r="U66" s="255">
        <f>'цена АТС'!C333</f>
        <v>696.19</v>
      </c>
      <c r="V66" s="255">
        <f>'цена АТС'!C334</f>
        <v>703.8</v>
      </c>
      <c r="W66" s="255">
        <f>'цена АТС'!C335</f>
        <v>691.09</v>
      </c>
      <c r="X66" s="255">
        <f>'цена АТС'!C336</f>
        <v>694.46</v>
      </c>
      <c r="Y66" s="255">
        <f>'цена АТС'!C337</f>
        <v>698.89</v>
      </c>
    </row>
    <row r="67" spans="1:25" s="62" customFormat="1" ht="18.75" hidden="1" customHeight="1" outlineLevel="1" x14ac:dyDescent="0.2">
      <c r="A67" s="57" t="s">
        <v>9</v>
      </c>
      <c r="B67" s="76">
        <v>298.12</v>
      </c>
      <c r="C67" s="74">
        <v>298.12</v>
      </c>
      <c r="D67" s="74">
        <v>298.12</v>
      </c>
      <c r="E67" s="74">
        <v>298.12</v>
      </c>
      <c r="F67" s="74">
        <v>298.12</v>
      </c>
      <c r="G67" s="74">
        <v>298.12</v>
      </c>
      <c r="H67" s="74">
        <v>298.12</v>
      </c>
      <c r="I67" s="74">
        <v>298.12</v>
      </c>
      <c r="J67" s="74">
        <v>298.12</v>
      </c>
      <c r="K67" s="74">
        <v>298.12</v>
      </c>
      <c r="L67" s="74">
        <v>298.12</v>
      </c>
      <c r="M67" s="74">
        <v>298.12</v>
      </c>
      <c r="N67" s="74">
        <v>298.12</v>
      </c>
      <c r="O67" s="74">
        <v>298.12</v>
      </c>
      <c r="P67" s="74">
        <v>298.12</v>
      </c>
      <c r="Q67" s="74">
        <v>298.12</v>
      </c>
      <c r="R67" s="74">
        <v>298.12</v>
      </c>
      <c r="S67" s="74">
        <v>298.12</v>
      </c>
      <c r="T67" s="74">
        <v>298.12</v>
      </c>
      <c r="U67" s="74">
        <v>298.12</v>
      </c>
      <c r="V67" s="74">
        <v>298.12</v>
      </c>
      <c r="W67" s="74">
        <v>298.12</v>
      </c>
      <c r="X67" s="74">
        <v>298.12</v>
      </c>
      <c r="Y67" s="81">
        <v>298.12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62" customFormat="1" ht="18.75" customHeight="1" collapsed="1" thickBot="1" x14ac:dyDescent="0.25">
      <c r="A70" s="109">
        <v>13</v>
      </c>
      <c r="B70" s="138">
        <f t="shared" ref="B70:Y70" si="12">SUM(B71:B74)</f>
        <v>1002.8000000000001</v>
      </c>
      <c r="C70" s="139">
        <f t="shared" si="12"/>
        <v>967.47</v>
      </c>
      <c r="D70" s="139">
        <f t="shared" si="12"/>
        <v>988.54000000000008</v>
      </c>
      <c r="E70" s="139">
        <f t="shared" si="12"/>
        <v>999.13</v>
      </c>
      <c r="F70" s="139">
        <f t="shared" si="12"/>
        <v>994.06000000000006</v>
      </c>
      <c r="G70" s="139">
        <f t="shared" si="12"/>
        <v>1001.7</v>
      </c>
      <c r="H70" s="139">
        <f t="shared" si="12"/>
        <v>1004.28</v>
      </c>
      <c r="I70" s="139">
        <f t="shared" si="12"/>
        <v>995.19</v>
      </c>
      <c r="J70" s="139">
        <f t="shared" si="12"/>
        <v>1005.6</v>
      </c>
      <c r="K70" s="140">
        <f t="shared" si="12"/>
        <v>1011.61</v>
      </c>
      <c r="L70" s="139">
        <f t="shared" si="12"/>
        <v>1011.38</v>
      </c>
      <c r="M70" s="141">
        <f t="shared" si="12"/>
        <v>1009.72</v>
      </c>
      <c r="N70" s="140">
        <f t="shared" si="12"/>
        <v>1011.0400000000001</v>
      </c>
      <c r="O70" s="139">
        <f t="shared" si="12"/>
        <v>996.33</v>
      </c>
      <c r="P70" s="141">
        <f t="shared" si="12"/>
        <v>994.07</v>
      </c>
      <c r="Q70" s="142">
        <f t="shared" si="12"/>
        <v>1006.95</v>
      </c>
      <c r="R70" s="139">
        <f t="shared" si="12"/>
        <v>1009.75</v>
      </c>
      <c r="S70" s="142">
        <f t="shared" si="12"/>
        <v>1015.58</v>
      </c>
      <c r="T70" s="139">
        <f t="shared" si="12"/>
        <v>1023.16</v>
      </c>
      <c r="U70" s="139">
        <f t="shared" si="12"/>
        <v>1008.44</v>
      </c>
      <c r="V70" s="139">
        <f t="shared" si="12"/>
        <v>996.71</v>
      </c>
      <c r="W70" s="139">
        <f t="shared" si="12"/>
        <v>998.95</v>
      </c>
      <c r="X70" s="139">
        <f t="shared" si="12"/>
        <v>999.95</v>
      </c>
      <c r="Y70" s="143">
        <f t="shared" si="12"/>
        <v>1020.8100000000001</v>
      </c>
    </row>
    <row r="71" spans="1:25" s="62" customFormat="1" ht="18.75" hidden="1" customHeight="1" outlineLevel="1" x14ac:dyDescent="0.2">
      <c r="A71" s="56" t="s">
        <v>8</v>
      </c>
      <c r="B71" s="255">
        <f>'цена АТС'!C338</f>
        <v>701.95</v>
      </c>
      <c r="C71" s="255">
        <f>'цена АТС'!C339</f>
        <v>666.62</v>
      </c>
      <c r="D71" s="255">
        <f>'цена АТС'!C340</f>
        <v>687.69</v>
      </c>
      <c r="E71" s="255">
        <f>'цена АТС'!C341</f>
        <v>698.28</v>
      </c>
      <c r="F71" s="255">
        <f>'цена АТС'!C342</f>
        <v>693.21</v>
      </c>
      <c r="G71" s="255">
        <f>'цена АТС'!C343</f>
        <v>700.85</v>
      </c>
      <c r="H71" s="255">
        <f>'цена АТС'!C344</f>
        <v>703.43</v>
      </c>
      <c r="I71" s="255">
        <f>'цена АТС'!C345</f>
        <v>694.34</v>
      </c>
      <c r="J71" s="255">
        <f>'цена АТС'!C346</f>
        <v>704.75</v>
      </c>
      <c r="K71" s="255">
        <f>'цена АТС'!C347</f>
        <v>710.76</v>
      </c>
      <c r="L71" s="255">
        <f>'цена АТС'!C348</f>
        <v>710.53</v>
      </c>
      <c r="M71" s="255">
        <f>'цена АТС'!C349</f>
        <v>708.87</v>
      </c>
      <c r="N71" s="255">
        <f>'цена АТС'!C350</f>
        <v>710.19</v>
      </c>
      <c r="O71" s="255">
        <f>'цена АТС'!C351</f>
        <v>695.48</v>
      </c>
      <c r="P71" s="255">
        <f>'цена АТС'!C352</f>
        <v>693.22</v>
      </c>
      <c r="Q71" s="255">
        <f>'цена АТС'!C353</f>
        <v>706.1</v>
      </c>
      <c r="R71" s="255">
        <f>'цена АТС'!C354</f>
        <v>708.9</v>
      </c>
      <c r="S71" s="255">
        <f>'цена АТС'!C355</f>
        <v>714.73</v>
      </c>
      <c r="T71" s="255">
        <f>'цена АТС'!C356</f>
        <v>722.31</v>
      </c>
      <c r="U71" s="255">
        <f>'цена АТС'!C357</f>
        <v>707.59</v>
      </c>
      <c r="V71" s="255">
        <f>'цена АТС'!C358</f>
        <v>695.86</v>
      </c>
      <c r="W71" s="255">
        <f>'цена АТС'!C359</f>
        <v>698.1</v>
      </c>
      <c r="X71" s="255">
        <f>'цена АТС'!C360</f>
        <v>699.1</v>
      </c>
      <c r="Y71" s="255">
        <f>'цена АТС'!C361</f>
        <v>719.96</v>
      </c>
    </row>
    <row r="72" spans="1:25" s="62" customFormat="1" ht="18.75" hidden="1" customHeight="1" outlineLevel="1" x14ac:dyDescent="0.2">
      <c r="A72" s="57" t="s">
        <v>9</v>
      </c>
      <c r="B72" s="76">
        <v>298.12</v>
      </c>
      <c r="C72" s="74">
        <v>298.12</v>
      </c>
      <c r="D72" s="74">
        <v>298.12</v>
      </c>
      <c r="E72" s="74">
        <v>298.12</v>
      </c>
      <c r="F72" s="74">
        <v>298.12</v>
      </c>
      <c r="G72" s="74">
        <v>298.12</v>
      </c>
      <c r="H72" s="74">
        <v>298.12</v>
      </c>
      <c r="I72" s="74">
        <v>298.12</v>
      </c>
      <c r="J72" s="74">
        <v>298.12</v>
      </c>
      <c r="K72" s="74">
        <v>298.12</v>
      </c>
      <c r="L72" s="74">
        <v>298.12</v>
      </c>
      <c r="M72" s="74">
        <v>298.12</v>
      </c>
      <c r="N72" s="74">
        <v>298.12</v>
      </c>
      <c r="O72" s="74">
        <v>298.12</v>
      </c>
      <c r="P72" s="74">
        <v>298.12</v>
      </c>
      <c r="Q72" s="74">
        <v>298.12</v>
      </c>
      <c r="R72" s="74">
        <v>298.12</v>
      </c>
      <c r="S72" s="74">
        <v>298.12</v>
      </c>
      <c r="T72" s="74">
        <v>298.12</v>
      </c>
      <c r="U72" s="74">
        <v>298.12</v>
      </c>
      <c r="V72" s="74">
        <v>298.12</v>
      </c>
      <c r="W72" s="74">
        <v>298.12</v>
      </c>
      <c r="X72" s="74">
        <v>298.12</v>
      </c>
      <c r="Y72" s="81">
        <v>298.12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2.73</v>
      </c>
      <c r="C74" s="75">
        <v>2.73</v>
      </c>
      <c r="D74" s="75">
        <v>2.73</v>
      </c>
      <c r="E74" s="75">
        <v>2.73</v>
      </c>
      <c r="F74" s="75">
        <v>2.73</v>
      </c>
      <c r="G74" s="75">
        <v>2.73</v>
      </c>
      <c r="H74" s="75">
        <v>2.73</v>
      </c>
      <c r="I74" s="75">
        <v>2.73</v>
      </c>
      <c r="J74" s="75">
        <v>2.73</v>
      </c>
      <c r="K74" s="75">
        <v>2.73</v>
      </c>
      <c r="L74" s="75">
        <v>2.73</v>
      </c>
      <c r="M74" s="75">
        <v>2.73</v>
      </c>
      <c r="N74" s="75">
        <v>2.73</v>
      </c>
      <c r="O74" s="75">
        <v>2.73</v>
      </c>
      <c r="P74" s="75">
        <v>2.73</v>
      </c>
      <c r="Q74" s="75">
        <v>2.73</v>
      </c>
      <c r="R74" s="75">
        <v>2.73</v>
      </c>
      <c r="S74" s="75">
        <v>2.73</v>
      </c>
      <c r="T74" s="75">
        <v>2.73</v>
      </c>
      <c r="U74" s="75">
        <v>2.73</v>
      </c>
      <c r="V74" s="75">
        <v>2.73</v>
      </c>
      <c r="W74" s="75">
        <v>2.73</v>
      </c>
      <c r="X74" s="75">
        <v>2.73</v>
      </c>
      <c r="Y74" s="82">
        <v>2.73</v>
      </c>
    </row>
    <row r="75" spans="1:25" s="62" customFormat="1" ht="18.75" customHeight="1" collapsed="1" thickBot="1" x14ac:dyDescent="0.25">
      <c r="A75" s="112">
        <v>14</v>
      </c>
      <c r="B75" s="138">
        <f t="shared" ref="B75:Y75" si="13">SUM(B76:B79)</f>
        <v>984.17000000000007</v>
      </c>
      <c r="C75" s="139">
        <f t="shared" si="13"/>
        <v>940.08</v>
      </c>
      <c r="D75" s="139">
        <f t="shared" si="13"/>
        <v>955.34</v>
      </c>
      <c r="E75" s="139">
        <f t="shared" si="13"/>
        <v>960.84</v>
      </c>
      <c r="F75" s="139">
        <f t="shared" si="13"/>
        <v>977.42000000000007</v>
      </c>
      <c r="G75" s="139">
        <f t="shared" si="13"/>
        <v>975.51</v>
      </c>
      <c r="H75" s="139">
        <f t="shared" si="13"/>
        <v>972.63</v>
      </c>
      <c r="I75" s="139">
        <f t="shared" si="13"/>
        <v>960.95</v>
      </c>
      <c r="J75" s="139">
        <f t="shared" si="13"/>
        <v>974.13</v>
      </c>
      <c r="K75" s="140">
        <f t="shared" si="13"/>
        <v>984.06000000000006</v>
      </c>
      <c r="L75" s="139">
        <f t="shared" si="13"/>
        <v>977.77</v>
      </c>
      <c r="M75" s="141">
        <f t="shared" si="13"/>
        <v>980.1</v>
      </c>
      <c r="N75" s="140">
        <f t="shared" si="13"/>
        <v>981.4</v>
      </c>
      <c r="O75" s="139">
        <f t="shared" si="13"/>
        <v>960.94</v>
      </c>
      <c r="P75" s="141">
        <f t="shared" si="13"/>
        <v>966.13</v>
      </c>
      <c r="Q75" s="142">
        <f t="shared" si="13"/>
        <v>983.14</v>
      </c>
      <c r="R75" s="139">
        <f t="shared" si="13"/>
        <v>991.33</v>
      </c>
      <c r="S75" s="142">
        <f t="shared" si="13"/>
        <v>986.21</v>
      </c>
      <c r="T75" s="139">
        <f t="shared" si="13"/>
        <v>994.64</v>
      </c>
      <c r="U75" s="139">
        <f t="shared" si="13"/>
        <v>975.19</v>
      </c>
      <c r="V75" s="139">
        <f t="shared" si="13"/>
        <v>981.98</v>
      </c>
      <c r="W75" s="139">
        <f t="shared" si="13"/>
        <v>977.18000000000006</v>
      </c>
      <c r="X75" s="139">
        <f t="shared" si="13"/>
        <v>985.4</v>
      </c>
      <c r="Y75" s="143">
        <f t="shared" si="13"/>
        <v>990.82</v>
      </c>
    </row>
    <row r="76" spans="1:25" s="62" customFormat="1" ht="18.75" hidden="1" customHeight="1" outlineLevel="1" x14ac:dyDescent="0.2">
      <c r="A76" s="56" t="s">
        <v>8</v>
      </c>
      <c r="B76" s="255">
        <f>'цена АТС'!C362</f>
        <v>683.32</v>
      </c>
      <c r="C76" s="255">
        <f>'цена АТС'!C363</f>
        <v>639.23</v>
      </c>
      <c r="D76" s="255">
        <f>'цена АТС'!C364</f>
        <v>654.49</v>
      </c>
      <c r="E76" s="255">
        <f>'цена АТС'!C365</f>
        <v>659.99</v>
      </c>
      <c r="F76" s="255">
        <f>'цена АТС'!C366</f>
        <v>676.57</v>
      </c>
      <c r="G76" s="255">
        <f>'цена АТС'!C367</f>
        <v>674.66</v>
      </c>
      <c r="H76" s="255">
        <f>'цена АТС'!C368</f>
        <v>671.78</v>
      </c>
      <c r="I76" s="255">
        <f>'цена АТС'!C369</f>
        <v>660.1</v>
      </c>
      <c r="J76" s="255">
        <f>'цена АТС'!C370</f>
        <v>673.28</v>
      </c>
      <c r="K76" s="255">
        <f>'цена АТС'!C371</f>
        <v>683.21</v>
      </c>
      <c r="L76" s="255">
        <f>'цена АТС'!C372</f>
        <v>676.92</v>
      </c>
      <c r="M76" s="255">
        <f>'цена АТС'!C373</f>
        <v>679.25</v>
      </c>
      <c r="N76" s="255">
        <f>'цена АТС'!C374</f>
        <v>680.55</v>
      </c>
      <c r="O76" s="255">
        <f>'цена АТС'!C375</f>
        <v>660.09</v>
      </c>
      <c r="P76" s="255">
        <f>'цена АТС'!C376</f>
        <v>665.28</v>
      </c>
      <c r="Q76" s="255">
        <f>'цена АТС'!C377</f>
        <v>682.29</v>
      </c>
      <c r="R76" s="255">
        <f>'цена АТС'!C378</f>
        <v>690.48</v>
      </c>
      <c r="S76" s="255">
        <f>'цена АТС'!C379</f>
        <v>685.36</v>
      </c>
      <c r="T76" s="255">
        <f>'цена АТС'!C380</f>
        <v>693.79</v>
      </c>
      <c r="U76" s="255">
        <f>'цена АТС'!C381</f>
        <v>674.34</v>
      </c>
      <c r="V76" s="255">
        <f>'цена АТС'!C382</f>
        <v>681.13</v>
      </c>
      <c r="W76" s="255">
        <f>'цена АТС'!C383</f>
        <v>676.33</v>
      </c>
      <c r="X76" s="255">
        <f>'цена АТС'!C384</f>
        <v>684.55</v>
      </c>
      <c r="Y76" s="255">
        <f>'цена АТС'!C385</f>
        <v>689.97</v>
      </c>
    </row>
    <row r="77" spans="1:25" s="62" customFormat="1" ht="18.75" hidden="1" customHeight="1" outlineLevel="1" x14ac:dyDescent="0.2">
      <c r="A77" s="57" t="s">
        <v>9</v>
      </c>
      <c r="B77" s="76">
        <v>298.12</v>
      </c>
      <c r="C77" s="74">
        <v>298.12</v>
      </c>
      <c r="D77" s="74">
        <v>298.12</v>
      </c>
      <c r="E77" s="74">
        <v>298.12</v>
      </c>
      <c r="F77" s="74">
        <v>298.12</v>
      </c>
      <c r="G77" s="74">
        <v>298.12</v>
      </c>
      <c r="H77" s="74">
        <v>298.12</v>
      </c>
      <c r="I77" s="74">
        <v>298.12</v>
      </c>
      <c r="J77" s="74">
        <v>298.12</v>
      </c>
      <c r="K77" s="74">
        <v>298.12</v>
      </c>
      <c r="L77" s="74">
        <v>298.12</v>
      </c>
      <c r="M77" s="74">
        <v>298.12</v>
      </c>
      <c r="N77" s="74">
        <v>298.12</v>
      </c>
      <c r="O77" s="74">
        <v>298.12</v>
      </c>
      <c r="P77" s="74">
        <v>298.12</v>
      </c>
      <c r="Q77" s="74">
        <v>298.12</v>
      </c>
      <c r="R77" s="74">
        <v>298.12</v>
      </c>
      <c r="S77" s="74">
        <v>298.12</v>
      </c>
      <c r="T77" s="74">
        <v>298.12</v>
      </c>
      <c r="U77" s="74">
        <v>298.12</v>
      </c>
      <c r="V77" s="74">
        <v>298.12</v>
      </c>
      <c r="W77" s="74">
        <v>298.12</v>
      </c>
      <c r="X77" s="74">
        <v>298.12</v>
      </c>
      <c r="Y77" s="81">
        <v>298.12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2.73</v>
      </c>
      <c r="C79" s="75">
        <v>2.73</v>
      </c>
      <c r="D79" s="75">
        <v>2.73</v>
      </c>
      <c r="E79" s="75">
        <v>2.73</v>
      </c>
      <c r="F79" s="75">
        <v>2.73</v>
      </c>
      <c r="G79" s="75">
        <v>2.73</v>
      </c>
      <c r="H79" s="75">
        <v>2.73</v>
      </c>
      <c r="I79" s="75">
        <v>2.73</v>
      </c>
      <c r="J79" s="75">
        <v>2.73</v>
      </c>
      <c r="K79" s="75">
        <v>2.73</v>
      </c>
      <c r="L79" s="75">
        <v>2.73</v>
      </c>
      <c r="M79" s="75">
        <v>2.73</v>
      </c>
      <c r="N79" s="75">
        <v>2.73</v>
      </c>
      <c r="O79" s="75">
        <v>2.73</v>
      </c>
      <c r="P79" s="75">
        <v>2.73</v>
      </c>
      <c r="Q79" s="75">
        <v>2.73</v>
      </c>
      <c r="R79" s="75">
        <v>2.73</v>
      </c>
      <c r="S79" s="75">
        <v>2.73</v>
      </c>
      <c r="T79" s="75">
        <v>2.73</v>
      </c>
      <c r="U79" s="75">
        <v>2.73</v>
      </c>
      <c r="V79" s="75">
        <v>2.73</v>
      </c>
      <c r="W79" s="75">
        <v>2.73</v>
      </c>
      <c r="X79" s="75">
        <v>2.73</v>
      </c>
      <c r="Y79" s="82">
        <v>2.73</v>
      </c>
    </row>
    <row r="80" spans="1:25" s="62" customFormat="1" ht="18.75" customHeight="1" collapsed="1" thickBot="1" x14ac:dyDescent="0.25">
      <c r="A80" s="109">
        <v>15</v>
      </c>
      <c r="B80" s="138">
        <f t="shared" ref="B80:Y80" si="14">SUM(B81:B84)</f>
        <v>1019.25</v>
      </c>
      <c r="C80" s="139">
        <f t="shared" si="14"/>
        <v>989</v>
      </c>
      <c r="D80" s="139">
        <f t="shared" si="14"/>
        <v>974.86</v>
      </c>
      <c r="E80" s="139">
        <f t="shared" si="14"/>
        <v>1004.53</v>
      </c>
      <c r="F80" s="139">
        <f t="shared" si="14"/>
        <v>1006.59</v>
      </c>
      <c r="G80" s="139">
        <f t="shared" si="14"/>
        <v>1018.8100000000001</v>
      </c>
      <c r="H80" s="139">
        <f t="shared" si="14"/>
        <v>1040.6500000000001</v>
      </c>
      <c r="I80" s="139">
        <f t="shared" si="14"/>
        <v>1086.02</v>
      </c>
      <c r="J80" s="139">
        <f t="shared" si="14"/>
        <v>1081.4000000000001</v>
      </c>
      <c r="K80" s="140">
        <f t="shared" si="14"/>
        <v>1105.18</v>
      </c>
      <c r="L80" s="139">
        <f t="shared" si="14"/>
        <v>1112.7</v>
      </c>
      <c r="M80" s="141">
        <f t="shared" si="14"/>
        <v>1101.26</v>
      </c>
      <c r="N80" s="140">
        <f t="shared" si="14"/>
        <v>1107.68</v>
      </c>
      <c r="O80" s="139">
        <f t="shared" si="14"/>
        <v>1048.21</v>
      </c>
      <c r="P80" s="141">
        <f t="shared" si="14"/>
        <v>1055.76</v>
      </c>
      <c r="Q80" s="142">
        <f t="shared" si="14"/>
        <v>1079.29</v>
      </c>
      <c r="R80" s="139">
        <f t="shared" si="14"/>
        <v>1091.8499999999999</v>
      </c>
      <c r="S80" s="142">
        <f t="shared" si="14"/>
        <v>1029.08</v>
      </c>
      <c r="T80" s="139">
        <f t="shared" si="14"/>
        <v>1047.1500000000001</v>
      </c>
      <c r="U80" s="139">
        <f t="shared" si="14"/>
        <v>1031.17</v>
      </c>
      <c r="V80" s="139">
        <f t="shared" si="14"/>
        <v>1027.9099999999999</v>
      </c>
      <c r="W80" s="139">
        <f t="shared" si="14"/>
        <v>1031.8499999999999</v>
      </c>
      <c r="X80" s="139">
        <f t="shared" si="14"/>
        <v>1038.97</v>
      </c>
      <c r="Y80" s="143">
        <f t="shared" si="14"/>
        <v>1024.05</v>
      </c>
    </row>
    <row r="81" spans="1:25" s="62" customFormat="1" ht="18.75" hidden="1" customHeight="1" outlineLevel="1" x14ac:dyDescent="0.2">
      <c r="A81" s="56" t="s">
        <v>8</v>
      </c>
      <c r="B81" s="255">
        <f>'цена АТС'!C386</f>
        <v>718.4</v>
      </c>
      <c r="C81" s="255">
        <f>'цена АТС'!C387</f>
        <v>688.15</v>
      </c>
      <c r="D81" s="255">
        <f>'цена АТС'!C388</f>
        <v>674.01</v>
      </c>
      <c r="E81" s="255">
        <f>'цена АТС'!C389</f>
        <v>703.68</v>
      </c>
      <c r="F81" s="255">
        <f>'цена АТС'!C390</f>
        <v>705.74</v>
      </c>
      <c r="G81" s="255">
        <f>'цена АТС'!C391</f>
        <v>717.96</v>
      </c>
      <c r="H81" s="255">
        <f>'цена АТС'!C392</f>
        <v>739.8</v>
      </c>
      <c r="I81" s="255">
        <f>'цена АТС'!C393</f>
        <v>785.17</v>
      </c>
      <c r="J81" s="255">
        <f>'цена АТС'!C394</f>
        <v>780.55</v>
      </c>
      <c r="K81" s="255">
        <f>'цена АТС'!C395</f>
        <v>804.33</v>
      </c>
      <c r="L81" s="255">
        <f>'цена АТС'!C396</f>
        <v>811.85</v>
      </c>
      <c r="M81" s="255">
        <f>'цена АТС'!C397</f>
        <v>800.41</v>
      </c>
      <c r="N81" s="255">
        <f>'цена АТС'!C398</f>
        <v>806.83</v>
      </c>
      <c r="O81" s="255">
        <f>'цена АТС'!C399</f>
        <v>747.36</v>
      </c>
      <c r="P81" s="255">
        <f>'цена АТС'!C400</f>
        <v>754.91</v>
      </c>
      <c r="Q81" s="255">
        <f>'цена АТС'!C401</f>
        <v>778.44</v>
      </c>
      <c r="R81" s="255">
        <f>'цена АТС'!C402</f>
        <v>791</v>
      </c>
      <c r="S81" s="255">
        <f>'цена АТС'!C403</f>
        <v>728.23</v>
      </c>
      <c r="T81" s="255">
        <f>'цена АТС'!C404</f>
        <v>746.3</v>
      </c>
      <c r="U81" s="255">
        <f>'цена АТС'!C405</f>
        <v>730.32</v>
      </c>
      <c r="V81" s="255">
        <f>'цена АТС'!C406</f>
        <v>727.06</v>
      </c>
      <c r="W81" s="255">
        <f>'цена АТС'!C407</f>
        <v>731</v>
      </c>
      <c r="X81" s="255">
        <f>'цена АТС'!C408</f>
        <v>738.12</v>
      </c>
      <c r="Y81" s="255">
        <f>'цена АТС'!C409</f>
        <v>723.2</v>
      </c>
    </row>
    <row r="82" spans="1:25" s="62" customFormat="1" ht="18.75" hidden="1" customHeight="1" outlineLevel="1" x14ac:dyDescent="0.2">
      <c r="A82" s="57" t="s">
        <v>9</v>
      </c>
      <c r="B82" s="76">
        <v>298.12</v>
      </c>
      <c r="C82" s="74">
        <v>298.12</v>
      </c>
      <c r="D82" s="74">
        <v>298.12</v>
      </c>
      <c r="E82" s="74">
        <v>298.12</v>
      </c>
      <c r="F82" s="74">
        <v>298.12</v>
      </c>
      <c r="G82" s="74">
        <v>298.12</v>
      </c>
      <c r="H82" s="74">
        <v>298.12</v>
      </c>
      <c r="I82" s="74">
        <v>298.12</v>
      </c>
      <c r="J82" s="74">
        <v>298.12</v>
      </c>
      <c r="K82" s="74">
        <v>298.12</v>
      </c>
      <c r="L82" s="74">
        <v>298.12</v>
      </c>
      <c r="M82" s="74">
        <v>298.12</v>
      </c>
      <c r="N82" s="74">
        <v>298.12</v>
      </c>
      <c r="O82" s="74">
        <v>298.12</v>
      </c>
      <c r="P82" s="74">
        <v>298.12</v>
      </c>
      <c r="Q82" s="74">
        <v>298.12</v>
      </c>
      <c r="R82" s="74">
        <v>298.12</v>
      </c>
      <c r="S82" s="74">
        <v>298.12</v>
      </c>
      <c r="T82" s="74">
        <v>298.12</v>
      </c>
      <c r="U82" s="74">
        <v>298.12</v>
      </c>
      <c r="V82" s="74">
        <v>298.12</v>
      </c>
      <c r="W82" s="74">
        <v>298.12</v>
      </c>
      <c r="X82" s="74">
        <v>298.12</v>
      </c>
      <c r="Y82" s="81">
        <v>298.12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2.73</v>
      </c>
      <c r="C84" s="75">
        <v>2.73</v>
      </c>
      <c r="D84" s="75">
        <v>2.73</v>
      </c>
      <c r="E84" s="75">
        <v>2.73</v>
      </c>
      <c r="F84" s="75">
        <v>2.73</v>
      </c>
      <c r="G84" s="75">
        <v>2.73</v>
      </c>
      <c r="H84" s="75">
        <v>2.73</v>
      </c>
      <c r="I84" s="75">
        <v>2.73</v>
      </c>
      <c r="J84" s="75">
        <v>2.73</v>
      </c>
      <c r="K84" s="75">
        <v>2.73</v>
      </c>
      <c r="L84" s="75">
        <v>2.73</v>
      </c>
      <c r="M84" s="75">
        <v>2.73</v>
      </c>
      <c r="N84" s="75">
        <v>2.73</v>
      </c>
      <c r="O84" s="75">
        <v>2.73</v>
      </c>
      <c r="P84" s="75">
        <v>2.73</v>
      </c>
      <c r="Q84" s="75">
        <v>2.73</v>
      </c>
      <c r="R84" s="75">
        <v>2.73</v>
      </c>
      <c r="S84" s="75">
        <v>2.73</v>
      </c>
      <c r="T84" s="75">
        <v>2.73</v>
      </c>
      <c r="U84" s="75">
        <v>2.73</v>
      </c>
      <c r="V84" s="75">
        <v>2.73</v>
      </c>
      <c r="W84" s="75">
        <v>2.73</v>
      </c>
      <c r="X84" s="75">
        <v>2.73</v>
      </c>
      <c r="Y84" s="82">
        <v>2.73</v>
      </c>
    </row>
    <row r="85" spans="1:25" s="62" customFormat="1" ht="18.75" customHeight="1" collapsed="1" thickBot="1" x14ac:dyDescent="0.25">
      <c r="A85" s="112">
        <v>16</v>
      </c>
      <c r="B85" s="138">
        <f t="shared" ref="B85:Y85" si="15">SUM(B86:B89)</f>
        <v>1046.95</v>
      </c>
      <c r="C85" s="139">
        <f t="shared" si="15"/>
        <v>1032</v>
      </c>
      <c r="D85" s="139">
        <f t="shared" si="15"/>
        <v>1013.12</v>
      </c>
      <c r="E85" s="139">
        <f t="shared" si="15"/>
        <v>1038.68</v>
      </c>
      <c r="F85" s="139">
        <f t="shared" si="15"/>
        <v>1107.0500000000002</v>
      </c>
      <c r="G85" s="139">
        <f t="shared" si="15"/>
        <v>1106.46</v>
      </c>
      <c r="H85" s="139">
        <f t="shared" si="15"/>
        <v>1105.18</v>
      </c>
      <c r="I85" s="139">
        <f t="shared" si="15"/>
        <v>1077.8400000000001</v>
      </c>
      <c r="J85" s="139">
        <f t="shared" si="15"/>
        <v>1081.6100000000001</v>
      </c>
      <c r="K85" s="140">
        <f t="shared" si="15"/>
        <v>1102.67</v>
      </c>
      <c r="L85" s="139">
        <f t="shared" si="15"/>
        <v>1106.79</v>
      </c>
      <c r="M85" s="141">
        <f t="shared" si="15"/>
        <v>1113.83</v>
      </c>
      <c r="N85" s="140">
        <f t="shared" si="15"/>
        <v>1075.01</v>
      </c>
      <c r="O85" s="139">
        <f t="shared" si="15"/>
        <v>1044.8400000000001</v>
      </c>
      <c r="P85" s="141">
        <f t="shared" si="15"/>
        <v>1043.77</v>
      </c>
      <c r="Q85" s="142">
        <f t="shared" si="15"/>
        <v>1070.1500000000001</v>
      </c>
      <c r="R85" s="139">
        <f t="shared" si="15"/>
        <v>1092.43</v>
      </c>
      <c r="S85" s="142">
        <f t="shared" si="15"/>
        <v>1082.6300000000001</v>
      </c>
      <c r="T85" s="139">
        <f t="shared" si="15"/>
        <v>1084.83</v>
      </c>
      <c r="U85" s="139">
        <f t="shared" si="15"/>
        <v>1058.0700000000002</v>
      </c>
      <c r="V85" s="139">
        <f t="shared" si="15"/>
        <v>1078.02</v>
      </c>
      <c r="W85" s="139">
        <f t="shared" si="15"/>
        <v>1072.1100000000001</v>
      </c>
      <c r="X85" s="139">
        <f t="shared" si="15"/>
        <v>1076.24</v>
      </c>
      <c r="Y85" s="143">
        <f t="shared" si="15"/>
        <v>1072.4000000000001</v>
      </c>
    </row>
    <row r="86" spans="1:25" s="62" customFormat="1" ht="18.75" hidden="1" customHeight="1" outlineLevel="1" x14ac:dyDescent="0.2">
      <c r="A86" s="157" t="s">
        <v>8</v>
      </c>
      <c r="B86" s="255">
        <f>'цена АТС'!C410</f>
        <v>746.1</v>
      </c>
      <c r="C86" s="255">
        <f>'цена АТС'!C411</f>
        <v>731.15</v>
      </c>
      <c r="D86" s="255">
        <f>'цена АТС'!C412</f>
        <v>712.27</v>
      </c>
      <c r="E86" s="255">
        <f>'цена АТС'!C413</f>
        <v>737.83</v>
      </c>
      <c r="F86" s="255">
        <f>'цена АТС'!C414</f>
        <v>806.2</v>
      </c>
      <c r="G86" s="255">
        <f>'цена АТС'!C415</f>
        <v>805.61</v>
      </c>
      <c r="H86" s="255">
        <f>'цена АТС'!C416</f>
        <v>804.33</v>
      </c>
      <c r="I86" s="255">
        <f>'цена АТС'!C417</f>
        <v>776.99</v>
      </c>
      <c r="J86" s="255">
        <f>'цена АТС'!C418</f>
        <v>780.76</v>
      </c>
      <c r="K86" s="255">
        <f>'цена АТС'!C419</f>
        <v>801.82</v>
      </c>
      <c r="L86" s="255">
        <f>'цена АТС'!C420</f>
        <v>805.94</v>
      </c>
      <c r="M86" s="255">
        <f>'цена АТС'!C421</f>
        <v>812.98</v>
      </c>
      <c r="N86" s="255">
        <f>'цена АТС'!C422</f>
        <v>774.16</v>
      </c>
      <c r="O86" s="255">
        <f>'цена АТС'!C423</f>
        <v>743.99</v>
      </c>
      <c r="P86" s="255">
        <f>'цена АТС'!C424</f>
        <v>742.92</v>
      </c>
      <c r="Q86" s="255">
        <f>'цена АТС'!C425</f>
        <v>769.3</v>
      </c>
      <c r="R86" s="255">
        <f>'цена АТС'!C426</f>
        <v>791.58</v>
      </c>
      <c r="S86" s="255">
        <f>'цена АТС'!C427</f>
        <v>781.78</v>
      </c>
      <c r="T86" s="255">
        <f>'цена АТС'!C428</f>
        <v>783.98</v>
      </c>
      <c r="U86" s="255">
        <f>'цена АТС'!C429</f>
        <v>757.22</v>
      </c>
      <c r="V86" s="255">
        <f>'цена АТС'!C430</f>
        <v>777.17</v>
      </c>
      <c r="W86" s="255">
        <f>'цена АТС'!C431</f>
        <v>771.26</v>
      </c>
      <c r="X86" s="255">
        <f>'цена АТС'!C432</f>
        <v>775.39</v>
      </c>
      <c r="Y86" s="255">
        <f>'цена АТС'!C433</f>
        <v>771.55</v>
      </c>
    </row>
    <row r="87" spans="1:25" s="62" customFormat="1" ht="18.75" hidden="1" customHeight="1" outlineLevel="1" x14ac:dyDescent="0.2">
      <c r="A87" s="53" t="s">
        <v>9</v>
      </c>
      <c r="B87" s="76">
        <v>298.12</v>
      </c>
      <c r="C87" s="74">
        <v>298.12</v>
      </c>
      <c r="D87" s="74">
        <v>298.12</v>
      </c>
      <c r="E87" s="74">
        <v>298.12</v>
      </c>
      <c r="F87" s="74">
        <v>298.12</v>
      </c>
      <c r="G87" s="74">
        <v>298.12</v>
      </c>
      <c r="H87" s="74">
        <v>298.12</v>
      </c>
      <c r="I87" s="74">
        <v>298.12</v>
      </c>
      <c r="J87" s="74">
        <v>298.12</v>
      </c>
      <c r="K87" s="74">
        <v>298.12</v>
      </c>
      <c r="L87" s="74">
        <v>298.12</v>
      </c>
      <c r="M87" s="74">
        <v>298.12</v>
      </c>
      <c r="N87" s="74">
        <v>298.12</v>
      </c>
      <c r="O87" s="74">
        <v>298.12</v>
      </c>
      <c r="P87" s="74">
        <v>298.12</v>
      </c>
      <c r="Q87" s="74">
        <v>298.12</v>
      </c>
      <c r="R87" s="74">
        <v>298.12</v>
      </c>
      <c r="S87" s="74">
        <v>298.12</v>
      </c>
      <c r="T87" s="74">
        <v>298.12</v>
      </c>
      <c r="U87" s="74">
        <v>298.12</v>
      </c>
      <c r="V87" s="74">
        <v>298.12</v>
      </c>
      <c r="W87" s="74">
        <v>298.12</v>
      </c>
      <c r="X87" s="74">
        <v>298.12</v>
      </c>
      <c r="Y87" s="81">
        <v>298.12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62" customFormat="1" ht="18.75" customHeight="1" collapsed="1" thickBot="1" x14ac:dyDescent="0.25">
      <c r="A90" s="109">
        <v>17</v>
      </c>
      <c r="B90" s="138">
        <f t="shared" ref="B90:Y90" si="16">SUM(B91:B94)</f>
        <v>1061.02</v>
      </c>
      <c r="C90" s="139">
        <f t="shared" si="16"/>
        <v>1027.02</v>
      </c>
      <c r="D90" s="139">
        <f t="shared" si="16"/>
        <v>1043.74</v>
      </c>
      <c r="E90" s="139">
        <f t="shared" si="16"/>
        <v>1061.78</v>
      </c>
      <c r="F90" s="139">
        <f t="shared" si="16"/>
        <v>1115.1500000000001</v>
      </c>
      <c r="G90" s="139">
        <f t="shared" si="16"/>
        <v>1123.53</v>
      </c>
      <c r="H90" s="139">
        <f t="shared" si="16"/>
        <v>1121.71</v>
      </c>
      <c r="I90" s="139">
        <f t="shared" si="16"/>
        <v>1114.33</v>
      </c>
      <c r="J90" s="139">
        <f t="shared" si="16"/>
        <v>1105.29</v>
      </c>
      <c r="K90" s="140">
        <f t="shared" si="16"/>
        <v>1121.69</v>
      </c>
      <c r="L90" s="139">
        <f t="shared" si="16"/>
        <v>1078.3400000000001</v>
      </c>
      <c r="M90" s="141">
        <f t="shared" si="16"/>
        <v>1078.8899999999999</v>
      </c>
      <c r="N90" s="140">
        <f t="shared" si="16"/>
        <v>1084.97</v>
      </c>
      <c r="O90" s="139">
        <f t="shared" si="16"/>
        <v>1039.1300000000001</v>
      </c>
      <c r="P90" s="141">
        <f t="shared" si="16"/>
        <v>1044.19</v>
      </c>
      <c r="Q90" s="142">
        <f t="shared" si="16"/>
        <v>1063.4099999999999</v>
      </c>
      <c r="R90" s="139">
        <f t="shared" si="16"/>
        <v>1097.06</v>
      </c>
      <c r="S90" s="142">
        <f t="shared" si="16"/>
        <v>1099.47</v>
      </c>
      <c r="T90" s="139">
        <f t="shared" si="16"/>
        <v>1101.8699999999999</v>
      </c>
      <c r="U90" s="139">
        <f t="shared" si="16"/>
        <v>1076.27</v>
      </c>
      <c r="V90" s="139">
        <f t="shared" si="16"/>
        <v>1086.0900000000001</v>
      </c>
      <c r="W90" s="139">
        <f t="shared" si="16"/>
        <v>1089.98</v>
      </c>
      <c r="X90" s="139">
        <f t="shared" si="16"/>
        <v>1077.08</v>
      </c>
      <c r="Y90" s="143">
        <f t="shared" si="16"/>
        <v>1072.6300000000001</v>
      </c>
    </row>
    <row r="91" spans="1:25" s="62" customFormat="1" ht="18.75" hidden="1" customHeight="1" outlineLevel="1" x14ac:dyDescent="0.2">
      <c r="A91" s="157" t="s">
        <v>8</v>
      </c>
      <c r="B91" s="255">
        <f>'цена АТС'!C434</f>
        <v>760.17</v>
      </c>
      <c r="C91" s="255">
        <f>'цена АТС'!C435</f>
        <v>726.17</v>
      </c>
      <c r="D91" s="255">
        <f>'цена АТС'!C436</f>
        <v>742.89</v>
      </c>
      <c r="E91" s="255">
        <f>'цена АТС'!C437</f>
        <v>760.93</v>
      </c>
      <c r="F91" s="255">
        <f>'цена АТС'!C438</f>
        <v>814.3</v>
      </c>
      <c r="G91" s="255">
        <f>'цена АТС'!C439</f>
        <v>822.68</v>
      </c>
      <c r="H91" s="255">
        <f>'цена АТС'!C440</f>
        <v>820.86</v>
      </c>
      <c r="I91" s="255">
        <f>'цена АТС'!C441</f>
        <v>813.48</v>
      </c>
      <c r="J91" s="255">
        <f>'цена АТС'!C442</f>
        <v>804.44</v>
      </c>
      <c r="K91" s="255">
        <f>'цена АТС'!C443</f>
        <v>820.84</v>
      </c>
      <c r="L91" s="255">
        <f>'цена АТС'!C444</f>
        <v>777.49</v>
      </c>
      <c r="M91" s="255">
        <f>'цена АТС'!C445</f>
        <v>778.04</v>
      </c>
      <c r="N91" s="255">
        <f>'цена АТС'!C446</f>
        <v>784.12</v>
      </c>
      <c r="O91" s="255">
        <f>'цена АТС'!C447</f>
        <v>738.28</v>
      </c>
      <c r="P91" s="255">
        <f>'цена АТС'!C448</f>
        <v>743.34</v>
      </c>
      <c r="Q91" s="255">
        <f>'цена АТС'!C449</f>
        <v>762.56</v>
      </c>
      <c r="R91" s="255">
        <f>'цена АТС'!C450</f>
        <v>796.21</v>
      </c>
      <c r="S91" s="255">
        <f>'цена АТС'!C451</f>
        <v>798.62</v>
      </c>
      <c r="T91" s="255">
        <f>'цена АТС'!C452</f>
        <v>801.02</v>
      </c>
      <c r="U91" s="255">
        <f>'цена АТС'!C453</f>
        <v>775.42</v>
      </c>
      <c r="V91" s="255">
        <f>'цена АТС'!C454</f>
        <v>785.24</v>
      </c>
      <c r="W91" s="255">
        <f>'цена АТС'!C455</f>
        <v>789.13</v>
      </c>
      <c r="X91" s="255">
        <f>'цена АТС'!C456</f>
        <v>776.23</v>
      </c>
      <c r="Y91" s="255">
        <f>'цена АТС'!C457</f>
        <v>771.78</v>
      </c>
    </row>
    <row r="92" spans="1:25" s="62" customFormat="1" ht="18.75" hidden="1" customHeight="1" outlineLevel="1" x14ac:dyDescent="0.2">
      <c r="A92" s="53" t="s">
        <v>9</v>
      </c>
      <c r="B92" s="76">
        <v>298.12</v>
      </c>
      <c r="C92" s="74">
        <v>298.12</v>
      </c>
      <c r="D92" s="74">
        <v>298.12</v>
      </c>
      <c r="E92" s="74">
        <v>298.12</v>
      </c>
      <c r="F92" s="74">
        <v>298.12</v>
      </c>
      <c r="G92" s="74">
        <v>298.12</v>
      </c>
      <c r="H92" s="74">
        <v>298.12</v>
      </c>
      <c r="I92" s="74">
        <v>298.12</v>
      </c>
      <c r="J92" s="74">
        <v>298.12</v>
      </c>
      <c r="K92" s="74">
        <v>298.12</v>
      </c>
      <c r="L92" s="74">
        <v>298.12</v>
      </c>
      <c r="M92" s="74">
        <v>298.12</v>
      </c>
      <c r="N92" s="74">
        <v>298.12</v>
      </c>
      <c r="O92" s="74">
        <v>298.12</v>
      </c>
      <c r="P92" s="74">
        <v>298.12</v>
      </c>
      <c r="Q92" s="74">
        <v>298.12</v>
      </c>
      <c r="R92" s="74">
        <v>298.12</v>
      </c>
      <c r="S92" s="74">
        <v>298.12</v>
      </c>
      <c r="T92" s="74">
        <v>298.12</v>
      </c>
      <c r="U92" s="74">
        <v>298.12</v>
      </c>
      <c r="V92" s="74">
        <v>298.12</v>
      </c>
      <c r="W92" s="74">
        <v>298.12</v>
      </c>
      <c r="X92" s="74">
        <v>298.12</v>
      </c>
      <c r="Y92" s="81">
        <v>298.12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2.73</v>
      </c>
      <c r="C94" s="75">
        <v>2.73</v>
      </c>
      <c r="D94" s="75">
        <v>2.73</v>
      </c>
      <c r="E94" s="75">
        <v>2.73</v>
      </c>
      <c r="F94" s="75">
        <v>2.73</v>
      </c>
      <c r="G94" s="75">
        <v>2.73</v>
      </c>
      <c r="H94" s="75">
        <v>2.73</v>
      </c>
      <c r="I94" s="75">
        <v>2.73</v>
      </c>
      <c r="J94" s="75">
        <v>2.73</v>
      </c>
      <c r="K94" s="75">
        <v>2.73</v>
      </c>
      <c r="L94" s="75">
        <v>2.73</v>
      </c>
      <c r="M94" s="75">
        <v>2.73</v>
      </c>
      <c r="N94" s="75">
        <v>2.73</v>
      </c>
      <c r="O94" s="75">
        <v>2.73</v>
      </c>
      <c r="P94" s="75">
        <v>2.73</v>
      </c>
      <c r="Q94" s="75">
        <v>2.73</v>
      </c>
      <c r="R94" s="75">
        <v>2.73</v>
      </c>
      <c r="S94" s="75">
        <v>2.73</v>
      </c>
      <c r="T94" s="75">
        <v>2.73</v>
      </c>
      <c r="U94" s="75">
        <v>2.73</v>
      </c>
      <c r="V94" s="75">
        <v>2.73</v>
      </c>
      <c r="W94" s="75">
        <v>2.73</v>
      </c>
      <c r="X94" s="75">
        <v>2.73</v>
      </c>
      <c r="Y94" s="82">
        <v>2.73</v>
      </c>
    </row>
    <row r="95" spans="1:25" s="62" customFormat="1" ht="18.75" customHeight="1" collapsed="1" thickBot="1" x14ac:dyDescent="0.25">
      <c r="A95" s="110">
        <v>18</v>
      </c>
      <c r="B95" s="138">
        <f t="shared" ref="B95:Y95" si="17">SUM(B96:B99)</f>
        <v>1103.3600000000001</v>
      </c>
      <c r="C95" s="139">
        <f t="shared" si="17"/>
        <v>1061.1199999999999</v>
      </c>
      <c r="D95" s="139">
        <f t="shared" si="17"/>
        <v>1069.5</v>
      </c>
      <c r="E95" s="139">
        <f t="shared" si="17"/>
        <v>1110.43</v>
      </c>
      <c r="F95" s="139">
        <f t="shared" si="17"/>
        <v>1116.49</v>
      </c>
      <c r="G95" s="139">
        <f t="shared" si="17"/>
        <v>1137.9000000000001</v>
      </c>
      <c r="H95" s="139">
        <f t="shared" si="17"/>
        <v>1138.7</v>
      </c>
      <c r="I95" s="139">
        <f t="shared" si="17"/>
        <v>1104.96</v>
      </c>
      <c r="J95" s="139">
        <f t="shared" si="17"/>
        <v>1119.94</v>
      </c>
      <c r="K95" s="140">
        <f t="shared" si="17"/>
        <v>1136.3600000000001</v>
      </c>
      <c r="L95" s="139">
        <f t="shared" si="17"/>
        <v>1150.99</v>
      </c>
      <c r="M95" s="141">
        <f t="shared" si="17"/>
        <v>1148.33</v>
      </c>
      <c r="N95" s="140">
        <f t="shared" si="17"/>
        <v>1072.6500000000001</v>
      </c>
      <c r="O95" s="139">
        <f t="shared" si="17"/>
        <v>1024.56</v>
      </c>
      <c r="P95" s="141">
        <f t="shared" si="17"/>
        <v>1026.06</v>
      </c>
      <c r="Q95" s="142">
        <f t="shared" si="17"/>
        <v>1063.71</v>
      </c>
      <c r="R95" s="139">
        <f t="shared" si="17"/>
        <v>1084.92</v>
      </c>
      <c r="S95" s="142">
        <f t="shared" si="17"/>
        <v>1087.24</v>
      </c>
      <c r="T95" s="139">
        <f t="shared" si="17"/>
        <v>1078.43</v>
      </c>
      <c r="U95" s="139">
        <f t="shared" si="17"/>
        <v>1046.5999999999999</v>
      </c>
      <c r="V95" s="139">
        <f t="shared" si="17"/>
        <v>1050.78</v>
      </c>
      <c r="W95" s="139">
        <f t="shared" si="17"/>
        <v>1064.73</v>
      </c>
      <c r="X95" s="139">
        <f t="shared" si="17"/>
        <v>1063.3400000000001</v>
      </c>
      <c r="Y95" s="143">
        <f t="shared" si="17"/>
        <v>1051.54</v>
      </c>
    </row>
    <row r="96" spans="1:25" s="62" customFormat="1" ht="18.75" hidden="1" customHeight="1" outlineLevel="1" x14ac:dyDescent="0.2">
      <c r="A96" s="56" t="s">
        <v>8</v>
      </c>
      <c r="B96" s="255">
        <f>'цена АТС'!C458</f>
        <v>802.51</v>
      </c>
      <c r="C96" s="255">
        <f>'цена АТС'!C459</f>
        <v>760.27</v>
      </c>
      <c r="D96" s="255">
        <f>'цена АТС'!C460</f>
        <v>768.65</v>
      </c>
      <c r="E96" s="255">
        <f>'цена АТС'!C461</f>
        <v>809.58</v>
      </c>
      <c r="F96" s="255">
        <f>'цена АТС'!C462</f>
        <v>815.64</v>
      </c>
      <c r="G96" s="255">
        <f>'цена АТС'!C463</f>
        <v>837.05</v>
      </c>
      <c r="H96" s="255">
        <f>'цена АТС'!C464</f>
        <v>837.85</v>
      </c>
      <c r="I96" s="255">
        <f>'цена АТС'!C465</f>
        <v>804.11</v>
      </c>
      <c r="J96" s="255">
        <f>'цена АТС'!C466</f>
        <v>819.09</v>
      </c>
      <c r="K96" s="255">
        <f>'цена АТС'!C467</f>
        <v>835.51</v>
      </c>
      <c r="L96" s="255">
        <f>'цена АТС'!C468</f>
        <v>850.14</v>
      </c>
      <c r="M96" s="255">
        <f>'цена АТС'!C469</f>
        <v>847.48</v>
      </c>
      <c r="N96" s="255">
        <f>'цена АТС'!C470</f>
        <v>771.8</v>
      </c>
      <c r="O96" s="255">
        <f>'цена АТС'!C471</f>
        <v>723.71</v>
      </c>
      <c r="P96" s="255">
        <f>'цена АТС'!C472</f>
        <v>725.21</v>
      </c>
      <c r="Q96" s="255">
        <f>'цена АТС'!C473</f>
        <v>762.86</v>
      </c>
      <c r="R96" s="255">
        <f>'цена АТС'!C474</f>
        <v>784.07</v>
      </c>
      <c r="S96" s="255">
        <f>'цена АТС'!C475</f>
        <v>786.39</v>
      </c>
      <c r="T96" s="255">
        <f>'цена АТС'!C476</f>
        <v>777.58</v>
      </c>
      <c r="U96" s="255">
        <f>'цена АТС'!C477</f>
        <v>745.75</v>
      </c>
      <c r="V96" s="255">
        <f>'цена АТС'!C478</f>
        <v>749.93</v>
      </c>
      <c r="W96" s="255">
        <f>'цена АТС'!C479</f>
        <v>763.88</v>
      </c>
      <c r="X96" s="255">
        <f>'цена АТС'!C480</f>
        <v>762.49</v>
      </c>
      <c r="Y96" s="255">
        <f>'цена АТС'!C481</f>
        <v>750.69</v>
      </c>
    </row>
    <row r="97" spans="1:25" s="62" customFormat="1" ht="18.75" hidden="1" customHeight="1" outlineLevel="1" x14ac:dyDescent="0.2">
      <c r="A97" s="57" t="s">
        <v>9</v>
      </c>
      <c r="B97" s="76">
        <v>298.12</v>
      </c>
      <c r="C97" s="74">
        <v>298.12</v>
      </c>
      <c r="D97" s="74">
        <v>298.12</v>
      </c>
      <c r="E97" s="74">
        <v>298.12</v>
      </c>
      <c r="F97" s="74">
        <v>298.12</v>
      </c>
      <c r="G97" s="74">
        <v>298.12</v>
      </c>
      <c r="H97" s="74">
        <v>298.12</v>
      </c>
      <c r="I97" s="74">
        <v>298.12</v>
      </c>
      <c r="J97" s="74">
        <v>298.12</v>
      </c>
      <c r="K97" s="74">
        <v>298.12</v>
      </c>
      <c r="L97" s="74">
        <v>298.12</v>
      </c>
      <c r="M97" s="74">
        <v>298.12</v>
      </c>
      <c r="N97" s="74">
        <v>298.12</v>
      </c>
      <c r="O97" s="74">
        <v>298.12</v>
      </c>
      <c r="P97" s="74">
        <v>298.12</v>
      </c>
      <c r="Q97" s="74">
        <v>298.12</v>
      </c>
      <c r="R97" s="74">
        <v>298.12</v>
      </c>
      <c r="S97" s="74">
        <v>298.12</v>
      </c>
      <c r="T97" s="74">
        <v>298.12</v>
      </c>
      <c r="U97" s="74">
        <v>298.12</v>
      </c>
      <c r="V97" s="74">
        <v>298.12</v>
      </c>
      <c r="W97" s="74">
        <v>298.12</v>
      </c>
      <c r="X97" s="74">
        <v>298.12</v>
      </c>
      <c r="Y97" s="81">
        <v>298.12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2.73</v>
      </c>
      <c r="C99" s="75">
        <v>2.73</v>
      </c>
      <c r="D99" s="75">
        <v>2.73</v>
      </c>
      <c r="E99" s="75">
        <v>2.73</v>
      </c>
      <c r="F99" s="75">
        <v>2.73</v>
      </c>
      <c r="G99" s="75">
        <v>2.73</v>
      </c>
      <c r="H99" s="75">
        <v>2.73</v>
      </c>
      <c r="I99" s="75">
        <v>2.73</v>
      </c>
      <c r="J99" s="75">
        <v>2.73</v>
      </c>
      <c r="K99" s="75">
        <v>2.73</v>
      </c>
      <c r="L99" s="75">
        <v>2.73</v>
      </c>
      <c r="M99" s="75">
        <v>2.73</v>
      </c>
      <c r="N99" s="75">
        <v>2.73</v>
      </c>
      <c r="O99" s="75">
        <v>2.73</v>
      </c>
      <c r="P99" s="75">
        <v>2.73</v>
      </c>
      <c r="Q99" s="75">
        <v>2.73</v>
      </c>
      <c r="R99" s="75">
        <v>2.73</v>
      </c>
      <c r="S99" s="75">
        <v>2.73</v>
      </c>
      <c r="T99" s="75">
        <v>2.73</v>
      </c>
      <c r="U99" s="75">
        <v>2.73</v>
      </c>
      <c r="V99" s="75">
        <v>2.73</v>
      </c>
      <c r="W99" s="75">
        <v>2.73</v>
      </c>
      <c r="X99" s="75">
        <v>2.73</v>
      </c>
      <c r="Y99" s="82">
        <v>2.73</v>
      </c>
    </row>
    <row r="100" spans="1:25" s="62" customFormat="1" ht="18.75" customHeight="1" collapsed="1" thickBot="1" x14ac:dyDescent="0.25">
      <c r="A100" s="112">
        <v>19</v>
      </c>
      <c r="B100" s="138">
        <f t="shared" ref="B100:Y100" si="18">SUM(B101:B104)</f>
        <v>1014.4200000000001</v>
      </c>
      <c r="C100" s="139">
        <f t="shared" si="18"/>
        <v>987.72</v>
      </c>
      <c r="D100" s="139">
        <f t="shared" si="18"/>
        <v>991.84</v>
      </c>
      <c r="E100" s="139">
        <f t="shared" si="18"/>
        <v>1002.66</v>
      </c>
      <c r="F100" s="139">
        <f t="shared" si="18"/>
        <v>1001.8100000000001</v>
      </c>
      <c r="G100" s="139">
        <f t="shared" si="18"/>
        <v>1017.5</v>
      </c>
      <c r="H100" s="139">
        <f t="shared" si="18"/>
        <v>1019.5600000000001</v>
      </c>
      <c r="I100" s="139">
        <f t="shared" si="18"/>
        <v>1002.74</v>
      </c>
      <c r="J100" s="139">
        <f t="shared" si="18"/>
        <v>1006.4300000000001</v>
      </c>
      <c r="K100" s="140">
        <f t="shared" si="18"/>
        <v>1019.48</v>
      </c>
      <c r="L100" s="139">
        <f t="shared" si="18"/>
        <v>1016.0400000000001</v>
      </c>
      <c r="M100" s="141">
        <f t="shared" si="18"/>
        <v>1021.74</v>
      </c>
      <c r="N100" s="140">
        <f t="shared" si="18"/>
        <v>1018.78</v>
      </c>
      <c r="O100" s="139">
        <f t="shared" si="18"/>
        <v>997</v>
      </c>
      <c r="P100" s="141">
        <f t="shared" si="18"/>
        <v>983.83</v>
      </c>
      <c r="Q100" s="142">
        <f t="shared" si="18"/>
        <v>1004.65</v>
      </c>
      <c r="R100" s="139">
        <f t="shared" si="18"/>
        <v>1020.35</v>
      </c>
      <c r="S100" s="142">
        <f t="shared" si="18"/>
        <v>1021.71</v>
      </c>
      <c r="T100" s="139">
        <f t="shared" si="18"/>
        <v>1007.75</v>
      </c>
      <c r="U100" s="139">
        <f t="shared" si="18"/>
        <v>991.83</v>
      </c>
      <c r="V100" s="139">
        <f t="shared" si="18"/>
        <v>999.4</v>
      </c>
      <c r="W100" s="139">
        <f t="shared" si="18"/>
        <v>996.44</v>
      </c>
      <c r="X100" s="139">
        <f t="shared" si="18"/>
        <v>1004.83</v>
      </c>
      <c r="Y100" s="143">
        <f t="shared" si="18"/>
        <v>1004.1700000000001</v>
      </c>
    </row>
    <row r="101" spans="1:25" s="62" customFormat="1" ht="18.75" hidden="1" customHeight="1" outlineLevel="1" x14ac:dyDescent="0.2">
      <c r="A101" s="157" t="s">
        <v>8</v>
      </c>
      <c r="B101" s="255">
        <f>'цена АТС'!C482</f>
        <v>713.57</v>
      </c>
      <c r="C101" s="255">
        <f>'цена АТС'!C483</f>
        <v>686.87</v>
      </c>
      <c r="D101" s="255">
        <f>'цена АТС'!C484</f>
        <v>690.99</v>
      </c>
      <c r="E101" s="255">
        <f>'цена АТС'!C485</f>
        <v>701.81</v>
      </c>
      <c r="F101" s="255">
        <f>'цена АТС'!C486</f>
        <v>700.96</v>
      </c>
      <c r="G101" s="255">
        <f>'цена АТС'!C487</f>
        <v>716.65</v>
      </c>
      <c r="H101" s="255">
        <f>'цена АТС'!C488</f>
        <v>718.71</v>
      </c>
      <c r="I101" s="255">
        <f>'цена АТС'!C489</f>
        <v>701.89</v>
      </c>
      <c r="J101" s="255">
        <f>'цена АТС'!C490</f>
        <v>705.58</v>
      </c>
      <c r="K101" s="255">
        <f>'цена АТС'!C491</f>
        <v>718.63</v>
      </c>
      <c r="L101" s="255">
        <f>'цена АТС'!C492</f>
        <v>715.19</v>
      </c>
      <c r="M101" s="255">
        <f>'цена АТС'!C493</f>
        <v>720.89</v>
      </c>
      <c r="N101" s="255">
        <f>'цена АТС'!C494</f>
        <v>717.93</v>
      </c>
      <c r="O101" s="255">
        <f>'цена АТС'!C495</f>
        <v>696.15</v>
      </c>
      <c r="P101" s="255">
        <f>'цена АТС'!C496</f>
        <v>682.98</v>
      </c>
      <c r="Q101" s="255">
        <f>'цена АТС'!C497</f>
        <v>703.8</v>
      </c>
      <c r="R101" s="255">
        <f>'цена АТС'!C498</f>
        <v>719.5</v>
      </c>
      <c r="S101" s="255">
        <f>'цена АТС'!C499</f>
        <v>720.86</v>
      </c>
      <c r="T101" s="255">
        <f>'цена АТС'!C500</f>
        <v>706.9</v>
      </c>
      <c r="U101" s="255">
        <f>'цена АТС'!C501</f>
        <v>690.98</v>
      </c>
      <c r="V101" s="255">
        <f>'цена АТС'!C502</f>
        <v>698.55</v>
      </c>
      <c r="W101" s="255">
        <f>'цена АТС'!C503</f>
        <v>695.59</v>
      </c>
      <c r="X101" s="255">
        <f>'цена АТС'!C504</f>
        <v>703.98</v>
      </c>
      <c r="Y101" s="255">
        <f>'цена АТС'!C505</f>
        <v>703.32</v>
      </c>
    </row>
    <row r="102" spans="1:25" s="62" customFormat="1" ht="18.75" hidden="1" customHeight="1" outlineLevel="1" x14ac:dyDescent="0.2">
      <c r="A102" s="53" t="s">
        <v>9</v>
      </c>
      <c r="B102" s="76">
        <v>298.12</v>
      </c>
      <c r="C102" s="74">
        <v>298.12</v>
      </c>
      <c r="D102" s="74">
        <v>298.12</v>
      </c>
      <c r="E102" s="74">
        <v>298.12</v>
      </c>
      <c r="F102" s="74">
        <v>298.12</v>
      </c>
      <c r="G102" s="74">
        <v>298.12</v>
      </c>
      <c r="H102" s="74">
        <v>298.12</v>
      </c>
      <c r="I102" s="74">
        <v>298.12</v>
      </c>
      <c r="J102" s="74">
        <v>298.12</v>
      </c>
      <c r="K102" s="74">
        <v>298.12</v>
      </c>
      <c r="L102" s="74">
        <v>298.12</v>
      </c>
      <c r="M102" s="74">
        <v>298.12</v>
      </c>
      <c r="N102" s="74">
        <v>298.12</v>
      </c>
      <c r="O102" s="74">
        <v>298.12</v>
      </c>
      <c r="P102" s="74">
        <v>298.12</v>
      </c>
      <c r="Q102" s="74">
        <v>298.12</v>
      </c>
      <c r="R102" s="74">
        <v>298.12</v>
      </c>
      <c r="S102" s="74">
        <v>298.12</v>
      </c>
      <c r="T102" s="74">
        <v>298.12</v>
      </c>
      <c r="U102" s="74">
        <v>298.12</v>
      </c>
      <c r="V102" s="74">
        <v>298.12</v>
      </c>
      <c r="W102" s="74">
        <v>298.12</v>
      </c>
      <c r="X102" s="74">
        <v>298.12</v>
      </c>
      <c r="Y102" s="81">
        <v>298.12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2.73</v>
      </c>
      <c r="C104" s="75">
        <v>2.73</v>
      </c>
      <c r="D104" s="75">
        <v>2.73</v>
      </c>
      <c r="E104" s="75">
        <v>2.73</v>
      </c>
      <c r="F104" s="75">
        <v>2.73</v>
      </c>
      <c r="G104" s="75">
        <v>2.73</v>
      </c>
      <c r="H104" s="75">
        <v>2.73</v>
      </c>
      <c r="I104" s="75">
        <v>2.73</v>
      </c>
      <c r="J104" s="75">
        <v>2.73</v>
      </c>
      <c r="K104" s="75">
        <v>2.73</v>
      </c>
      <c r="L104" s="75">
        <v>2.73</v>
      </c>
      <c r="M104" s="75">
        <v>2.73</v>
      </c>
      <c r="N104" s="75">
        <v>2.73</v>
      </c>
      <c r="O104" s="75">
        <v>2.73</v>
      </c>
      <c r="P104" s="75">
        <v>2.73</v>
      </c>
      <c r="Q104" s="75">
        <v>2.73</v>
      </c>
      <c r="R104" s="75">
        <v>2.73</v>
      </c>
      <c r="S104" s="75">
        <v>2.73</v>
      </c>
      <c r="T104" s="75">
        <v>2.73</v>
      </c>
      <c r="U104" s="75">
        <v>2.73</v>
      </c>
      <c r="V104" s="75">
        <v>2.73</v>
      </c>
      <c r="W104" s="75">
        <v>2.73</v>
      </c>
      <c r="X104" s="75">
        <v>2.73</v>
      </c>
      <c r="Y104" s="82">
        <v>2.73</v>
      </c>
    </row>
    <row r="105" spans="1:25" s="62" customFormat="1" ht="18.75" customHeight="1" collapsed="1" thickBot="1" x14ac:dyDescent="0.25">
      <c r="A105" s="109">
        <v>20</v>
      </c>
      <c r="B105" s="138">
        <f t="shared" ref="B105:Y105" si="19">SUM(B106:B109)</f>
        <v>904.56000000000006</v>
      </c>
      <c r="C105" s="139">
        <f t="shared" si="19"/>
        <v>877.25</v>
      </c>
      <c r="D105" s="139">
        <f t="shared" si="19"/>
        <v>875.52</v>
      </c>
      <c r="E105" s="139">
        <f t="shared" si="19"/>
        <v>884.14</v>
      </c>
      <c r="F105" s="139">
        <f t="shared" si="19"/>
        <v>888.94</v>
      </c>
      <c r="G105" s="139">
        <f t="shared" si="19"/>
        <v>889.97</v>
      </c>
      <c r="H105" s="139">
        <f t="shared" si="19"/>
        <v>887.79000000000008</v>
      </c>
      <c r="I105" s="139">
        <f t="shared" si="19"/>
        <v>878.37</v>
      </c>
      <c r="J105" s="139">
        <f t="shared" si="19"/>
        <v>879.13</v>
      </c>
      <c r="K105" s="140">
        <f t="shared" si="19"/>
        <v>885.21</v>
      </c>
      <c r="L105" s="139">
        <f t="shared" si="19"/>
        <v>885.17000000000007</v>
      </c>
      <c r="M105" s="141">
        <f t="shared" si="19"/>
        <v>886.92000000000007</v>
      </c>
      <c r="N105" s="140">
        <f t="shared" si="19"/>
        <v>888.74</v>
      </c>
      <c r="O105" s="139">
        <f t="shared" si="19"/>
        <v>873.94</v>
      </c>
      <c r="P105" s="141">
        <f t="shared" si="19"/>
        <v>874.14</v>
      </c>
      <c r="Q105" s="142">
        <f t="shared" si="19"/>
        <v>891.79000000000008</v>
      </c>
      <c r="R105" s="139">
        <f t="shared" si="19"/>
        <v>904.35</v>
      </c>
      <c r="S105" s="142">
        <f t="shared" si="19"/>
        <v>901.35</v>
      </c>
      <c r="T105" s="139">
        <f t="shared" si="19"/>
        <v>901.03</v>
      </c>
      <c r="U105" s="139">
        <f t="shared" si="19"/>
        <v>890.30000000000007</v>
      </c>
      <c r="V105" s="139">
        <f t="shared" si="19"/>
        <v>890.26</v>
      </c>
      <c r="W105" s="139">
        <f t="shared" si="19"/>
        <v>896.4</v>
      </c>
      <c r="X105" s="139">
        <f t="shared" si="19"/>
        <v>901.2</v>
      </c>
      <c r="Y105" s="143">
        <f t="shared" si="19"/>
        <v>901.62</v>
      </c>
    </row>
    <row r="106" spans="1:25" s="62" customFormat="1" ht="18.75" hidden="1" customHeight="1" outlineLevel="1" x14ac:dyDescent="0.2">
      <c r="A106" s="157" t="s">
        <v>8</v>
      </c>
      <c r="B106" s="255">
        <f>'цена АТС'!C506</f>
        <v>603.71</v>
      </c>
      <c r="C106" s="255">
        <f>'цена АТС'!C507</f>
        <v>576.4</v>
      </c>
      <c r="D106" s="255">
        <f>'цена АТС'!C508</f>
        <v>574.66999999999996</v>
      </c>
      <c r="E106" s="255">
        <f>'цена АТС'!C509</f>
        <v>583.29</v>
      </c>
      <c r="F106" s="255">
        <f>'цена АТС'!C510</f>
        <v>588.09</v>
      </c>
      <c r="G106" s="255">
        <f>'цена АТС'!C511</f>
        <v>589.12</v>
      </c>
      <c r="H106" s="255">
        <f>'цена АТС'!C512</f>
        <v>586.94000000000005</v>
      </c>
      <c r="I106" s="255">
        <f>'цена АТС'!C513</f>
        <v>577.52</v>
      </c>
      <c r="J106" s="255">
        <f>'цена АТС'!C514</f>
        <v>578.28</v>
      </c>
      <c r="K106" s="255">
        <f>'цена АТС'!C515</f>
        <v>584.36</v>
      </c>
      <c r="L106" s="255">
        <f>'цена АТС'!C516</f>
        <v>584.32000000000005</v>
      </c>
      <c r="M106" s="255">
        <f>'цена АТС'!C517</f>
        <v>586.07000000000005</v>
      </c>
      <c r="N106" s="255">
        <f>'цена АТС'!C518</f>
        <v>587.89</v>
      </c>
      <c r="O106" s="255">
        <f>'цена АТС'!C519</f>
        <v>573.09</v>
      </c>
      <c r="P106" s="255">
        <f>'цена АТС'!C520</f>
        <v>573.29</v>
      </c>
      <c r="Q106" s="255">
        <f>'цена АТС'!C521</f>
        <v>590.94000000000005</v>
      </c>
      <c r="R106" s="255">
        <f>'цена АТС'!C522</f>
        <v>603.5</v>
      </c>
      <c r="S106" s="255">
        <f>'цена АТС'!C523</f>
        <v>600.5</v>
      </c>
      <c r="T106" s="255">
        <f>'цена АТС'!C524</f>
        <v>600.17999999999995</v>
      </c>
      <c r="U106" s="255">
        <f>'цена АТС'!C525</f>
        <v>589.45000000000005</v>
      </c>
      <c r="V106" s="255">
        <f>'цена АТС'!C526</f>
        <v>589.41</v>
      </c>
      <c r="W106" s="255">
        <f>'цена АТС'!C527</f>
        <v>595.54999999999995</v>
      </c>
      <c r="X106" s="255">
        <f>'цена АТС'!C528</f>
        <v>600.35</v>
      </c>
      <c r="Y106" s="255">
        <f>'цена АТС'!C529</f>
        <v>600.77</v>
      </c>
    </row>
    <row r="107" spans="1:25" s="62" customFormat="1" ht="18.75" hidden="1" customHeight="1" outlineLevel="1" x14ac:dyDescent="0.2">
      <c r="A107" s="53" t="s">
        <v>9</v>
      </c>
      <c r="B107" s="76">
        <v>298.12</v>
      </c>
      <c r="C107" s="74">
        <v>298.12</v>
      </c>
      <c r="D107" s="74">
        <v>298.12</v>
      </c>
      <c r="E107" s="74">
        <v>298.12</v>
      </c>
      <c r="F107" s="74">
        <v>298.12</v>
      </c>
      <c r="G107" s="74">
        <v>298.12</v>
      </c>
      <c r="H107" s="74">
        <v>298.12</v>
      </c>
      <c r="I107" s="74">
        <v>298.12</v>
      </c>
      <c r="J107" s="74">
        <v>298.12</v>
      </c>
      <c r="K107" s="74">
        <v>298.12</v>
      </c>
      <c r="L107" s="74">
        <v>298.12</v>
      </c>
      <c r="M107" s="74">
        <v>298.12</v>
      </c>
      <c r="N107" s="74">
        <v>298.12</v>
      </c>
      <c r="O107" s="74">
        <v>298.12</v>
      </c>
      <c r="P107" s="74">
        <v>298.12</v>
      </c>
      <c r="Q107" s="74">
        <v>298.12</v>
      </c>
      <c r="R107" s="74">
        <v>298.12</v>
      </c>
      <c r="S107" s="74">
        <v>298.12</v>
      </c>
      <c r="T107" s="74">
        <v>298.12</v>
      </c>
      <c r="U107" s="74">
        <v>298.12</v>
      </c>
      <c r="V107" s="74">
        <v>298.12</v>
      </c>
      <c r="W107" s="74">
        <v>298.12</v>
      </c>
      <c r="X107" s="74">
        <v>298.12</v>
      </c>
      <c r="Y107" s="81">
        <v>298.12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62" customFormat="1" ht="18.75" customHeight="1" collapsed="1" thickBot="1" x14ac:dyDescent="0.25">
      <c r="A110" s="100">
        <v>21</v>
      </c>
      <c r="B110" s="138">
        <f t="shared" ref="B110:Y110" si="20">SUM(B111:B114)</f>
        <v>928.23</v>
      </c>
      <c r="C110" s="139">
        <f t="shared" si="20"/>
        <v>901.15</v>
      </c>
      <c r="D110" s="139">
        <f t="shared" si="20"/>
        <v>899.91</v>
      </c>
      <c r="E110" s="139">
        <f t="shared" si="20"/>
        <v>907.08</v>
      </c>
      <c r="F110" s="139">
        <f t="shared" si="20"/>
        <v>914.27</v>
      </c>
      <c r="G110" s="139">
        <f t="shared" si="20"/>
        <v>914.1</v>
      </c>
      <c r="H110" s="139">
        <f t="shared" si="20"/>
        <v>916.94</v>
      </c>
      <c r="I110" s="139">
        <f t="shared" si="20"/>
        <v>907.54000000000008</v>
      </c>
      <c r="J110" s="139">
        <f t="shared" si="20"/>
        <v>909.9</v>
      </c>
      <c r="K110" s="140">
        <f t="shared" si="20"/>
        <v>914.44</v>
      </c>
      <c r="L110" s="139">
        <f t="shared" si="20"/>
        <v>915.96</v>
      </c>
      <c r="M110" s="141">
        <f t="shared" si="20"/>
        <v>911.64</v>
      </c>
      <c r="N110" s="140">
        <f t="shared" si="20"/>
        <v>909.83</v>
      </c>
      <c r="O110" s="139">
        <f t="shared" si="20"/>
        <v>893.95</v>
      </c>
      <c r="P110" s="141">
        <f t="shared" si="20"/>
        <v>897.73</v>
      </c>
      <c r="Q110" s="142">
        <f t="shared" si="20"/>
        <v>913.12</v>
      </c>
      <c r="R110" s="139">
        <f t="shared" si="20"/>
        <v>924.86</v>
      </c>
      <c r="S110" s="142">
        <f t="shared" si="20"/>
        <v>926.99</v>
      </c>
      <c r="T110" s="139">
        <f t="shared" si="20"/>
        <v>915.22</v>
      </c>
      <c r="U110" s="139">
        <f t="shared" si="20"/>
        <v>907.99</v>
      </c>
      <c r="V110" s="139">
        <f t="shared" si="20"/>
        <v>913.73</v>
      </c>
      <c r="W110" s="139">
        <f t="shared" si="20"/>
        <v>915.7</v>
      </c>
      <c r="X110" s="139">
        <f t="shared" si="20"/>
        <v>923.21</v>
      </c>
      <c r="Y110" s="143">
        <f t="shared" si="20"/>
        <v>920.08</v>
      </c>
    </row>
    <row r="111" spans="1:25" s="62" customFormat="1" ht="18.75" hidden="1" customHeight="1" outlineLevel="1" x14ac:dyDescent="0.2">
      <c r="A111" s="157" t="s">
        <v>8</v>
      </c>
      <c r="B111" s="255">
        <f>'цена АТС'!C530</f>
        <v>627.38</v>
      </c>
      <c r="C111" s="255">
        <f>'цена АТС'!C531</f>
        <v>600.29999999999995</v>
      </c>
      <c r="D111" s="255">
        <f>'цена АТС'!C532</f>
        <v>599.05999999999995</v>
      </c>
      <c r="E111" s="255">
        <f>'цена АТС'!C533</f>
        <v>606.23</v>
      </c>
      <c r="F111" s="255">
        <f>'цена АТС'!C534</f>
        <v>613.41999999999996</v>
      </c>
      <c r="G111" s="255">
        <f>'цена АТС'!C535</f>
        <v>613.25</v>
      </c>
      <c r="H111" s="255">
        <f>'цена АТС'!C536</f>
        <v>616.09</v>
      </c>
      <c r="I111" s="255">
        <f>'цена АТС'!C537</f>
        <v>606.69000000000005</v>
      </c>
      <c r="J111" s="255">
        <f>'цена АТС'!C538</f>
        <v>609.04999999999995</v>
      </c>
      <c r="K111" s="255">
        <f>'цена АТС'!C539</f>
        <v>613.59</v>
      </c>
      <c r="L111" s="255">
        <f>'цена АТС'!C540</f>
        <v>615.11</v>
      </c>
      <c r="M111" s="255">
        <f>'цена АТС'!C541</f>
        <v>610.79</v>
      </c>
      <c r="N111" s="255">
        <f>'цена АТС'!C542</f>
        <v>608.98</v>
      </c>
      <c r="O111" s="255">
        <f>'цена АТС'!C543</f>
        <v>593.1</v>
      </c>
      <c r="P111" s="255">
        <f>'цена АТС'!C544</f>
        <v>596.88</v>
      </c>
      <c r="Q111" s="255">
        <f>'цена АТС'!C545</f>
        <v>612.27</v>
      </c>
      <c r="R111" s="255">
        <f>'цена АТС'!C546</f>
        <v>624.01</v>
      </c>
      <c r="S111" s="255">
        <f>'цена АТС'!C547</f>
        <v>626.14</v>
      </c>
      <c r="T111" s="255">
        <f>'цена АТС'!C548</f>
        <v>614.37</v>
      </c>
      <c r="U111" s="255">
        <f>'цена АТС'!C549</f>
        <v>607.14</v>
      </c>
      <c r="V111" s="255">
        <f>'цена АТС'!C550</f>
        <v>612.88</v>
      </c>
      <c r="W111" s="255">
        <f>'цена АТС'!C551</f>
        <v>614.85</v>
      </c>
      <c r="X111" s="255">
        <f>'цена АТС'!C552</f>
        <v>622.36</v>
      </c>
      <c r="Y111" s="255">
        <f>'цена АТС'!C553</f>
        <v>619.23</v>
      </c>
    </row>
    <row r="112" spans="1:25" s="62" customFormat="1" ht="18.75" hidden="1" customHeight="1" outlineLevel="1" x14ac:dyDescent="0.2">
      <c r="A112" s="53" t="s">
        <v>9</v>
      </c>
      <c r="B112" s="76">
        <v>298.12</v>
      </c>
      <c r="C112" s="74">
        <v>298.12</v>
      </c>
      <c r="D112" s="74">
        <v>298.12</v>
      </c>
      <c r="E112" s="74">
        <v>298.12</v>
      </c>
      <c r="F112" s="74">
        <v>298.12</v>
      </c>
      <c r="G112" s="74">
        <v>298.12</v>
      </c>
      <c r="H112" s="74">
        <v>298.12</v>
      </c>
      <c r="I112" s="74">
        <v>298.12</v>
      </c>
      <c r="J112" s="74">
        <v>298.12</v>
      </c>
      <c r="K112" s="74">
        <v>298.12</v>
      </c>
      <c r="L112" s="74">
        <v>298.12</v>
      </c>
      <c r="M112" s="74">
        <v>298.12</v>
      </c>
      <c r="N112" s="74">
        <v>298.12</v>
      </c>
      <c r="O112" s="74">
        <v>298.12</v>
      </c>
      <c r="P112" s="74">
        <v>298.12</v>
      </c>
      <c r="Q112" s="74">
        <v>298.12</v>
      </c>
      <c r="R112" s="74">
        <v>298.12</v>
      </c>
      <c r="S112" s="74">
        <v>298.12</v>
      </c>
      <c r="T112" s="74">
        <v>298.12</v>
      </c>
      <c r="U112" s="74">
        <v>298.12</v>
      </c>
      <c r="V112" s="74">
        <v>298.12</v>
      </c>
      <c r="W112" s="74">
        <v>298.12</v>
      </c>
      <c r="X112" s="74">
        <v>298.12</v>
      </c>
      <c r="Y112" s="81">
        <v>298.12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2.73</v>
      </c>
      <c r="C114" s="75">
        <v>2.73</v>
      </c>
      <c r="D114" s="75">
        <v>2.73</v>
      </c>
      <c r="E114" s="75">
        <v>2.73</v>
      </c>
      <c r="F114" s="75">
        <v>2.73</v>
      </c>
      <c r="G114" s="75">
        <v>2.73</v>
      </c>
      <c r="H114" s="75">
        <v>2.73</v>
      </c>
      <c r="I114" s="75">
        <v>2.73</v>
      </c>
      <c r="J114" s="75">
        <v>2.73</v>
      </c>
      <c r="K114" s="75">
        <v>2.73</v>
      </c>
      <c r="L114" s="75">
        <v>2.73</v>
      </c>
      <c r="M114" s="75">
        <v>2.73</v>
      </c>
      <c r="N114" s="75">
        <v>2.73</v>
      </c>
      <c r="O114" s="75">
        <v>2.73</v>
      </c>
      <c r="P114" s="75">
        <v>2.73</v>
      </c>
      <c r="Q114" s="75">
        <v>2.73</v>
      </c>
      <c r="R114" s="75">
        <v>2.73</v>
      </c>
      <c r="S114" s="75">
        <v>2.73</v>
      </c>
      <c r="T114" s="75">
        <v>2.73</v>
      </c>
      <c r="U114" s="75">
        <v>2.73</v>
      </c>
      <c r="V114" s="75">
        <v>2.73</v>
      </c>
      <c r="W114" s="75">
        <v>2.73</v>
      </c>
      <c r="X114" s="75">
        <v>2.73</v>
      </c>
      <c r="Y114" s="82">
        <v>2.73</v>
      </c>
    </row>
    <row r="115" spans="1:25" s="62" customFormat="1" ht="18.75" customHeight="1" collapsed="1" thickBot="1" x14ac:dyDescent="0.25">
      <c r="A115" s="109">
        <v>22</v>
      </c>
      <c r="B115" s="138">
        <f t="shared" ref="B115:Y115" si="21">SUM(B116:B119)</f>
        <v>941.71</v>
      </c>
      <c r="C115" s="139">
        <f t="shared" si="21"/>
        <v>904.12</v>
      </c>
      <c r="D115" s="139">
        <f t="shared" si="21"/>
        <v>894.01</v>
      </c>
      <c r="E115" s="139">
        <f t="shared" si="21"/>
        <v>975.5</v>
      </c>
      <c r="F115" s="139">
        <f t="shared" si="21"/>
        <v>971.30000000000007</v>
      </c>
      <c r="G115" s="139">
        <f t="shared" si="21"/>
        <v>982.93000000000006</v>
      </c>
      <c r="H115" s="139">
        <f t="shared" si="21"/>
        <v>990.12</v>
      </c>
      <c r="I115" s="139">
        <f t="shared" si="21"/>
        <v>962.95</v>
      </c>
      <c r="J115" s="139">
        <f t="shared" si="21"/>
        <v>965.57</v>
      </c>
      <c r="K115" s="140">
        <f t="shared" si="21"/>
        <v>972.83</v>
      </c>
      <c r="L115" s="139">
        <f t="shared" si="21"/>
        <v>978.5</v>
      </c>
      <c r="M115" s="141">
        <f t="shared" si="21"/>
        <v>960.57</v>
      </c>
      <c r="N115" s="140">
        <f t="shared" si="21"/>
        <v>958.23</v>
      </c>
      <c r="O115" s="139">
        <f t="shared" si="21"/>
        <v>923.83</v>
      </c>
      <c r="P115" s="141">
        <f t="shared" si="21"/>
        <v>929.18000000000006</v>
      </c>
      <c r="Q115" s="142">
        <f t="shared" si="21"/>
        <v>967.34</v>
      </c>
      <c r="R115" s="139">
        <f t="shared" si="21"/>
        <v>984.7</v>
      </c>
      <c r="S115" s="142">
        <f t="shared" si="21"/>
        <v>995.88</v>
      </c>
      <c r="T115" s="139">
        <f t="shared" si="21"/>
        <v>961.64</v>
      </c>
      <c r="U115" s="139">
        <f t="shared" si="21"/>
        <v>952.52</v>
      </c>
      <c r="V115" s="139">
        <f t="shared" si="21"/>
        <v>957.54000000000008</v>
      </c>
      <c r="W115" s="139">
        <f t="shared" si="21"/>
        <v>958.06000000000006</v>
      </c>
      <c r="X115" s="139">
        <f t="shared" si="21"/>
        <v>959.46</v>
      </c>
      <c r="Y115" s="143">
        <f t="shared" si="21"/>
        <v>960.06000000000006</v>
      </c>
    </row>
    <row r="116" spans="1:25" s="62" customFormat="1" ht="18.75" hidden="1" customHeight="1" outlineLevel="1" x14ac:dyDescent="0.2">
      <c r="A116" s="157" t="s">
        <v>8</v>
      </c>
      <c r="B116" s="255">
        <f>'цена АТС'!C554</f>
        <v>640.86</v>
      </c>
      <c r="C116" s="255">
        <f>'цена АТС'!C555</f>
        <v>603.27</v>
      </c>
      <c r="D116" s="255">
        <f>'цена АТС'!C556</f>
        <v>593.16</v>
      </c>
      <c r="E116" s="255">
        <f>'цена АТС'!C557</f>
        <v>674.65</v>
      </c>
      <c r="F116" s="255">
        <f>'цена АТС'!C558</f>
        <v>670.45</v>
      </c>
      <c r="G116" s="255">
        <f>'цена АТС'!C559</f>
        <v>682.08</v>
      </c>
      <c r="H116" s="255">
        <f>'цена АТС'!C560</f>
        <v>689.27</v>
      </c>
      <c r="I116" s="255">
        <f>'цена АТС'!C561</f>
        <v>662.1</v>
      </c>
      <c r="J116" s="255">
        <f>'цена АТС'!C562</f>
        <v>664.72</v>
      </c>
      <c r="K116" s="255">
        <f>'цена АТС'!C563</f>
        <v>671.98</v>
      </c>
      <c r="L116" s="255">
        <f>'цена АТС'!C564</f>
        <v>677.65</v>
      </c>
      <c r="M116" s="255">
        <f>'цена АТС'!C565</f>
        <v>659.72</v>
      </c>
      <c r="N116" s="255">
        <f>'цена АТС'!C566</f>
        <v>657.38</v>
      </c>
      <c r="O116" s="255">
        <f>'цена АТС'!C567</f>
        <v>622.98</v>
      </c>
      <c r="P116" s="255">
        <f>'цена АТС'!C568</f>
        <v>628.33000000000004</v>
      </c>
      <c r="Q116" s="255">
        <f>'цена АТС'!C569</f>
        <v>666.49</v>
      </c>
      <c r="R116" s="255">
        <f>'цена АТС'!C570</f>
        <v>683.85</v>
      </c>
      <c r="S116" s="255">
        <f>'цена АТС'!C571</f>
        <v>695.03</v>
      </c>
      <c r="T116" s="255">
        <f>'цена АТС'!C572</f>
        <v>660.79</v>
      </c>
      <c r="U116" s="255">
        <f>'цена АТС'!C573</f>
        <v>651.66999999999996</v>
      </c>
      <c r="V116" s="255">
        <f>'цена АТС'!C574</f>
        <v>656.69</v>
      </c>
      <c r="W116" s="255">
        <f>'цена АТС'!C575</f>
        <v>657.21</v>
      </c>
      <c r="X116" s="255">
        <f>'цена АТС'!C576</f>
        <v>658.61</v>
      </c>
      <c r="Y116" s="255">
        <f>'цена АТС'!C577</f>
        <v>659.21</v>
      </c>
    </row>
    <row r="117" spans="1:25" s="62" customFormat="1" ht="18.75" hidden="1" customHeight="1" outlineLevel="1" x14ac:dyDescent="0.2">
      <c r="A117" s="53" t="s">
        <v>9</v>
      </c>
      <c r="B117" s="76">
        <v>298.12</v>
      </c>
      <c r="C117" s="74">
        <v>298.12</v>
      </c>
      <c r="D117" s="74">
        <v>298.12</v>
      </c>
      <c r="E117" s="74">
        <v>298.12</v>
      </c>
      <c r="F117" s="74">
        <v>298.12</v>
      </c>
      <c r="G117" s="74">
        <v>298.12</v>
      </c>
      <c r="H117" s="74">
        <v>298.12</v>
      </c>
      <c r="I117" s="74">
        <v>298.12</v>
      </c>
      <c r="J117" s="74">
        <v>298.12</v>
      </c>
      <c r="K117" s="74">
        <v>298.12</v>
      </c>
      <c r="L117" s="74">
        <v>298.12</v>
      </c>
      <c r="M117" s="74">
        <v>298.12</v>
      </c>
      <c r="N117" s="74">
        <v>298.12</v>
      </c>
      <c r="O117" s="74">
        <v>298.12</v>
      </c>
      <c r="P117" s="74">
        <v>298.12</v>
      </c>
      <c r="Q117" s="74">
        <v>298.12</v>
      </c>
      <c r="R117" s="74">
        <v>298.12</v>
      </c>
      <c r="S117" s="74">
        <v>298.12</v>
      </c>
      <c r="T117" s="74">
        <v>298.12</v>
      </c>
      <c r="U117" s="74">
        <v>298.12</v>
      </c>
      <c r="V117" s="74">
        <v>298.12</v>
      </c>
      <c r="W117" s="74">
        <v>298.12</v>
      </c>
      <c r="X117" s="74">
        <v>298.12</v>
      </c>
      <c r="Y117" s="81">
        <v>298.12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2.73</v>
      </c>
      <c r="C119" s="75">
        <v>2.73</v>
      </c>
      <c r="D119" s="75">
        <v>2.73</v>
      </c>
      <c r="E119" s="75">
        <v>2.73</v>
      </c>
      <c r="F119" s="75">
        <v>2.73</v>
      </c>
      <c r="G119" s="75">
        <v>2.73</v>
      </c>
      <c r="H119" s="75">
        <v>2.73</v>
      </c>
      <c r="I119" s="75">
        <v>2.73</v>
      </c>
      <c r="J119" s="75">
        <v>2.73</v>
      </c>
      <c r="K119" s="75">
        <v>2.73</v>
      </c>
      <c r="L119" s="75">
        <v>2.73</v>
      </c>
      <c r="M119" s="75">
        <v>2.73</v>
      </c>
      <c r="N119" s="75">
        <v>2.73</v>
      </c>
      <c r="O119" s="75">
        <v>2.73</v>
      </c>
      <c r="P119" s="75">
        <v>2.73</v>
      </c>
      <c r="Q119" s="75">
        <v>2.73</v>
      </c>
      <c r="R119" s="75">
        <v>2.73</v>
      </c>
      <c r="S119" s="75">
        <v>2.73</v>
      </c>
      <c r="T119" s="75">
        <v>2.73</v>
      </c>
      <c r="U119" s="75">
        <v>2.73</v>
      </c>
      <c r="V119" s="75">
        <v>2.73</v>
      </c>
      <c r="W119" s="75">
        <v>2.73</v>
      </c>
      <c r="X119" s="75">
        <v>2.73</v>
      </c>
      <c r="Y119" s="82">
        <v>2.73</v>
      </c>
    </row>
    <row r="120" spans="1:25" s="62" customFormat="1" ht="18.75" customHeight="1" collapsed="1" thickBot="1" x14ac:dyDescent="0.25">
      <c r="A120" s="100">
        <v>23</v>
      </c>
      <c r="B120" s="138">
        <f t="shared" ref="B120:Y120" si="22">SUM(B121:B124)</f>
        <v>945.95</v>
      </c>
      <c r="C120" s="139">
        <f t="shared" si="22"/>
        <v>920.03</v>
      </c>
      <c r="D120" s="139">
        <f t="shared" si="22"/>
        <v>904.48</v>
      </c>
      <c r="E120" s="139">
        <f t="shared" si="22"/>
        <v>929.9</v>
      </c>
      <c r="F120" s="139">
        <f t="shared" si="22"/>
        <v>936.82</v>
      </c>
      <c r="G120" s="139">
        <f t="shared" si="22"/>
        <v>939.9</v>
      </c>
      <c r="H120" s="139">
        <f t="shared" si="22"/>
        <v>944.66</v>
      </c>
      <c r="I120" s="139">
        <f t="shared" si="22"/>
        <v>920.7</v>
      </c>
      <c r="J120" s="139">
        <f t="shared" si="22"/>
        <v>932.77</v>
      </c>
      <c r="K120" s="140">
        <f t="shared" si="22"/>
        <v>943.54000000000008</v>
      </c>
      <c r="L120" s="139">
        <f t="shared" si="22"/>
        <v>945.96</v>
      </c>
      <c r="M120" s="141">
        <f t="shared" si="22"/>
        <v>946.29000000000008</v>
      </c>
      <c r="N120" s="140">
        <f t="shared" si="22"/>
        <v>933.12</v>
      </c>
      <c r="O120" s="139">
        <f t="shared" si="22"/>
        <v>917.94</v>
      </c>
      <c r="P120" s="141">
        <f t="shared" si="22"/>
        <v>914.69</v>
      </c>
      <c r="Q120" s="142">
        <f t="shared" si="22"/>
        <v>941.28</v>
      </c>
      <c r="R120" s="139">
        <f t="shared" si="22"/>
        <v>953.21</v>
      </c>
      <c r="S120" s="142">
        <f t="shared" si="22"/>
        <v>955.77</v>
      </c>
      <c r="T120" s="139">
        <f t="shared" si="22"/>
        <v>964.36</v>
      </c>
      <c r="U120" s="139">
        <f t="shared" si="22"/>
        <v>945.76</v>
      </c>
      <c r="V120" s="139">
        <f t="shared" si="22"/>
        <v>947.16</v>
      </c>
      <c r="W120" s="139">
        <f t="shared" si="22"/>
        <v>958.37</v>
      </c>
      <c r="X120" s="139">
        <f t="shared" si="22"/>
        <v>964.01</v>
      </c>
      <c r="Y120" s="143">
        <f t="shared" si="22"/>
        <v>952.16</v>
      </c>
    </row>
    <row r="121" spans="1:25" s="62" customFormat="1" ht="18.75" hidden="1" customHeight="1" outlineLevel="1" x14ac:dyDescent="0.2">
      <c r="A121" s="157" t="s">
        <v>8</v>
      </c>
      <c r="B121" s="255">
        <f>'цена АТС'!C578</f>
        <v>645.1</v>
      </c>
      <c r="C121" s="255">
        <f>'цена АТС'!C579</f>
        <v>619.17999999999995</v>
      </c>
      <c r="D121" s="255">
        <f>'цена АТС'!C580</f>
        <v>603.63</v>
      </c>
      <c r="E121" s="255">
        <f>'цена АТС'!C581</f>
        <v>629.04999999999995</v>
      </c>
      <c r="F121" s="255">
        <f>'цена АТС'!C582</f>
        <v>635.97</v>
      </c>
      <c r="G121" s="255">
        <f>'цена АТС'!C583</f>
        <v>639.04999999999995</v>
      </c>
      <c r="H121" s="255">
        <f>'цена АТС'!C584</f>
        <v>643.80999999999995</v>
      </c>
      <c r="I121" s="255">
        <f>'цена АТС'!C585</f>
        <v>619.85</v>
      </c>
      <c r="J121" s="255">
        <f>'цена АТС'!C586</f>
        <v>631.91999999999996</v>
      </c>
      <c r="K121" s="255">
        <f>'цена АТС'!C587</f>
        <v>642.69000000000005</v>
      </c>
      <c r="L121" s="255">
        <f>'цена АТС'!C588</f>
        <v>645.11</v>
      </c>
      <c r="M121" s="255">
        <f>'цена АТС'!C589</f>
        <v>645.44000000000005</v>
      </c>
      <c r="N121" s="255">
        <f>'цена АТС'!C590</f>
        <v>632.27</v>
      </c>
      <c r="O121" s="255">
        <f>'цена АТС'!C591</f>
        <v>617.09</v>
      </c>
      <c r="P121" s="255">
        <f>'цена АТС'!C592</f>
        <v>613.84</v>
      </c>
      <c r="Q121" s="255">
        <f>'цена АТС'!C593</f>
        <v>640.42999999999995</v>
      </c>
      <c r="R121" s="255">
        <f>'цена АТС'!C594</f>
        <v>652.36</v>
      </c>
      <c r="S121" s="255">
        <f>'цена АТС'!C595</f>
        <v>654.91999999999996</v>
      </c>
      <c r="T121" s="255">
        <f>'цена АТС'!C596</f>
        <v>663.51</v>
      </c>
      <c r="U121" s="255">
        <f>'цена АТС'!C597</f>
        <v>644.91</v>
      </c>
      <c r="V121" s="255">
        <f>'цена АТС'!C598</f>
        <v>646.30999999999995</v>
      </c>
      <c r="W121" s="255">
        <f>'цена АТС'!C599</f>
        <v>657.52</v>
      </c>
      <c r="X121" s="255">
        <f>'цена АТС'!C600</f>
        <v>663.16</v>
      </c>
      <c r="Y121" s="255">
        <f>'цена АТС'!C601</f>
        <v>651.30999999999995</v>
      </c>
    </row>
    <row r="122" spans="1:25" s="62" customFormat="1" ht="18.75" hidden="1" customHeight="1" outlineLevel="1" x14ac:dyDescent="0.2">
      <c r="A122" s="53" t="s">
        <v>9</v>
      </c>
      <c r="B122" s="76">
        <v>298.12</v>
      </c>
      <c r="C122" s="74">
        <v>298.12</v>
      </c>
      <c r="D122" s="74">
        <v>298.12</v>
      </c>
      <c r="E122" s="74">
        <v>298.12</v>
      </c>
      <c r="F122" s="74">
        <v>298.12</v>
      </c>
      <c r="G122" s="74">
        <v>298.12</v>
      </c>
      <c r="H122" s="74">
        <v>298.12</v>
      </c>
      <c r="I122" s="74">
        <v>298.12</v>
      </c>
      <c r="J122" s="74">
        <v>298.12</v>
      </c>
      <c r="K122" s="74">
        <v>298.12</v>
      </c>
      <c r="L122" s="74">
        <v>298.12</v>
      </c>
      <c r="M122" s="74">
        <v>298.12</v>
      </c>
      <c r="N122" s="74">
        <v>298.12</v>
      </c>
      <c r="O122" s="74">
        <v>298.12</v>
      </c>
      <c r="P122" s="74">
        <v>298.12</v>
      </c>
      <c r="Q122" s="74">
        <v>298.12</v>
      </c>
      <c r="R122" s="74">
        <v>298.12</v>
      </c>
      <c r="S122" s="74">
        <v>298.12</v>
      </c>
      <c r="T122" s="74">
        <v>298.12</v>
      </c>
      <c r="U122" s="74">
        <v>298.12</v>
      </c>
      <c r="V122" s="74">
        <v>298.12</v>
      </c>
      <c r="W122" s="74">
        <v>298.12</v>
      </c>
      <c r="X122" s="74">
        <v>298.12</v>
      </c>
      <c r="Y122" s="81">
        <v>298.12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2.73</v>
      </c>
      <c r="C124" s="75">
        <v>2.73</v>
      </c>
      <c r="D124" s="75">
        <v>2.73</v>
      </c>
      <c r="E124" s="75">
        <v>2.73</v>
      </c>
      <c r="F124" s="75">
        <v>2.73</v>
      </c>
      <c r="G124" s="75">
        <v>2.73</v>
      </c>
      <c r="H124" s="75">
        <v>2.73</v>
      </c>
      <c r="I124" s="75">
        <v>2.73</v>
      </c>
      <c r="J124" s="75">
        <v>2.73</v>
      </c>
      <c r="K124" s="75">
        <v>2.73</v>
      </c>
      <c r="L124" s="75">
        <v>2.73</v>
      </c>
      <c r="M124" s="75">
        <v>2.73</v>
      </c>
      <c r="N124" s="75">
        <v>2.73</v>
      </c>
      <c r="O124" s="75">
        <v>2.73</v>
      </c>
      <c r="P124" s="75">
        <v>2.73</v>
      </c>
      <c r="Q124" s="75">
        <v>2.73</v>
      </c>
      <c r="R124" s="75">
        <v>2.73</v>
      </c>
      <c r="S124" s="75">
        <v>2.73</v>
      </c>
      <c r="T124" s="75">
        <v>2.73</v>
      </c>
      <c r="U124" s="75">
        <v>2.73</v>
      </c>
      <c r="V124" s="75">
        <v>2.73</v>
      </c>
      <c r="W124" s="75">
        <v>2.73</v>
      </c>
      <c r="X124" s="75">
        <v>2.73</v>
      </c>
      <c r="Y124" s="82">
        <v>2.73</v>
      </c>
    </row>
    <row r="125" spans="1:25" s="62" customFormat="1" ht="18.75" customHeight="1" collapsed="1" thickBot="1" x14ac:dyDescent="0.25">
      <c r="A125" s="111">
        <v>24</v>
      </c>
      <c r="B125" s="138">
        <f t="shared" ref="B125:Y125" si="23">SUM(B126:B129)</f>
        <v>913.2</v>
      </c>
      <c r="C125" s="139">
        <f t="shared" si="23"/>
        <v>890.80000000000007</v>
      </c>
      <c r="D125" s="139">
        <f t="shared" si="23"/>
        <v>882.08</v>
      </c>
      <c r="E125" s="139">
        <f t="shared" si="23"/>
        <v>903</v>
      </c>
      <c r="F125" s="139">
        <f t="shared" si="23"/>
        <v>893.51</v>
      </c>
      <c r="G125" s="139">
        <f t="shared" si="23"/>
        <v>910.16</v>
      </c>
      <c r="H125" s="139">
        <f t="shared" si="23"/>
        <v>909.44</v>
      </c>
      <c r="I125" s="139">
        <f t="shared" si="23"/>
        <v>899.08</v>
      </c>
      <c r="J125" s="139">
        <f t="shared" si="23"/>
        <v>905.38</v>
      </c>
      <c r="K125" s="140">
        <f t="shared" si="23"/>
        <v>906.5</v>
      </c>
      <c r="L125" s="139">
        <f t="shared" si="23"/>
        <v>906.65</v>
      </c>
      <c r="M125" s="141">
        <f t="shared" si="23"/>
        <v>907.4</v>
      </c>
      <c r="N125" s="140">
        <f t="shared" si="23"/>
        <v>906.43000000000006</v>
      </c>
      <c r="O125" s="139">
        <f t="shared" si="23"/>
        <v>878.41</v>
      </c>
      <c r="P125" s="141">
        <f t="shared" si="23"/>
        <v>883.12</v>
      </c>
      <c r="Q125" s="142">
        <f t="shared" si="23"/>
        <v>910.74</v>
      </c>
      <c r="R125" s="139">
        <f t="shared" si="23"/>
        <v>920.04000000000008</v>
      </c>
      <c r="S125" s="142">
        <f t="shared" si="23"/>
        <v>917.6</v>
      </c>
      <c r="T125" s="139">
        <f t="shared" si="23"/>
        <v>926.43000000000006</v>
      </c>
      <c r="U125" s="139">
        <f t="shared" si="23"/>
        <v>906.67000000000007</v>
      </c>
      <c r="V125" s="139">
        <f t="shared" si="23"/>
        <v>917.82</v>
      </c>
      <c r="W125" s="139">
        <f t="shared" si="23"/>
        <v>921.17000000000007</v>
      </c>
      <c r="X125" s="139">
        <f t="shared" si="23"/>
        <v>925.47</v>
      </c>
      <c r="Y125" s="143">
        <f t="shared" si="23"/>
        <v>913.35</v>
      </c>
    </row>
    <row r="126" spans="1:25" s="62" customFormat="1" ht="18.75" hidden="1" customHeight="1" outlineLevel="1" x14ac:dyDescent="0.2">
      <c r="A126" s="157" t="s">
        <v>8</v>
      </c>
      <c r="B126" s="255">
        <f>'цена АТС'!C602</f>
        <v>612.35</v>
      </c>
      <c r="C126" s="255">
        <f>'цена АТС'!C603</f>
        <v>589.95000000000005</v>
      </c>
      <c r="D126" s="255">
        <f>'цена АТС'!C604</f>
        <v>581.23</v>
      </c>
      <c r="E126" s="255">
        <f>'цена АТС'!C605</f>
        <v>602.15</v>
      </c>
      <c r="F126" s="255">
        <f>'цена АТС'!C606</f>
        <v>592.66</v>
      </c>
      <c r="G126" s="255">
        <f>'цена АТС'!C607</f>
        <v>609.30999999999995</v>
      </c>
      <c r="H126" s="255">
        <f>'цена АТС'!C608</f>
        <v>608.59</v>
      </c>
      <c r="I126" s="255">
        <f>'цена АТС'!C609</f>
        <v>598.23</v>
      </c>
      <c r="J126" s="255">
        <f>'цена АТС'!C610</f>
        <v>604.53</v>
      </c>
      <c r="K126" s="255">
        <f>'цена АТС'!C611</f>
        <v>605.65</v>
      </c>
      <c r="L126" s="255">
        <f>'цена АТС'!C612</f>
        <v>605.79999999999995</v>
      </c>
      <c r="M126" s="255">
        <f>'цена АТС'!C613</f>
        <v>606.54999999999995</v>
      </c>
      <c r="N126" s="255">
        <f>'цена АТС'!C614</f>
        <v>605.58000000000004</v>
      </c>
      <c r="O126" s="255">
        <f>'цена АТС'!C615</f>
        <v>577.55999999999995</v>
      </c>
      <c r="P126" s="255">
        <f>'цена АТС'!C616</f>
        <v>582.27</v>
      </c>
      <c r="Q126" s="255">
        <f>'цена АТС'!C617</f>
        <v>609.89</v>
      </c>
      <c r="R126" s="255">
        <f>'цена АТС'!C618</f>
        <v>619.19000000000005</v>
      </c>
      <c r="S126" s="255">
        <f>'цена АТС'!C619</f>
        <v>616.75</v>
      </c>
      <c r="T126" s="255">
        <f>'цена АТС'!C620</f>
        <v>625.58000000000004</v>
      </c>
      <c r="U126" s="255">
        <f>'цена АТС'!C621</f>
        <v>605.82000000000005</v>
      </c>
      <c r="V126" s="255">
        <f>'цена АТС'!C622</f>
        <v>616.97</v>
      </c>
      <c r="W126" s="255">
        <f>'цена АТС'!C623</f>
        <v>620.32000000000005</v>
      </c>
      <c r="X126" s="255">
        <f>'цена АТС'!C624</f>
        <v>624.62</v>
      </c>
      <c r="Y126" s="255">
        <f>'цена АТС'!C625</f>
        <v>612.5</v>
      </c>
    </row>
    <row r="127" spans="1:25" s="62" customFormat="1" ht="18.75" hidden="1" customHeight="1" outlineLevel="1" x14ac:dyDescent="0.2">
      <c r="A127" s="53" t="s">
        <v>9</v>
      </c>
      <c r="B127" s="76">
        <v>298.12</v>
      </c>
      <c r="C127" s="74">
        <v>298.12</v>
      </c>
      <c r="D127" s="74">
        <v>298.12</v>
      </c>
      <c r="E127" s="74">
        <v>298.12</v>
      </c>
      <c r="F127" s="74">
        <v>298.12</v>
      </c>
      <c r="G127" s="74">
        <v>298.12</v>
      </c>
      <c r="H127" s="74">
        <v>298.12</v>
      </c>
      <c r="I127" s="74">
        <v>298.12</v>
      </c>
      <c r="J127" s="74">
        <v>298.12</v>
      </c>
      <c r="K127" s="74">
        <v>298.12</v>
      </c>
      <c r="L127" s="74">
        <v>298.12</v>
      </c>
      <c r="M127" s="74">
        <v>298.12</v>
      </c>
      <c r="N127" s="74">
        <v>298.12</v>
      </c>
      <c r="O127" s="74">
        <v>298.12</v>
      </c>
      <c r="P127" s="74">
        <v>298.12</v>
      </c>
      <c r="Q127" s="74">
        <v>298.12</v>
      </c>
      <c r="R127" s="74">
        <v>298.12</v>
      </c>
      <c r="S127" s="74">
        <v>298.12</v>
      </c>
      <c r="T127" s="74">
        <v>298.12</v>
      </c>
      <c r="U127" s="74">
        <v>298.12</v>
      </c>
      <c r="V127" s="74">
        <v>298.12</v>
      </c>
      <c r="W127" s="74">
        <v>298.12</v>
      </c>
      <c r="X127" s="74">
        <v>298.12</v>
      </c>
      <c r="Y127" s="81">
        <v>298.12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62" customFormat="1" ht="18.75" customHeight="1" collapsed="1" thickBot="1" x14ac:dyDescent="0.25">
      <c r="A130" s="109">
        <v>25</v>
      </c>
      <c r="B130" s="138">
        <f t="shared" ref="B130:Y130" si="24">SUM(B131:B134)</f>
        <v>914.23</v>
      </c>
      <c r="C130" s="139">
        <f t="shared" si="24"/>
        <v>891.41</v>
      </c>
      <c r="D130" s="139">
        <f t="shared" si="24"/>
        <v>890.98</v>
      </c>
      <c r="E130" s="139">
        <f t="shared" si="24"/>
        <v>891.29000000000008</v>
      </c>
      <c r="F130" s="139">
        <f t="shared" si="24"/>
        <v>907.22</v>
      </c>
      <c r="G130" s="139">
        <f t="shared" si="24"/>
        <v>909.95</v>
      </c>
      <c r="H130" s="139">
        <f t="shared" si="24"/>
        <v>910.14</v>
      </c>
      <c r="I130" s="139">
        <f t="shared" si="24"/>
        <v>898.41</v>
      </c>
      <c r="J130" s="139">
        <f t="shared" si="24"/>
        <v>901.22</v>
      </c>
      <c r="K130" s="140">
        <f t="shared" si="24"/>
        <v>909.05000000000007</v>
      </c>
      <c r="L130" s="139">
        <f t="shared" si="24"/>
        <v>906.55000000000007</v>
      </c>
      <c r="M130" s="141">
        <f t="shared" si="24"/>
        <v>904.44</v>
      </c>
      <c r="N130" s="140">
        <f t="shared" si="24"/>
        <v>898.38</v>
      </c>
      <c r="O130" s="139">
        <f t="shared" si="24"/>
        <v>883.18000000000006</v>
      </c>
      <c r="P130" s="141">
        <f t="shared" si="24"/>
        <v>888.23</v>
      </c>
      <c r="Q130" s="142">
        <f t="shared" si="24"/>
        <v>908.47</v>
      </c>
      <c r="R130" s="139">
        <f t="shared" si="24"/>
        <v>920.24</v>
      </c>
      <c r="S130" s="142">
        <f t="shared" si="24"/>
        <v>921.65</v>
      </c>
      <c r="T130" s="139">
        <f t="shared" si="24"/>
        <v>923.46</v>
      </c>
      <c r="U130" s="139">
        <f t="shared" si="24"/>
        <v>909.09</v>
      </c>
      <c r="V130" s="139">
        <f t="shared" si="24"/>
        <v>918.33</v>
      </c>
      <c r="W130" s="139">
        <f t="shared" si="24"/>
        <v>924.96</v>
      </c>
      <c r="X130" s="139">
        <f t="shared" si="24"/>
        <v>931.15</v>
      </c>
      <c r="Y130" s="143">
        <f t="shared" si="24"/>
        <v>927.19</v>
      </c>
    </row>
    <row r="131" spans="1:25" s="62" customFormat="1" ht="18.75" hidden="1" customHeight="1" outlineLevel="1" x14ac:dyDescent="0.2">
      <c r="A131" s="157" t="s">
        <v>8</v>
      </c>
      <c r="B131" s="255">
        <f>'цена АТС'!C626</f>
        <v>613.38</v>
      </c>
      <c r="C131" s="255">
        <f>'цена АТС'!C627</f>
        <v>590.55999999999995</v>
      </c>
      <c r="D131" s="255">
        <f>'цена АТС'!C628</f>
        <v>590.13</v>
      </c>
      <c r="E131" s="255">
        <f>'цена АТС'!C629</f>
        <v>590.44000000000005</v>
      </c>
      <c r="F131" s="255">
        <f>'цена АТС'!C630</f>
        <v>606.37</v>
      </c>
      <c r="G131" s="255">
        <f>'цена АТС'!C631</f>
        <v>609.1</v>
      </c>
      <c r="H131" s="255">
        <f>'цена АТС'!C632</f>
        <v>609.29</v>
      </c>
      <c r="I131" s="255">
        <f>'цена АТС'!C633</f>
        <v>597.55999999999995</v>
      </c>
      <c r="J131" s="255">
        <f>'цена АТС'!C634</f>
        <v>600.37</v>
      </c>
      <c r="K131" s="255">
        <f>'цена АТС'!C635</f>
        <v>608.20000000000005</v>
      </c>
      <c r="L131" s="255">
        <f>'цена АТС'!C636</f>
        <v>605.70000000000005</v>
      </c>
      <c r="M131" s="255">
        <f>'цена АТС'!C637</f>
        <v>603.59</v>
      </c>
      <c r="N131" s="255">
        <f>'цена АТС'!C638</f>
        <v>597.53</v>
      </c>
      <c r="O131" s="255">
        <f>'цена АТС'!C639</f>
        <v>582.33000000000004</v>
      </c>
      <c r="P131" s="255">
        <f>'цена АТС'!C640</f>
        <v>587.38</v>
      </c>
      <c r="Q131" s="255">
        <f>'цена АТС'!C641</f>
        <v>607.62</v>
      </c>
      <c r="R131" s="255">
        <f>'цена АТС'!C642</f>
        <v>619.39</v>
      </c>
      <c r="S131" s="255">
        <f>'цена АТС'!C643</f>
        <v>620.79999999999995</v>
      </c>
      <c r="T131" s="255">
        <f>'цена АТС'!C644</f>
        <v>622.61</v>
      </c>
      <c r="U131" s="255">
        <f>'цена АТС'!C645</f>
        <v>608.24</v>
      </c>
      <c r="V131" s="255">
        <f>'цена АТС'!C646</f>
        <v>617.48</v>
      </c>
      <c r="W131" s="255">
        <f>'цена АТС'!C647</f>
        <v>624.11</v>
      </c>
      <c r="X131" s="255">
        <f>'цена АТС'!C648</f>
        <v>630.29999999999995</v>
      </c>
      <c r="Y131" s="255">
        <f>'цена АТС'!C649</f>
        <v>626.34</v>
      </c>
    </row>
    <row r="132" spans="1:25" s="62" customFormat="1" ht="18.75" hidden="1" customHeight="1" outlineLevel="1" x14ac:dyDescent="0.2">
      <c r="A132" s="53" t="s">
        <v>9</v>
      </c>
      <c r="B132" s="76">
        <v>298.12</v>
      </c>
      <c r="C132" s="74">
        <v>298.12</v>
      </c>
      <c r="D132" s="74">
        <v>298.12</v>
      </c>
      <c r="E132" s="74">
        <v>298.12</v>
      </c>
      <c r="F132" s="74">
        <v>298.12</v>
      </c>
      <c r="G132" s="74">
        <v>298.12</v>
      </c>
      <c r="H132" s="74">
        <v>298.12</v>
      </c>
      <c r="I132" s="74">
        <v>298.12</v>
      </c>
      <c r="J132" s="74">
        <v>298.12</v>
      </c>
      <c r="K132" s="74">
        <v>298.12</v>
      </c>
      <c r="L132" s="74">
        <v>298.12</v>
      </c>
      <c r="M132" s="74">
        <v>298.12</v>
      </c>
      <c r="N132" s="74">
        <v>298.12</v>
      </c>
      <c r="O132" s="74">
        <v>298.12</v>
      </c>
      <c r="P132" s="74">
        <v>298.12</v>
      </c>
      <c r="Q132" s="74">
        <v>298.12</v>
      </c>
      <c r="R132" s="74">
        <v>298.12</v>
      </c>
      <c r="S132" s="74">
        <v>298.12</v>
      </c>
      <c r="T132" s="74">
        <v>298.12</v>
      </c>
      <c r="U132" s="74">
        <v>298.12</v>
      </c>
      <c r="V132" s="74">
        <v>298.12</v>
      </c>
      <c r="W132" s="74">
        <v>298.12</v>
      </c>
      <c r="X132" s="74">
        <v>298.12</v>
      </c>
      <c r="Y132" s="81">
        <v>298.12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2.73</v>
      </c>
      <c r="C134" s="75">
        <v>2.73</v>
      </c>
      <c r="D134" s="75">
        <v>2.73</v>
      </c>
      <c r="E134" s="75">
        <v>2.73</v>
      </c>
      <c r="F134" s="75">
        <v>2.73</v>
      </c>
      <c r="G134" s="75">
        <v>2.73</v>
      </c>
      <c r="H134" s="75">
        <v>2.73</v>
      </c>
      <c r="I134" s="75">
        <v>2.73</v>
      </c>
      <c r="J134" s="75">
        <v>2.73</v>
      </c>
      <c r="K134" s="75">
        <v>2.73</v>
      </c>
      <c r="L134" s="75">
        <v>2.73</v>
      </c>
      <c r="M134" s="75">
        <v>2.73</v>
      </c>
      <c r="N134" s="75">
        <v>2.73</v>
      </c>
      <c r="O134" s="75">
        <v>2.73</v>
      </c>
      <c r="P134" s="75">
        <v>2.73</v>
      </c>
      <c r="Q134" s="75">
        <v>2.73</v>
      </c>
      <c r="R134" s="75">
        <v>2.73</v>
      </c>
      <c r="S134" s="75">
        <v>2.73</v>
      </c>
      <c r="T134" s="75">
        <v>2.73</v>
      </c>
      <c r="U134" s="75">
        <v>2.73</v>
      </c>
      <c r="V134" s="75">
        <v>2.73</v>
      </c>
      <c r="W134" s="75">
        <v>2.73</v>
      </c>
      <c r="X134" s="75">
        <v>2.73</v>
      </c>
      <c r="Y134" s="82">
        <v>2.73</v>
      </c>
    </row>
    <row r="135" spans="1:25" s="62" customFormat="1" ht="18.75" customHeight="1" collapsed="1" thickBot="1" x14ac:dyDescent="0.25">
      <c r="A135" s="110">
        <v>26</v>
      </c>
      <c r="B135" s="138">
        <f t="shared" ref="B135:Y135" si="25">SUM(B136:B139)</f>
        <v>809.95</v>
      </c>
      <c r="C135" s="139">
        <f t="shared" si="25"/>
        <v>813.29000000000008</v>
      </c>
      <c r="D135" s="139">
        <f t="shared" si="25"/>
        <v>815.58</v>
      </c>
      <c r="E135" s="139">
        <f t="shared" si="25"/>
        <v>836.11</v>
      </c>
      <c r="F135" s="139">
        <f t="shared" si="25"/>
        <v>844.69</v>
      </c>
      <c r="G135" s="139">
        <f t="shared" si="25"/>
        <v>724.77</v>
      </c>
      <c r="H135" s="139">
        <f t="shared" si="25"/>
        <v>735.5</v>
      </c>
      <c r="I135" s="139">
        <f t="shared" si="25"/>
        <v>725.7</v>
      </c>
      <c r="J135" s="139">
        <f t="shared" si="25"/>
        <v>835.26</v>
      </c>
      <c r="K135" s="140">
        <f t="shared" si="25"/>
        <v>841.25</v>
      </c>
      <c r="L135" s="139">
        <f t="shared" si="25"/>
        <v>839.35</v>
      </c>
      <c r="M135" s="141">
        <f t="shared" si="25"/>
        <v>839.17000000000007</v>
      </c>
      <c r="N135" s="140">
        <f t="shared" si="25"/>
        <v>835.52</v>
      </c>
      <c r="O135" s="139">
        <f t="shared" si="25"/>
        <v>805.31</v>
      </c>
      <c r="P135" s="141">
        <f t="shared" si="25"/>
        <v>797.38</v>
      </c>
      <c r="Q135" s="142">
        <f t="shared" si="25"/>
        <v>809.15000000000009</v>
      </c>
      <c r="R135" s="139">
        <f t="shared" si="25"/>
        <v>823.89</v>
      </c>
      <c r="S135" s="142">
        <f t="shared" si="25"/>
        <v>821.46</v>
      </c>
      <c r="T135" s="139">
        <f t="shared" si="25"/>
        <v>824.39</v>
      </c>
      <c r="U135" s="139">
        <f t="shared" si="25"/>
        <v>815.45</v>
      </c>
      <c r="V135" s="139">
        <f t="shared" si="25"/>
        <v>815.28</v>
      </c>
      <c r="W135" s="139">
        <f t="shared" si="25"/>
        <v>787.61</v>
      </c>
      <c r="X135" s="139">
        <f t="shared" si="25"/>
        <v>794.7</v>
      </c>
      <c r="Y135" s="143">
        <f t="shared" si="25"/>
        <v>794.99</v>
      </c>
    </row>
    <row r="136" spans="1:25" s="62" customFormat="1" ht="18.75" hidden="1" customHeight="1" outlineLevel="1" x14ac:dyDescent="0.2">
      <c r="A136" s="56" t="s">
        <v>8</v>
      </c>
      <c r="B136" s="255">
        <f>'цена АТС'!C650</f>
        <v>509.1</v>
      </c>
      <c r="C136" s="255">
        <f>'цена АТС'!C651</f>
        <v>512.44000000000005</v>
      </c>
      <c r="D136" s="255">
        <f>'цена АТС'!C652</f>
        <v>514.73</v>
      </c>
      <c r="E136" s="255">
        <f>'цена АТС'!C653</f>
        <v>535.26</v>
      </c>
      <c r="F136" s="255">
        <f>'цена АТС'!C654</f>
        <v>543.84</v>
      </c>
      <c r="G136" s="255">
        <f>'цена АТС'!C655</f>
        <v>423.92</v>
      </c>
      <c r="H136" s="255">
        <f>'цена АТС'!C656</f>
        <v>434.65</v>
      </c>
      <c r="I136" s="255">
        <f>'цена АТС'!C657</f>
        <v>424.85</v>
      </c>
      <c r="J136" s="255">
        <f>'цена АТС'!C658</f>
        <v>534.41</v>
      </c>
      <c r="K136" s="255">
        <f>'цена АТС'!C659</f>
        <v>540.4</v>
      </c>
      <c r="L136" s="255">
        <f>'цена АТС'!C660</f>
        <v>538.5</v>
      </c>
      <c r="M136" s="255">
        <f>'цена АТС'!C661</f>
        <v>538.32000000000005</v>
      </c>
      <c r="N136" s="255">
        <f>'цена АТС'!C662</f>
        <v>534.66999999999996</v>
      </c>
      <c r="O136" s="255">
        <f>'цена АТС'!C663</f>
        <v>504.46</v>
      </c>
      <c r="P136" s="255">
        <f>'цена АТС'!C664</f>
        <v>496.53</v>
      </c>
      <c r="Q136" s="255">
        <f>'цена АТС'!C665</f>
        <v>508.3</v>
      </c>
      <c r="R136" s="255">
        <f>'цена АТС'!C666</f>
        <v>523.04</v>
      </c>
      <c r="S136" s="255">
        <f>'цена АТС'!C667</f>
        <v>520.61</v>
      </c>
      <c r="T136" s="255">
        <f>'цена АТС'!C668</f>
        <v>523.54</v>
      </c>
      <c r="U136" s="255">
        <f>'цена АТС'!C669</f>
        <v>514.6</v>
      </c>
      <c r="V136" s="255">
        <f>'цена АТС'!C670</f>
        <v>514.42999999999995</v>
      </c>
      <c r="W136" s="255">
        <f>'цена АТС'!C671</f>
        <v>486.76</v>
      </c>
      <c r="X136" s="255">
        <f>'цена АТС'!C672</f>
        <v>493.85</v>
      </c>
      <c r="Y136" s="255">
        <f>'цена АТС'!C673</f>
        <v>494.14</v>
      </c>
    </row>
    <row r="137" spans="1:25" s="62" customFormat="1" ht="18.75" hidden="1" customHeight="1" outlineLevel="1" x14ac:dyDescent="0.2">
      <c r="A137" s="57" t="s">
        <v>9</v>
      </c>
      <c r="B137" s="76">
        <v>298.12</v>
      </c>
      <c r="C137" s="74">
        <v>298.12</v>
      </c>
      <c r="D137" s="74">
        <v>298.12</v>
      </c>
      <c r="E137" s="74">
        <v>298.12</v>
      </c>
      <c r="F137" s="74">
        <v>298.12</v>
      </c>
      <c r="G137" s="74">
        <v>298.12</v>
      </c>
      <c r="H137" s="74">
        <v>298.12</v>
      </c>
      <c r="I137" s="74">
        <v>298.12</v>
      </c>
      <c r="J137" s="74">
        <v>298.12</v>
      </c>
      <c r="K137" s="74">
        <v>298.12</v>
      </c>
      <c r="L137" s="74">
        <v>298.12</v>
      </c>
      <c r="M137" s="74">
        <v>298.12</v>
      </c>
      <c r="N137" s="74">
        <v>298.12</v>
      </c>
      <c r="O137" s="74">
        <v>298.12</v>
      </c>
      <c r="P137" s="74">
        <v>298.12</v>
      </c>
      <c r="Q137" s="74">
        <v>298.12</v>
      </c>
      <c r="R137" s="74">
        <v>298.12</v>
      </c>
      <c r="S137" s="74">
        <v>298.12</v>
      </c>
      <c r="T137" s="74">
        <v>298.12</v>
      </c>
      <c r="U137" s="74">
        <v>298.12</v>
      </c>
      <c r="V137" s="74">
        <v>298.12</v>
      </c>
      <c r="W137" s="74">
        <v>298.12</v>
      </c>
      <c r="X137" s="74">
        <v>298.12</v>
      </c>
      <c r="Y137" s="81">
        <v>298.12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2.73</v>
      </c>
      <c r="C139" s="75">
        <v>2.73</v>
      </c>
      <c r="D139" s="75">
        <v>2.73</v>
      </c>
      <c r="E139" s="75">
        <v>2.73</v>
      </c>
      <c r="F139" s="75">
        <v>2.73</v>
      </c>
      <c r="G139" s="75">
        <v>2.73</v>
      </c>
      <c r="H139" s="75">
        <v>2.73</v>
      </c>
      <c r="I139" s="75">
        <v>2.73</v>
      </c>
      <c r="J139" s="75">
        <v>2.73</v>
      </c>
      <c r="K139" s="75">
        <v>2.73</v>
      </c>
      <c r="L139" s="75">
        <v>2.73</v>
      </c>
      <c r="M139" s="75">
        <v>2.73</v>
      </c>
      <c r="N139" s="75">
        <v>2.73</v>
      </c>
      <c r="O139" s="75">
        <v>2.73</v>
      </c>
      <c r="P139" s="75">
        <v>2.73</v>
      </c>
      <c r="Q139" s="75">
        <v>2.73</v>
      </c>
      <c r="R139" s="75">
        <v>2.73</v>
      </c>
      <c r="S139" s="75">
        <v>2.73</v>
      </c>
      <c r="T139" s="75">
        <v>2.73</v>
      </c>
      <c r="U139" s="75">
        <v>2.73</v>
      </c>
      <c r="V139" s="75">
        <v>2.73</v>
      </c>
      <c r="W139" s="75">
        <v>2.73</v>
      </c>
      <c r="X139" s="75">
        <v>2.73</v>
      </c>
      <c r="Y139" s="82">
        <v>2.73</v>
      </c>
    </row>
    <row r="140" spans="1:25" s="62" customFormat="1" ht="18.75" customHeight="1" collapsed="1" thickBot="1" x14ac:dyDescent="0.25">
      <c r="A140" s="112">
        <v>27</v>
      </c>
      <c r="B140" s="138">
        <f t="shared" ref="B140:Y140" si="26">SUM(B141:B144)</f>
        <v>780.71</v>
      </c>
      <c r="C140" s="139">
        <f t="shared" si="26"/>
        <v>764.15000000000009</v>
      </c>
      <c r="D140" s="139">
        <f t="shared" si="26"/>
        <v>761.6400000000001</v>
      </c>
      <c r="E140" s="139">
        <f t="shared" si="26"/>
        <v>767.56</v>
      </c>
      <c r="F140" s="139">
        <f t="shared" si="26"/>
        <v>769.90000000000009</v>
      </c>
      <c r="G140" s="139">
        <f t="shared" si="26"/>
        <v>773.43000000000006</v>
      </c>
      <c r="H140" s="139">
        <f t="shared" si="26"/>
        <v>770.74</v>
      </c>
      <c r="I140" s="139">
        <f t="shared" si="26"/>
        <v>763.58</v>
      </c>
      <c r="J140" s="139">
        <f t="shared" si="26"/>
        <v>765.12</v>
      </c>
      <c r="K140" s="140">
        <f t="shared" si="26"/>
        <v>769.41000000000008</v>
      </c>
      <c r="L140" s="139">
        <f t="shared" si="26"/>
        <v>772.18000000000006</v>
      </c>
      <c r="M140" s="141">
        <f t="shared" si="26"/>
        <v>774.97</v>
      </c>
      <c r="N140" s="140">
        <f t="shared" si="26"/>
        <v>776.56</v>
      </c>
      <c r="O140" s="139">
        <f t="shared" si="26"/>
        <v>761.65000000000009</v>
      </c>
      <c r="P140" s="141">
        <f t="shared" si="26"/>
        <v>765.23</v>
      </c>
      <c r="Q140" s="142">
        <f t="shared" si="26"/>
        <v>780.03</v>
      </c>
      <c r="R140" s="139">
        <f t="shared" si="26"/>
        <v>779.11</v>
      </c>
      <c r="S140" s="142">
        <f t="shared" si="26"/>
        <v>779.16000000000008</v>
      </c>
      <c r="T140" s="139">
        <f t="shared" si="26"/>
        <v>775.91000000000008</v>
      </c>
      <c r="U140" s="139">
        <f t="shared" si="26"/>
        <v>768.67000000000007</v>
      </c>
      <c r="V140" s="139">
        <f t="shared" si="26"/>
        <v>770.35</v>
      </c>
      <c r="W140" s="139">
        <f t="shared" si="26"/>
        <v>779.65000000000009</v>
      </c>
      <c r="X140" s="139">
        <f t="shared" si="26"/>
        <v>785.3900000000001</v>
      </c>
      <c r="Y140" s="143">
        <f t="shared" si="26"/>
        <v>785.13</v>
      </c>
    </row>
    <row r="141" spans="1:25" s="62" customFormat="1" ht="18.75" hidden="1" customHeight="1" outlineLevel="1" x14ac:dyDescent="0.2">
      <c r="A141" s="56" t="s">
        <v>8</v>
      </c>
      <c r="B141" s="255">
        <f>'цена АТС'!C674</f>
        <v>479.86</v>
      </c>
      <c r="C141" s="255">
        <f>'цена АТС'!C675</f>
        <v>463.3</v>
      </c>
      <c r="D141" s="255">
        <f>'цена АТС'!C676</f>
        <v>460.79</v>
      </c>
      <c r="E141" s="255">
        <f>'цена АТС'!C677</f>
        <v>466.71</v>
      </c>
      <c r="F141" s="255">
        <f>'цена АТС'!C678</f>
        <v>469.05</v>
      </c>
      <c r="G141" s="255">
        <f>'цена АТС'!C679</f>
        <v>472.58</v>
      </c>
      <c r="H141" s="255">
        <f>'цена АТС'!C680</f>
        <v>469.89</v>
      </c>
      <c r="I141" s="255">
        <f>'цена АТС'!C681</f>
        <v>462.73</v>
      </c>
      <c r="J141" s="255">
        <f>'цена АТС'!C682</f>
        <v>464.27</v>
      </c>
      <c r="K141" s="255">
        <f>'цена АТС'!C683</f>
        <v>468.56</v>
      </c>
      <c r="L141" s="255">
        <f>'цена АТС'!C684</f>
        <v>471.33</v>
      </c>
      <c r="M141" s="255">
        <f>'цена АТС'!C685</f>
        <v>474.12</v>
      </c>
      <c r="N141" s="255">
        <f>'цена АТС'!C686</f>
        <v>475.71</v>
      </c>
      <c r="O141" s="255">
        <f>'цена АТС'!C687</f>
        <v>460.8</v>
      </c>
      <c r="P141" s="255">
        <f>'цена АТС'!C688</f>
        <v>464.38</v>
      </c>
      <c r="Q141" s="255">
        <f>'цена АТС'!C689</f>
        <v>479.18</v>
      </c>
      <c r="R141" s="255">
        <f>'цена АТС'!C690</f>
        <v>478.26</v>
      </c>
      <c r="S141" s="255">
        <f>'цена АТС'!C691</f>
        <v>478.31</v>
      </c>
      <c r="T141" s="255">
        <f>'цена АТС'!C692</f>
        <v>475.06</v>
      </c>
      <c r="U141" s="255">
        <f>'цена АТС'!C693</f>
        <v>467.82</v>
      </c>
      <c r="V141" s="255">
        <f>'цена АТС'!C694</f>
        <v>469.5</v>
      </c>
      <c r="W141" s="255">
        <f>'цена АТС'!C695</f>
        <v>478.8</v>
      </c>
      <c r="X141" s="255">
        <f>'цена АТС'!C696</f>
        <v>484.54</v>
      </c>
      <c r="Y141" s="255">
        <f>'цена АТС'!C697</f>
        <v>484.28</v>
      </c>
    </row>
    <row r="142" spans="1:25" s="62" customFormat="1" ht="18.75" hidden="1" customHeight="1" outlineLevel="1" x14ac:dyDescent="0.2">
      <c r="A142" s="57" t="s">
        <v>9</v>
      </c>
      <c r="B142" s="76">
        <v>298.12</v>
      </c>
      <c r="C142" s="74">
        <v>298.12</v>
      </c>
      <c r="D142" s="74">
        <v>298.12</v>
      </c>
      <c r="E142" s="74">
        <v>298.12</v>
      </c>
      <c r="F142" s="74">
        <v>298.12</v>
      </c>
      <c r="G142" s="74">
        <v>298.12</v>
      </c>
      <c r="H142" s="74">
        <v>298.12</v>
      </c>
      <c r="I142" s="74">
        <v>298.12</v>
      </c>
      <c r="J142" s="74">
        <v>298.12</v>
      </c>
      <c r="K142" s="74">
        <v>298.12</v>
      </c>
      <c r="L142" s="74">
        <v>298.12</v>
      </c>
      <c r="M142" s="74">
        <v>298.12</v>
      </c>
      <c r="N142" s="74">
        <v>298.12</v>
      </c>
      <c r="O142" s="74">
        <v>298.12</v>
      </c>
      <c r="P142" s="74">
        <v>298.12</v>
      </c>
      <c r="Q142" s="74">
        <v>298.12</v>
      </c>
      <c r="R142" s="74">
        <v>298.12</v>
      </c>
      <c r="S142" s="74">
        <v>298.12</v>
      </c>
      <c r="T142" s="74">
        <v>298.12</v>
      </c>
      <c r="U142" s="74">
        <v>298.12</v>
      </c>
      <c r="V142" s="74">
        <v>298.12</v>
      </c>
      <c r="W142" s="74">
        <v>298.12</v>
      </c>
      <c r="X142" s="74">
        <v>298.12</v>
      </c>
      <c r="Y142" s="81">
        <v>298.12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62" customFormat="1" ht="18.75" customHeight="1" collapsed="1" thickBot="1" x14ac:dyDescent="0.25">
      <c r="A145" s="111">
        <v>28</v>
      </c>
      <c r="B145" s="138">
        <f t="shared" ref="B145:Y145" si="27">SUM(B146:B149)</f>
        <v>835.81000000000006</v>
      </c>
      <c r="C145" s="139">
        <f t="shared" si="27"/>
        <v>808.41000000000008</v>
      </c>
      <c r="D145" s="139">
        <f t="shared" si="27"/>
        <v>809.67000000000007</v>
      </c>
      <c r="E145" s="139">
        <f t="shared" si="27"/>
        <v>816.67000000000007</v>
      </c>
      <c r="F145" s="139">
        <f t="shared" si="27"/>
        <v>807.13</v>
      </c>
      <c r="G145" s="139">
        <f t="shared" si="27"/>
        <v>808.54</v>
      </c>
      <c r="H145" s="139">
        <f t="shared" si="27"/>
        <v>818.61</v>
      </c>
      <c r="I145" s="139">
        <f t="shared" si="27"/>
        <v>811.33</v>
      </c>
      <c r="J145" s="139">
        <f t="shared" si="27"/>
        <v>811.58</v>
      </c>
      <c r="K145" s="140">
        <f t="shared" si="27"/>
        <v>819.5</v>
      </c>
      <c r="L145" s="139">
        <f t="shared" si="27"/>
        <v>821.73</v>
      </c>
      <c r="M145" s="141">
        <f t="shared" si="27"/>
        <v>824.35</v>
      </c>
      <c r="N145" s="140">
        <f t="shared" si="27"/>
        <v>836.1</v>
      </c>
      <c r="O145" s="139">
        <f t="shared" si="27"/>
        <v>822.46</v>
      </c>
      <c r="P145" s="141">
        <f t="shared" si="27"/>
        <v>820.46</v>
      </c>
      <c r="Q145" s="142">
        <f t="shared" si="27"/>
        <v>838.19</v>
      </c>
      <c r="R145" s="139">
        <f t="shared" si="27"/>
        <v>839.94</v>
      </c>
      <c r="S145" s="142">
        <f t="shared" si="27"/>
        <v>847.95</v>
      </c>
      <c r="T145" s="139">
        <f t="shared" si="27"/>
        <v>847.75</v>
      </c>
      <c r="U145" s="139">
        <f t="shared" si="27"/>
        <v>835.67000000000007</v>
      </c>
      <c r="V145" s="139">
        <f t="shared" si="27"/>
        <v>842.58</v>
      </c>
      <c r="W145" s="139">
        <f t="shared" si="27"/>
        <v>839.08</v>
      </c>
      <c r="X145" s="139">
        <f t="shared" si="27"/>
        <v>842.59</v>
      </c>
      <c r="Y145" s="143">
        <f t="shared" si="27"/>
        <v>809.26</v>
      </c>
    </row>
    <row r="146" spans="1:25" s="62" customFormat="1" ht="18.75" hidden="1" customHeight="1" outlineLevel="1" x14ac:dyDescent="0.2">
      <c r="A146" s="157" t="s">
        <v>8</v>
      </c>
      <c r="B146" s="255">
        <f>'цена АТС'!C698</f>
        <v>534.96</v>
      </c>
      <c r="C146" s="255">
        <f>'цена АТС'!C699</f>
        <v>507.56</v>
      </c>
      <c r="D146" s="255">
        <f>'цена АТС'!C700</f>
        <v>508.82</v>
      </c>
      <c r="E146" s="255">
        <f>'цена АТС'!C701</f>
        <v>515.82000000000005</v>
      </c>
      <c r="F146" s="255">
        <f>'цена АТС'!C702</f>
        <v>506.28</v>
      </c>
      <c r="G146" s="255">
        <f>'цена АТС'!C703</f>
        <v>507.69</v>
      </c>
      <c r="H146" s="255">
        <f>'цена АТС'!C704</f>
        <v>517.76</v>
      </c>
      <c r="I146" s="255">
        <f>'цена АТС'!C705</f>
        <v>510.48</v>
      </c>
      <c r="J146" s="255">
        <f>'цена АТС'!C706</f>
        <v>510.73</v>
      </c>
      <c r="K146" s="255">
        <f>'цена АТС'!C707</f>
        <v>518.65</v>
      </c>
      <c r="L146" s="255">
        <f>'цена АТС'!C708</f>
        <v>520.88</v>
      </c>
      <c r="M146" s="255">
        <f>'цена АТС'!C709</f>
        <v>523.5</v>
      </c>
      <c r="N146" s="255">
        <f>'цена АТС'!C710</f>
        <v>535.25</v>
      </c>
      <c r="O146" s="255">
        <f>'цена АТС'!C711</f>
        <v>521.61</v>
      </c>
      <c r="P146" s="255">
        <f>'цена АТС'!C712</f>
        <v>519.61</v>
      </c>
      <c r="Q146" s="255">
        <f>'цена АТС'!C713</f>
        <v>537.34</v>
      </c>
      <c r="R146" s="255">
        <f>'цена АТС'!C714</f>
        <v>539.09</v>
      </c>
      <c r="S146" s="255">
        <f>'цена АТС'!C715</f>
        <v>547.1</v>
      </c>
      <c r="T146" s="255">
        <f>'цена АТС'!C716</f>
        <v>546.9</v>
      </c>
      <c r="U146" s="255">
        <f>'цена АТС'!C717</f>
        <v>534.82000000000005</v>
      </c>
      <c r="V146" s="255">
        <f>'цена АТС'!C718</f>
        <v>541.73</v>
      </c>
      <c r="W146" s="255">
        <f>'цена АТС'!C719</f>
        <v>538.23</v>
      </c>
      <c r="X146" s="255">
        <f>'цена АТС'!C720</f>
        <v>541.74</v>
      </c>
      <c r="Y146" s="255">
        <f>'цена АТС'!C721</f>
        <v>508.41</v>
      </c>
    </row>
    <row r="147" spans="1:25" s="62" customFormat="1" ht="18.75" hidden="1" customHeight="1" outlineLevel="1" x14ac:dyDescent="0.2">
      <c r="A147" s="53" t="s">
        <v>9</v>
      </c>
      <c r="B147" s="76">
        <v>298.12</v>
      </c>
      <c r="C147" s="74">
        <v>298.12</v>
      </c>
      <c r="D147" s="74">
        <v>298.12</v>
      </c>
      <c r="E147" s="74">
        <v>298.12</v>
      </c>
      <c r="F147" s="74">
        <v>298.12</v>
      </c>
      <c r="G147" s="74">
        <v>298.12</v>
      </c>
      <c r="H147" s="74">
        <v>298.12</v>
      </c>
      <c r="I147" s="74">
        <v>298.12</v>
      </c>
      <c r="J147" s="74">
        <v>298.12</v>
      </c>
      <c r="K147" s="74">
        <v>298.12</v>
      </c>
      <c r="L147" s="74">
        <v>298.12</v>
      </c>
      <c r="M147" s="74">
        <v>298.12</v>
      </c>
      <c r="N147" s="74">
        <v>298.12</v>
      </c>
      <c r="O147" s="74">
        <v>298.12</v>
      </c>
      <c r="P147" s="74">
        <v>298.12</v>
      </c>
      <c r="Q147" s="74">
        <v>298.12</v>
      </c>
      <c r="R147" s="74">
        <v>298.12</v>
      </c>
      <c r="S147" s="74">
        <v>298.12</v>
      </c>
      <c r="T147" s="74">
        <v>298.12</v>
      </c>
      <c r="U147" s="74">
        <v>298.12</v>
      </c>
      <c r="V147" s="74">
        <v>298.12</v>
      </c>
      <c r="W147" s="74">
        <v>298.12</v>
      </c>
      <c r="X147" s="74">
        <v>298.12</v>
      </c>
      <c r="Y147" s="81">
        <v>298.12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2.73</v>
      </c>
      <c r="C149" s="75">
        <v>2.73</v>
      </c>
      <c r="D149" s="75">
        <v>2.73</v>
      </c>
      <c r="E149" s="75">
        <v>2.73</v>
      </c>
      <c r="F149" s="75">
        <v>2.73</v>
      </c>
      <c r="G149" s="75">
        <v>2.73</v>
      </c>
      <c r="H149" s="75">
        <v>2.73</v>
      </c>
      <c r="I149" s="75">
        <v>2.73</v>
      </c>
      <c r="J149" s="75">
        <v>2.73</v>
      </c>
      <c r="K149" s="75">
        <v>2.73</v>
      </c>
      <c r="L149" s="75">
        <v>2.73</v>
      </c>
      <c r="M149" s="75">
        <v>2.73</v>
      </c>
      <c r="N149" s="75">
        <v>2.73</v>
      </c>
      <c r="O149" s="75">
        <v>2.73</v>
      </c>
      <c r="P149" s="75">
        <v>2.73</v>
      </c>
      <c r="Q149" s="75">
        <v>2.73</v>
      </c>
      <c r="R149" s="75">
        <v>2.73</v>
      </c>
      <c r="S149" s="75">
        <v>2.73</v>
      </c>
      <c r="T149" s="75">
        <v>2.73</v>
      </c>
      <c r="U149" s="75">
        <v>2.73</v>
      </c>
      <c r="V149" s="75">
        <v>2.73</v>
      </c>
      <c r="W149" s="75">
        <v>2.73</v>
      </c>
      <c r="X149" s="75">
        <v>2.73</v>
      </c>
      <c r="Y149" s="82">
        <v>2.73</v>
      </c>
    </row>
    <row r="150" spans="1:25" s="62" customFormat="1" ht="18.75" customHeight="1" collapsed="1" thickBot="1" x14ac:dyDescent="0.25">
      <c r="A150" s="109">
        <v>29</v>
      </c>
      <c r="B150" s="138">
        <f t="shared" ref="B150:Y150" si="28">SUM(B151:B154)</f>
        <v>857.83</v>
      </c>
      <c r="C150" s="139">
        <f t="shared" si="28"/>
        <v>844.87</v>
      </c>
      <c r="D150" s="139">
        <f t="shared" si="28"/>
        <v>841.51</v>
      </c>
      <c r="E150" s="139">
        <f t="shared" si="28"/>
        <v>846.95</v>
      </c>
      <c r="F150" s="139">
        <f t="shared" si="28"/>
        <v>861.44</v>
      </c>
      <c r="G150" s="139">
        <f t="shared" si="28"/>
        <v>867.47</v>
      </c>
      <c r="H150" s="139">
        <f t="shared" si="28"/>
        <v>861.5</v>
      </c>
      <c r="I150" s="139">
        <f t="shared" si="28"/>
        <v>855.7</v>
      </c>
      <c r="J150" s="139">
        <f t="shared" si="28"/>
        <v>862.24</v>
      </c>
      <c r="K150" s="140">
        <f t="shared" si="28"/>
        <v>871.6</v>
      </c>
      <c r="L150" s="139">
        <f t="shared" si="28"/>
        <v>874.52</v>
      </c>
      <c r="M150" s="141">
        <f t="shared" si="28"/>
        <v>867.71</v>
      </c>
      <c r="N150" s="140">
        <f t="shared" si="28"/>
        <v>868.32</v>
      </c>
      <c r="O150" s="139">
        <f t="shared" si="28"/>
        <v>845.91</v>
      </c>
      <c r="P150" s="141">
        <f t="shared" si="28"/>
        <v>848.39</v>
      </c>
      <c r="Q150" s="142">
        <f t="shared" si="28"/>
        <v>867.48</v>
      </c>
      <c r="R150" s="139">
        <f t="shared" si="28"/>
        <v>884.52</v>
      </c>
      <c r="S150" s="142">
        <f t="shared" si="28"/>
        <v>887.85</v>
      </c>
      <c r="T150" s="139">
        <f t="shared" si="28"/>
        <v>881.49</v>
      </c>
      <c r="U150" s="139">
        <f t="shared" si="28"/>
        <v>861.53</v>
      </c>
      <c r="V150" s="139">
        <f t="shared" si="28"/>
        <v>864.77</v>
      </c>
      <c r="W150" s="139">
        <f t="shared" si="28"/>
        <v>871.61</v>
      </c>
      <c r="X150" s="139">
        <f t="shared" si="28"/>
        <v>877.31000000000006</v>
      </c>
      <c r="Y150" s="143">
        <f t="shared" si="28"/>
        <v>875.72</v>
      </c>
    </row>
    <row r="151" spans="1:25" s="62" customFormat="1" ht="18.75" hidden="1" customHeight="1" outlineLevel="1" x14ac:dyDescent="0.2">
      <c r="A151" s="157" t="s">
        <v>8</v>
      </c>
      <c r="B151" s="255">
        <f>'цена АТС'!C722</f>
        <v>556.98</v>
      </c>
      <c r="C151" s="255">
        <f>'цена АТС'!C723</f>
        <v>544.02</v>
      </c>
      <c r="D151" s="255">
        <f>'цена АТС'!C724</f>
        <v>540.66</v>
      </c>
      <c r="E151" s="255">
        <f>'цена АТС'!C725</f>
        <v>546.1</v>
      </c>
      <c r="F151" s="255">
        <f>'цена АТС'!C726</f>
        <v>560.59</v>
      </c>
      <c r="G151" s="255">
        <f>'цена АТС'!C727</f>
        <v>566.62</v>
      </c>
      <c r="H151" s="255">
        <f>'цена АТС'!C728</f>
        <v>560.65</v>
      </c>
      <c r="I151" s="255">
        <f>'цена АТС'!C729</f>
        <v>554.85</v>
      </c>
      <c r="J151" s="255">
        <f>'цена АТС'!C730</f>
        <v>561.39</v>
      </c>
      <c r="K151" s="255">
        <f>'цена АТС'!C731</f>
        <v>570.75</v>
      </c>
      <c r="L151" s="255">
        <f>'цена АТС'!C732</f>
        <v>573.66999999999996</v>
      </c>
      <c r="M151" s="255">
        <f>'цена АТС'!C733</f>
        <v>566.86</v>
      </c>
      <c r="N151" s="255">
        <f>'цена АТС'!C734</f>
        <v>567.47</v>
      </c>
      <c r="O151" s="255">
        <f>'цена АТС'!C735</f>
        <v>545.05999999999995</v>
      </c>
      <c r="P151" s="255">
        <f>'цена АТС'!C736</f>
        <v>547.54</v>
      </c>
      <c r="Q151" s="255">
        <f>'цена АТС'!C737</f>
        <v>566.63</v>
      </c>
      <c r="R151" s="255">
        <f>'цена АТС'!C738</f>
        <v>583.66999999999996</v>
      </c>
      <c r="S151" s="255">
        <f>'цена АТС'!C739</f>
        <v>587</v>
      </c>
      <c r="T151" s="255">
        <f>'цена АТС'!C740</f>
        <v>580.64</v>
      </c>
      <c r="U151" s="255">
        <f>'цена АТС'!C741</f>
        <v>560.67999999999995</v>
      </c>
      <c r="V151" s="255">
        <f>'цена АТС'!C742</f>
        <v>563.91999999999996</v>
      </c>
      <c r="W151" s="255">
        <f>'цена АТС'!C743</f>
        <v>570.76</v>
      </c>
      <c r="X151" s="255">
        <f>'цена АТС'!C744</f>
        <v>576.46</v>
      </c>
      <c r="Y151" s="255">
        <f>'цена АТС'!C745</f>
        <v>574.87</v>
      </c>
    </row>
    <row r="152" spans="1:25" s="62" customFormat="1" ht="18.75" hidden="1" customHeight="1" outlineLevel="1" x14ac:dyDescent="0.2">
      <c r="A152" s="53" t="s">
        <v>9</v>
      </c>
      <c r="B152" s="76">
        <v>298.12</v>
      </c>
      <c r="C152" s="74">
        <v>298.12</v>
      </c>
      <c r="D152" s="74">
        <v>298.12</v>
      </c>
      <c r="E152" s="74">
        <v>298.12</v>
      </c>
      <c r="F152" s="74">
        <v>298.12</v>
      </c>
      <c r="G152" s="74">
        <v>298.12</v>
      </c>
      <c r="H152" s="74">
        <v>298.12</v>
      </c>
      <c r="I152" s="74">
        <v>298.12</v>
      </c>
      <c r="J152" s="74">
        <v>298.12</v>
      </c>
      <c r="K152" s="74">
        <v>298.12</v>
      </c>
      <c r="L152" s="74">
        <v>298.12</v>
      </c>
      <c r="M152" s="74">
        <v>298.12</v>
      </c>
      <c r="N152" s="74">
        <v>298.12</v>
      </c>
      <c r="O152" s="74">
        <v>298.12</v>
      </c>
      <c r="P152" s="74">
        <v>298.12</v>
      </c>
      <c r="Q152" s="74">
        <v>298.12</v>
      </c>
      <c r="R152" s="74">
        <v>298.12</v>
      </c>
      <c r="S152" s="74">
        <v>298.12</v>
      </c>
      <c r="T152" s="74">
        <v>298.12</v>
      </c>
      <c r="U152" s="74">
        <v>298.12</v>
      </c>
      <c r="V152" s="74">
        <v>298.12</v>
      </c>
      <c r="W152" s="74">
        <v>298.12</v>
      </c>
      <c r="X152" s="74">
        <v>298.12</v>
      </c>
      <c r="Y152" s="81">
        <v>298.12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2.73</v>
      </c>
      <c r="C154" s="75">
        <v>2.73</v>
      </c>
      <c r="D154" s="75">
        <v>2.73</v>
      </c>
      <c r="E154" s="75">
        <v>2.73</v>
      </c>
      <c r="F154" s="75">
        <v>2.73</v>
      </c>
      <c r="G154" s="75">
        <v>2.73</v>
      </c>
      <c r="H154" s="75">
        <v>2.73</v>
      </c>
      <c r="I154" s="75">
        <v>2.73</v>
      </c>
      <c r="J154" s="75">
        <v>2.73</v>
      </c>
      <c r="K154" s="75">
        <v>2.73</v>
      </c>
      <c r="L154" s="75">
        <v>2.73</v>
      </c>
      <c r="M154" s="75">
        <v>2.73</v>
      </c>
      <c r="N154" s="75">
        <v>2.73</v>
      </c>
      <c r="O154" s="75">
        <v>2.73</v>
      </c>
      <c r="P154" s="75">
        <v>2.73</v>
      </c>
      <c r="Q154" s="75">
        <v>2.73</v>
      </c>
      <c r="R154" s="75">
        <v>2.73</v>
      </c>
      <c r="S154" s="75">
        <v>2.73</v>
      </c>
      <c r="T154" s="75">
        <v>2.73</v>
      </c>
      <c r="U154" s="75">
        <v>2.73</v>
      </c>
      <c r="V154" s="75">
        <v>2.73</v>
      </c>
      <c r="W154" s="75">
        <v>2.73</v>
      </c>
      <c r="X154" s="75">
        <v>2.73</v>
      </c>
      <c r="Y154" s="82">
        <v>2.73</v>
      </c>
    </row>
    <row r="155" spans="1:25" s="62" customFormat="1" ht="18.75" customHeight="1" collapsed="1" thickBot="1" x14ac:dyDescent="0.25">
      <c r="A155" s="110">
        <v>30</v>
      </c>
      <c r="B155" s="138">
        <f t="shared" ref="B155:Y155" si="29">SUM(B156:B159)</f>
        <v>729.3900000000001</v>
      </c>
      <c r="C155" s="139">
        <f t="shared" si="29"/>
        <v>702.19</v>
      </c>
      <c r="D155" s="139">
        <f t="shared" si="29"/>
        <v>701.36</v>
      </c>
      <c r="E155" s="139">
        <f t="shared" si="29"/>
        <v>707.85</v>
      </c>
      <c r="F155" s="139">
        <f t="shared" si="29"/>
        <v>715.53</v>
      </c>
      <c r="G155" s="139">
        <f t="shared" si="29"/>
        <v>722.91000000000008</v>
      </c>
      <c r="H155" s="139">
        <f t="shared" si="29"/>
        <v>721.6</v>
      </c>
      <c r="I155" s="139">
        <f t="shared" si="29"/>
        <v>709.46</v>
      </c>
      <c r="J155" s="139">
        <f t="shared" si="29"/>
        <v>710.06</v>
      </c>
      <c r="K155" s="140">
        <f t="shared" si="29"/>
        <v>715.08</v>
      </c>
      <c r="L155" s="139">
        <f t="shared" si="29"/>
        <v>715.06</v>
      </c>
      <c r="M155" s="141">
        <f t="shared" si="29"/>
        <v>718.55</v>
      </c>
      <c r="N155" s="140">
        <f t="shared" si="29"/>
        <v>719.65000000000009</v>
      </c>
      <c r="O155" s="139">
        <f t="shared" si="29"/>
        <v>705.22</v>
      </c>
      <c r="P155" s="141">
        <f t="shared" si="29"/>
        <v>704.52</v>
      </c>
      <c r="Q155" s="142">
        <f t="shared" si="29"/>
        <v>724.95</v>
      </c>
      <c r="R155" s="139">
        <f t="shared" si="29"/>
        <v>732.8900000000001</v>
      </c>
      <c r="S155" s="142">
        <f t="shared" si="29"/>
        <v>735.13</v>
      </c>
      <c r="T155" s="139">
        <f t="shared" si="29"/>
        <v>734.42000000000007</v>
      </c>
      <c r="U155" s="139">
        <f t="shared" si="29"/>
        <v>721.35</v>
      </c>
      <c r="V155" s="139">
        <f t="shared" si="29"/>
        <v>729.22</v>
      </c>
      <c r="W155" s="139">
        <f t="shared" si="29"/>
        <v>732.91000000000008</v>
      </c>
      <c r="X155" s="139">
        <f t="shared" si="29"/>
        <v>734.43000000000006</v>
      </c>
      <c r="Y155" s="143">
        <f t="shared" si="29"/>
        <v>732.88</v>
      </c>
    </row>
    <row r="156" spans="1:25" s="62" customFormat="1" ht="18.75" hidden="1" customHeight="1" outlineLevel="1" x14ac:dyDescent="0.2">
      <c r="A156" s="56" t="s">
        <v>8</v>
      </c>
      <c r="B156" s="255">
        <f>'цена АТС'!C746</f>
        <v>428.54</v>
      </c>
      <c r="C156" s="255">
        <f>'цена АТС'!C747</f>
        <v>401.34</v>
      </c>
      <c r="D156" s="255">
        <f>'цена АТС'!C748</f>
        <v>400.51</v>
      </c>
      <c r="E156" s="255">
        <f>'цена АТС'!C749</f>
        <v>407</v>
      </c>
      <c r="F156" s="255">
        <f>'цена АТС'!C750</f>
        <v>414.68</v>
      </c>
      <c r="G156" s="255">
        <f>'цена АТС'!C751</f>
        <v>422.06</v>
      </c>
      <c r="H156" s="255">
        <f>'цена АТС'!C752</f>
        <v>420.75</v>
      </c>
      <c r="I156" s="255">
        <f>'цена АТС'!C753</f>
        <v>408.61</v>
      </c>
      <c r="J156" s="255">
        <f>'цена АТС'!C754</f>
        <v>409.21</v>
      </c>
      <c r="K156" s="255">
        <f>'цена АТС'!C755</f>
        <v>414.23</v>
      </c>
      <c r="L156" s="255">
        <f>'цена АТС'!C756</f>
        <v>414.21</v>
      </c>
      <c r="M156" s="255">
        <f>'цена АТС'!C757</f>
        <v>417.7</v>
      </c>
      <c r="N156" s="255">
        <f>'цена АТС'!C758</f>
        <v>418.8</v>
      </c>
      <c r="O156" s="255">
        <f>'цена АТС'!C759</f>
        <v>404.37</v>
      </c>
      <c r="P156" s="255">
        <f>'цена АТС'!C760</f>
        <v>403.67</v>
      </c>
      <c r="Q156" s="255">
        <f>'цена АТС'!C761</f>
        <v>424.1</v>
      </c>
      <c r="R156" s="255">
        <f>'цена АТС'!C762</f>
        <v>432.04</v>
      </c>
      <c r="S156" s="255">
        <f>'цена АТС'!C763</f>
        <v>434.28</v>
      </c>
      <c r="T156" s="255">
        <f>'цена АТС'!C764</f>
        <v>433.57</v>
      </c>
      <c r="U156" s="255">
        <f>'цена АТС'!C765</f>
        <v>420.5</v>
      </c>
      <c r="V156" s="255">
        <f>'цена АТС'!C766</f>
        <v>428.37</v>
      </c>
      <c r="W156" s="255">
        <f>'цена АТС'!C767</f>
        <v>432.06</v>
      </c>
      <c r="X156" s="255">
        <f>'цена АТС'!C768</f>
        <v>433.58</v>
      </c>
      <c r="Y156" s="255">
        <f>'цена АТС'!C769</f>
        <v>432.03</v>
      </c>
    </row>
    <row r="157" spans="1:25" s="62" customFormat="1" ht="18.75" hidden="1" customHeight="1" outlineLevel="1" x14ac:dyDescent="0.2">
      <c r="A157" s="57" t="s">
        <v>9</v>
      </c>
      <c r="B157" s="76">
        <v>298.12</v>
      </c>
      <c r="C157" s="74">
        <v>298.12</v>
      </c>
      <c r="D157" s="74">
        <v>298.12</v>
      </c>
      <c r="E157" s="74">
        <v>298.12</v>
      </c>
      <c r="F157" s="74">
        <v>298.12</v>
      </c>
      <c r="G157" s="74">
        <v>298.12</v>
      </c>
      <c r="H157" s="74">
        <v>298.12</v>
      </c>
      <c r="I157" s="74">
        <v>298.12</v>
      </c>
      <c r="J157" s="74">
        <v>298.12</v>
      </c>
      <c r="K157" s="74">
        <v>298.12</v>
      </c>
      <c r="L157" s="74">
        <v>298.12</v>
      </c>
      <c r="M157" s="74">
        <v>298.12</v>
      </c>
      <c r="N157" s="74">
        <v>298.12</v>
      </c>
      <c r="O157" s="74">
        <v>298.12</v>
      </c>
      <c r="P157" s="74">
        <v>298.12</v>
      </c>
      <c r="Q157" s="74">
        <v>298.12</v>
      </c>
      <c r="R157" s="74">
        <v>298.12</v>
      </c>
      <c r="S157" s="74">
        <v>298.12</v>
      </c>
      <c r="T157" s="74">
        <v>298.12</v>
      </c>
      <c r="U157" s="74">
        <v>298.12</v>
      </c>
      <c r="V157" s="74">
        <v>298.12</v>
      </c>
      <c r="W157" s="74">
        <v>298.12</v>
      </c>
      <c r="X157" s="74">
        <v>298.12</v>
      </c>
      <c r="Y157" s="81">
        <v>298.12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2.73</v>
      </c>
      <c r="C159" s="75">
        <v>2.73</v>
      </c>
      <c r="D159" s="75">
        <v>2.73</v>
      </c>
      <c r="E159" s="75">
        <v>2.73</v>
      </c>
      <c r="F159" s="75">
        <v>2.73</v>
      </c>
      <c r="G159" s="75">
        <v>2.73</v>
      </c>
      <c r="H159" s="75">
        <v>2.73</v>
      </c>
      <c r="I159" s="75">
        <v>2.73</v>
      </c>
      <c r="J159" s="75">
        <v>2.73</v>
      </c>
      <c r="K159" s="75">
        <v>2.73</v>
      </c>
      <c r="L159" s="75">
        <v>2.73</v>
      </c>
      <c r="M159" s="75">
        <v>2.73</v>
      </c>
      <c r="N159" s="75">
        <v>2.73</v>
      </c>
      <c r="O159" s="75">
        <v>2.73</v>
      </c>
      <c r="P159" s="75">
        <v>2.73</v>
      </c>
      <c r="Q159" s="75">
        <v>2.73</v>
      </c>
      <c r="R159" s="75">
        <v>2.73</v>
      </c>
      <c r="S159" s="75">
        <v>2.73</v>
      </c>
      <c r="T159" s="75">
        <v>2.73</v>
      </c>
      <c r="U159" s="75">
        <v>2.73</v>
      </c>
      <c r="V159" s="75">
        <v>2.73</v>
      </c>
      <c r="W159" s="75">
        <v>2.73</v>
      </c>
      <c r="X159" s="75">
        <v>2.73</v>
      </c>
      <c r="Y159" s="82">
        <v>2.73</v>
      </c>
    </row>
    <row r="160" spans="1:25" s="62" customFormat="1" ht="18.75" customHeight="1" collapsed="1" thickBot="1" x14ac:dyDescent="0.25">
      <c r="A160" s="112">
        <v>31</v>
      </c>
      <c r="B160" s="138">
        <f t="shared" ref="B160:Y160" si="30">SUM(B161:B164)</f>
        <v>695.48</v>
      </c>
      <c r="C160" s="139">
        <f t="shared" si="30"/>
        <v>678.99</v>
      </c>
      <c r="D160" s="139">
        <f t="shared" si="30"/>
        <v>680.98</v>
      </c>
      <c r="E160" s="139">
        <f t="shared" si="30"/>
        <v>682.86</v>
      </c>
      <c r="F160" s="139">
        <f t="shared" si="30"/>
        <v>691.17000000000007</v>
      </c>
      <c r="G160" s="139">
        <f t="shared" si="30"/>
        <v>691.44</v>
      </c>
      <c r="H160" s="139">
        <f t="shared" si="30"/>
        <v>694.1</v>
      </c>
      <c r="I160" s="139">
        <f t="shared" si="30"/>
        <v>684.51</v>
      </c>
      <c r="J160" s="139">
        <f t="shared" si="30"/>
        <v>686.19</v>
      </c>
      <c r="K160" s="140">
        <f t="shared" si="30"/>
        <v>690.02</v>
      </c>
      <c r="L160" s="139">
        <f t="shared" si="30"/>
        <v>694.3</v>
      </c>
      <c r="M160" s="141">
        <f t="shared" si="30"/>
        <v>689.07</v>
      </c>
      <c r="N160" s="140">
        <f t="shared" si="30"/>
        <v>691.6</v>
      </c>
      <c r="O160" s="139">
        <f t="shared" si="30"/>
        <v>677.40000000000009</v>
      </c>
      <c r="P160" s="141">
        <f t="shared" si="30"/>
        <v>670.2</v>
      </c>
      <c r="Q160" s="142">
        <f t="shared" si="30"/>
        <v>678.49</v>
      </c>
      <c r="R160" s="139">
        <f t="shared" si="30"/>
        <v>684.6</v>
      </c>
      <c r="S160" s="142">
        <f t="shared" si="30"/>
        <v>686.6</v>
      </c>
      <c r="T160" s="139">
        <f t="shared" si="30"/>
        <v>687.2</v>
      </c>
      <c r="U160" s="139">
        <f t="shared" si="30"/>
        <v>681.96</v>
      </c>
      <c r="V160" s="139">
        <f t="shared" si="30"/>
        <v>683.43000000000006</v>
      </c>
      <c r="W160" s="139">
        <f t="shared" si="30"/>
        <v>685.78</v>
      </c>
      <c r="X160" s="139">
        <f t="shared" si="30"/>
        <v>688.24</v>
      </c>
      <c r="Y160" s="143">
        <f t="shared" si="30"/>
        <v>685.6400000000001</v>
      </c>
    </row>
    <row r="161" spans="1:25" s="62" customFormat="1" ht="18.75" customHeight="1" outlineLevel="1" x14ac:dyDescent="0.2">
      <c r="A161" s="157" t="s">
        <v>8</v>
      </c>
      <c r="B161" s="255">
        <f>'цена АТС'!C770</f>
        <v>394.63</v>
      </c>
      <c r="C161" s="255">
        <f>'цена АТС'!C771</f>
        <v>378.14</v>
      </c>
      <c r="D161" s="255">
        <f>'цена АТС'!C772</f>
        <v>380.13</v>
      </c>
      <c r="E161" s="255">
        <f>'цена АТС'!C773</f>
        <v>382.01</v>
      </c>
      <c r="F161" s="255">
        <f>'цена АТС'!C774</f>
        <v>390.32</v>
      </c>
      <c r="G161" s="255">
        <f>'цена АТС'!C775</f>
        <v>390.59</v>
      </c>
      <c r="H161" s="255">
        <f>'цена АТС'!C776</f>
        <v>393.25</v>
      </c>
      <c r="I161" s="255">
        <f>'цена АТС'!C777</f>
        <v>383.66</v>
      </c>
      <c r="J161" s="255">
        <f>'цена АТС'!C778</f>
        <v>385.34</v>
      </c>
      <c r="K161" s="255">
        <f>'цена АТС'!C779</f>
        <v>389.17</v>
      </c>
      <c r="L161" s="255">
        <f>'цена АТС'!C780</f>
        <v>393.45</v>
      </c>
      <c r="M161" s="255">
        <f>'цена АТС'!C781</f>
        <v>388.22</v>
      </c>
      <c r="N161" s="255">
        <f>'цена АТС'!C782</f>
        <v>390.75</v>
      </c>
      <c r="O161" s="255">
        <f>'цена АТС'!C783</f>
        <v>376.55</v>
      </c>
      <c r="P161" s="255">
        <f>'цена АТС'!C784</f>
        <v>369.35</v>
      </c>
      <c r="Q161" s="255">
        <f>'цена АТС'!C785</f>
        <v>377.64</v>
      </c>
      <c r="R161" s="255">
        <f>'цена АТС'!C786</f>
        <v>383.75</v>
      </c>
      <c r="S161" s="255">
        <f>'цена АТС'!C787</f>
        <v>385.75</v>
      </c>
      <c r="T161" s="255">
        <f>'цена АТС'!C788</f>
        <v>386.35</v>
      </c>
      <c r="U161" s="255">
        <f>'цена АТС'!C789</f>
        <v>381.11</v>
      </c>
      <c r="V161" s="255">
        <f>'цена АТС'!C790</f>
        <v>382.58</v>
      </c>
      <c r="W161" s="255">
        <f>'цена АТС'!C791</f>
        <v>384.93</v>
      </c>
      <c r="X161" s="255">
        <f>'цена АТС'!C792</f>
        <v>387.39</v>
      </c>
      <c r="Y161" s="255">
        <f>'цена АТС'!C793</f>
        <v>384.79</v>
      </c>
    </row>
    <row r="162" spans="1:25" s="62" customFormat="1" ht="18.75" customHeight="1" outlineLevel="1" x14ac:dyDescent="0.2">
      <c r="A162" s="53" t="s">
        <v>9</v>
      </c>
      <c r="B162" s="76">
        <v>298.12</v>
      </c>
      <c r="C162" s="74">
        <v>298.12</v>
      </c>
      <c r="D162" s="74">
        <v>298.12</v>
      </c>
      <c r="E162" s="74">
        <v>298.12</v>
      </c>
      <c r="F162" s="74">
        <v>298.12</v>
      </c>
      <c r="G162" s="74">
        <v>298.12</v>
      </c>
      <c r="H162" s="74">
        <v>298.12</v>
      </c>
      <c r="I162" s="74">
        <v>298.12</v>
      </c>
      <c r="J162" s="74">
        <v>298.12</v>
      </c>
      <c r="K162" s="74">
        <v>298.12</v>
      </c>
      <c r="L162" s="74">
        <v>298.12</v>
      </c>
      <c r="M162" s="74">
        <v>298.12</v>
      </c>
      <c r="N162" s="74">
        <v>298.12</v>
      </c>
      <c r="O162" s="74">
        <v>298.12</v>
      </c>
      <c r="P162" s="74">
        <v>298.12</v>
      </c>
      <c r="Q162" s="74">
        <v>298.12</v>
      </c>
      <c r="R162" s="74">
        <v>298.12</v>
      </c>
      <c r="S162" s="74">
        <v>298.12</v>
      </c>
      <c r="T162" s="74">
        <v>298.12</v>
      </c>
      <c r="U162" s="74">
        <v>298.12</v>
      </c>
      <c r="V162" s="74">
        <v>298.12</v>
      </c>
      <c r="W162" s="74">
        <v>298.12</v>
      </c>
      <c r="X162" s="74">
        <v>298.12</v>
      </c>
      <c r="Y162" s="81">
        <v>298.12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ht="15" thickBot="1" x14ac:dyDescent="0.25">
      <c r="A165" s="68"/>
    </row>
    <row r="166" spans="1:25" s="62" customFormat="1" ht="30.75" customHeight="1" thickBot="1" x14ac:dyDescent="0.25">
      <c r="A166" s="404" t="s">
        <v>47</v>
      </c>
      <c r="B166" s="406" t="s">
        <v>79</v>
      </c>
      <c r="C166" s="407"/>
      <c r="D166" s="407"/>
      <c r="E166" s="407"/>
      <c r="F166" s="407"/>
      <c r="G166" s="407"/>
      <c r="H166" s="407"/>
      <c r="I166" s="407"/>
      <c r="J166" s="407"/>
      <c r="K166" s="407"/>
      <c r="L166" s="407"/>
      <c r="M166" s="407"/>
      <c r="N166" s="407"/>
      <c r="O166" s="407"/>
      <c r="P166" s="407"/>
      <c r="Q166" s="407"/>
      <c r="R166" s="407"/>
      <c r="S166" s="407"/>
      <c r="T166" s="407"/>
      <c r="U166" s="407"/>
      <c r="V166" s="407"/>
      <c r="W166" s="407"/>
      <c r="X166" s="407"/>
      <c r="Y166" s="408"/>
    </row>
    <row r="167" spans="1:25" s="62" customFormat="1" ht="35.25" customHeight="1" thickBot="1" x14ac:dyDescent="0.25">
      <c r="A167" s="405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>SUM(B169:B172)</f>
        <v>1246.93</v>
      </c>
      <c r="C168" s="102">
        <f t="shared" ref="C168:Y168" si="31">SUM(C169:C172)</f>
        <v>1229.2</v>
      </c>
      <c r="D168" s="102">
        <f t="shared" si="31"/>
        <v>1227.58</v>
      </c>
      <c r="E168" s="103">
        <f t="shared" si="31"/>
        <v>1247.56</v>
      </c>
      <c r="F168" s="103">
        <f t="shared" si="31"/>
        <v>1237.74</v>
      </c>
      <c r="G168" s="103">
        <f t="shared" si="31"/>
        <v>1232.7800000000002</v>
      </c>
      <c r="H168" s="103">
        <f t="shared" si="31"/>
        <v>1235.23</v>
      </c>
      <c r="I168" s="103">
        <f t="shared" si="31"/>
        <v>1224.71</v>
      </c>
      <c r="J168" s="103">
        <f t="shared" si="31"/>
        <v>1228.4000000000001</v>
      </c>
      <c r="K168" s="104">
        <f t="shared" si="31"/>
        <v>1241</v>
      </c>
      <c r="L168" s="103">
        <f t="shared" si="31"/>
        <v>1232.08</v>
      </c>
      <c r="M168" s="105">
        <f t="shared" si="31"/>
        <v>1234.2600000000002</v>
      </c>
      <c r="N168" s="104">
        <f t="shared" si="31"/>
        <v>1231.96</v>
      </c>
      <c r="O168" s="103">
        <f t="shared" si="31"/>
        <v>1209.7600000000002</v>
      </c>
      <c r="P168" s="105">
        <f t="shared" si="31"/>
        <v>1215.2600000000002</v>
      </c>
      <c r="Q168" s="106">
        <f t="shared" si="31"/>
        <v>1235.71</v>
      </c>
      <c r="R168" s="103">
        <f t="shared" si="31"/>
        <v>1245.99</v>
      </c>
      <c r="S168" s="106">
        <f t="shared" si="31"/>
        <v>1252.96</v>
      </c>
      <c r="T168" s="103">
        <f t="shared" si="31"/>
        <v>1261.19</v>
      </c>
      <c r="U168" s="102">
        <f t="shared" si="31"/>
        <v>1248.93</v>
      </c>
      <c r="V168" s="102">
        <f t="shared" si="31"/>
        <v>1264.0700000000002</v>
      </c>
      <c r="W168" s="102">
        <f t="shared" si="31"/>
        <v>1269.3699999999999</v>
      </c>
      <c r="X168" s="102">
        <f t="shared" si="31"/>
        <v>1268.08</v>
      </c>
      <c r="Y168" s="107">
        <f t="shared" si="31"/>
        <v>1258.1400000000001</v>
      </c>
    </row>
    <row r="169" spans="1:25" s="67" customFormat="1" ht="18.75" customHeight="1" outlineLevel="1" x14ac:dyDescent="0.2">
      <c r="A169" s="56" t="s">
        <v>8</v>
      </c>
      <c r="B169" s="70">
        <f>B11</f>
        <v>671.61</v>
      </c>
      <c r="C169" s="71">
        <f t="shared" ref="C169:Y169" si="32">C11</f>
        <v>653.88</v>
      </c>
      <c r="D169" s="71">
        <f t="shared" si="32"/>
        <v>652.26</v>
      </c>
      <c r="E169" s="72">
        <f t="shared" si="32"/>
        <v>672.24</v>
      </c>
      <c r="F169" s="71">
        <f t="shared" si="32"/>
        <v>662.42</v>
      </c>
      <c r="G169" s="71">
        <f t="shared" si="32"/>
        <v>657.46</v>
      </c>
      <c r="H169" s="71">
        <f t="shared" si="32"/>
        <v>659.91</v>
      </c>
      <c r="I169" s="71">
        <f t="shared" si="32"/>
        <v>649.39</v>
      </c>
      <c r="J169" s="73">
        <f t="shared" si="32"/>
        <v>653.08000000000004</v>
      </c>
      <c r="K169" s="71">
        <f t="shared" si="32"/>
        <v>665.68</v>
      </c>
      <c r="L169" s="71">
        <f t="shared" si="32"/>
        <v>656.76</v>
      </c>
      <c r="M169" s="71">
        <f t="shared" si="32"/>
        <v>658.94</v>
      </c>
      <c r="N169" s="71">
        <f t="shared" si="32"/>
        <v>656.64</v>
      </c>
      <c r="O169" s="71">
        <f t="shared" si="32"/>
        <v>634.44000000000005</v>
      </c>
      <c r="P169" s="71">
        <f t="shared" si="32"/>
        <v>639.94000000000005</v>
      </c>
      <c r="Q169" s="71">
        <f t="shared" si="32"/>
        <v>660.39</v>
      </c>
      <c r="R169" s="71">
        <f t="shared" si="32"/>
        <v>670.67</v>
      </c>
      <c r="S169" s="71">
        <f t="shared" si="32"/>
        <v>677.64</v>
      </c>
      <c r="T169" s="71">
        <f t="shared" si="32"/>
        <v>685.87</v>
      </c>
      <c r="U169" s="71">
        <f t="shared" si="32"/>
        <v>673.61</v>
      </c>
      <c r="V169" s="71">
        <f t="shared" si="32"/>
        <v>688.75</v>
      </c>
      <c r="W169" s="71">
        <f t="shared" si="32"/>
        <v>694.05</v>
      </c>
      <c r="X169" s="71">
        <f t="shared" si="32"/>
        <v>692.76</v>
      </c>
      <c r="Y169" s="79">
        <f t="shared" si="32"/>
        <v>682.82</v>
      </c>
    </row>
    <row r="170" spans="1:25" s="67" customFormat="1" ht="18.75" customHeight="1" outlineLevel="1" x14ac:dyDescent="0.2">
      <c r="A170" s="57" t="s">
        <v>9</v>
      </c>
      <c r="B170" s="76">
        <v>572.59</v>
      </c>
      <c r="C170" s="74">
        <v>572.59</v>
      </c>
      <c r="D170" s="74">
        <v>572.59</v>
      </c>
      <c r="E170" s="74">
        <v>572.59</v>
      </c>
      <c r="F170" s="74">
        <v>572.59</v>
      </c>
      <c r="G170" s="74">
        <v>572.59</v>
      </c>
      <c r="H170" s="74">
        <v>572.59</v>
      </c>
      <c r="I170" s="74">
        <v>572.59</v>
      </c>
      <c r="J170" s="74">
        <v>572.59</v>
      </c>
      <c r="K170" s="74">
        <v>572.59</v>
      </c>
      <c r="L170" s="74">
        <v>572.59</v>
      </c>
      <c r="M170" s="74">
        <v>572.59</v>
      </c>
      <c r="N170" s="74">
        <v>572.59</v>
      </c>
      <c r="O170" s="74">
        <v>572.59</v>
      </c>
      <c r="P170" s="74">
        <v>572.59</v>
      </c>
      <c r="Q170" s="74">
        <v>572.59</v>
      </c>
      <c r="R170" s="74">
        <v>572.59</v>
      </c>
      <c r="S170" s="74">
        <v>572.59</v>
      </c>
      <c r="T170" s="74">
        <v>572.59</v>
      </c>
      <c r="U170" s="74">
        <v>572.59</v>
      </c>
      <c r="V170" s="74">
        <v>572.59</v>
      </c>
      <c r="W170" s="74">
        <v>572.59</v>
      </c>
      <c r="X170" s="74">
        <v>572.59</v>
      </c>
      <c r="Y170" s="81">
        <v>572.59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2</v>
      </c>
      <c r="B173" s="101">
        <f>SUM(B174:B177)</f>
        <v>1329.04</v>
      </c>
      <c r="C173" s="102">
        <v>2229.2379999999998</v>
      </c>
      <c r="D173" s="102">
        <v>2191.2379999999998</v>
      </c>
      <c r="E173" s="103">
        <v>2196.4179999999997</v>
      </c>
      <c r="F173" s="103">
        <v>2196.6179999999999</v>
      </c>
      <c r="G173" s="103">
        <v>2201.2579999999998</v>
      </c>
      <c r="H173" s="103">
        <v>2355.6279999999997</v>
      </c>
      <c r="I173" s="103">
        <v>2491.9479999999999</v>
      </c>
      <c r="J173" s="103">
        <v>2561.0579999999995</v>
      </c>
      <c r="K173" s="104">
        <v>2585.2779999999998</v>
      </c>
      <c r="L173" s="103">
        <v>2596.6979999999999</v>
      </c>
      <c r="M173" s="105">
        <v>2596.2679999999996</v>
      </c>
      <c r="N173" s="104">
        <v>2593.5279999999998</v>
      </c>
      <c r="O173" s="103">
        <v>2592.4179999999997</v>
      </c>
      <c r="P173" s="105">
        <v>2585.3979999999997</v>
      </c>
      <c r="Q173" s="106">
        <v>2580.9079999999999</v>
      </c>
      <c r="R173" s="103">
        <v>2582.1279999999997</v>
      </c>
      <c r="S173" s="106">
        <v>2584.1479999999997</v>
      </c>
      <c r="T173" s="103">
        <v>2589.1679999999997</v>
      </c>
      <c r="U173" s="102">
        <v>2585.1979999999999</v>
      </c>
      <c r="V173" s="102">
        <v>2567.6079999999997</v>
      </c>
      <c r="W173" s="102">
        <v>2508.248</v>
      </c>
      <c r="X173" s="102">
        <v>2452.6879999999996</v>
      </c>
      <c r="Y173" s="107">
        <v>2339.788</v>
      </c>
    </row>
    <row r="174" spans="1:25" s="62" customFormat="1" ht="18.75" hidden="1" customHeight="1" outlineLevel="1" x14ac:dyDescent="0.2">
      <c r="A174" s="56" t="s">
        <v>8</v>
      </c>
      <c r="B174" s="70">
        <f>B16</f>
        <v>753.72</v>
      </c>
      <c r="C174" s="71">
        <f t="shared" ref="C174:Y174" si="33">C16</f>
        <v>733.83</v>
      </c>
      <c r="D174" s="71">
        <f t="shared" si="33"/>
        <v>736.05</v>
      </c>
      <c r="E174" s="72">
        <f t="shared" si="33"/>
        <v>748.74</v>
      </c>
      <c r="F174" s="71">
        <f t="shared" si="33"/>
        <v>784.24</v>
      </c>
      <c r="G174" s="71">
        <f t="shared" si="33"/>
        <v>776.28</v>
      </c>
      <c r="H174" s="71">
        <f t="shared" si="33"/>
        <v>769.53</v>
      </c>
      <c r="I174" s="71">
        <f t="shared" si="33"/>
        <v>757.75</v>
      </c>
      <c r="J174" s="73">
        <f t="shared" si="33"/>
        <v>766.81</v>
      </c>
      <c r="K174" s="71">
        <f t="shared" si="33"/>
        <v>767.89</v>
      </c>
      <c r="L174" s="71">
        <f t="shared" si="33"/>
        <v>787.64</v>
      </c>
      <c r="M174" s="71">
        <f t="shared" si="33"/>
        <v>773.13</v>
      </c>
      <c r="N174" s="71">
        <f t="shared" si="33"/>
        <v>786.27</v>
      </c>
      <c r="O174" s="71">
        <f t="shared" si="33"/>
        <v>761.13</v>
      </c>
      <c r="P174" s="71">
        <f t="shared" si="33"/>
        <v>756.47</v>
      </c>
      <c r="Q174" s="71">
        <f t="shared" si="33"/>
        <v>776.95</v>
      </c>
      <c r="R174" s="71">
        <f t="shared" si="33"/>
        <v>795.53</v>
      </c>
      <c r="S174" s="71">
        <f t="shared" si="33"/>
        <v>802.74</v>
      </c>
      <c r="T174" s="71">
        <f t="shared" si="33"/>
        <v>819.35</v>
      </c>
      <c r="U174" s="71">
        <f t="shared" si="33"/>
        <v>791.28</v>
      </c>
      <c r="V174" s="71">
        <f t="shared" si="33"/>
        <v>808.29</v>
      </c>
      <c r="W174" s="71">
        <f t="shared" si="33"/>
        <v>810.86</v>
      </c>
      <c r="X174" s="71">
        <f t="shared" si="33"/>
        <v>809.72</v>
      </c>
      <c r="Y174" s="79">
        <f t="shared" si="33"/>
        <v>795.35</v>
      </c>
    </row>
    <row r="175" spans="1:25" s="62" customFormat="1" ht="18.75" hidden="1" customHeight="1" outlineLevel="1" x14ac:dyDescent="0.2">
      <c r="A175" s="57" t="s">
        <v>9</v>
      </c>
      <c r="B175" s="76">
        <v>572.59</v>
      </c>
      <c r="C175" s="74">
        <v>572.59</v>
      </c>
      <c r="D175" s="74">
        <v>572.59</v>
      </c>
      <c r="E175" s="74">
        <v>572.59</v>
      </c>
      <c r="F175" s="74">
        <v>572.59</v>
      </c>
      <c r="G175" s="74">
        <v>572.59</v>
      </c>
      <c r="H175" s="74">
        <v>572.59</v>
      </c>
      <c r="I175" s="74">
        <v>572.59</v>
      </c>
      <c r="J175" s="74">
        <v>572.59</v>
      </c>
      <c r="K175" s="74">
        <v>572.59</v>
      </c>
      <c r="L175" s="74">
        <v>572.59</v>
      </c>
      <c r="M175" s="74">
        <v>572.59</v>
      </c>
      <c r="N175" s="74">
        <v>572.59</v>
      </c>
      <c r="O175" s="74">
        <v>572.59</v>
      </c>
      <c r="P175" s="74">
        <v>572.59</v>
      </c>
      <c r="Q175" s="74">
        <v>572.59</v>
      </c>
      <c r="R175" s="74">
        <v>572.59</v>
      </c>
      <c r="S175" s="74">
        <v>572.59</v>
      </c>
      <c r="T175" s="74">
        <v>572.59</v>
      </c>
      <c r="U175" s="74">
        <v>572.59</v>
      </c>
      <c r="V175" s="74">
        <v>572.59</v>
      </c>
      <c r="W175" s="74">
        <v>572.59</v>
      </c>
      <c r="X175" s="74">
        <v>572.59</v>
      </c>
      <c r="Y175" s="81">
        <v>572.59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2.73</v>
      </c>
      <c r="C177" s="75">
        <v>2.73</v>
      </c>
      <c r="D177" s="75">
        <v>2.73</v>
      </c>
      <c r="E177" s="75">
        <v>2.73</v>
      </c>
      <c r="F177" s="75">
        <v>2.73</v>
      </c>
      <c r="G177" s="75">
        <v>2.73</v>
      </c>
      <c r="H177" s="75">
        <v>2.73</v>
      </c>
      <c r="I177" s="75">
        <v>2.73</v>
      </c>
      <c r="J177" s="75">
        <v>2.73</v>
      </c>
      <c r="K177" s="75">
        <v>2.73</v>
      </c>
      <c r="L177" s="75">
        <v>2.73</v>
      </c>
      <c r="M177" s="75">
        <v>2.73</v>
      </c>
      <c r="N177" s="75">
        <v>2.73</v>
      </c>
      <c r="O177" s="75">
        <v>2.73</v>
      </c>
      <c r="P177" s="75">
        <v>2.73</v>
      </c>
      <c r="Q177" s="75">
        <v>2.73</v>
      </c>
      <c r="R177" s="75">
        <v>2.73</v>
      </c>
      <c r="S177" s="75">
        <v>2.73</v>
      </c>
      <c r="T177" s="75">
        <v>2.73</v>
      </c>
      <c r="U177" s="75">
        <v>2.73</v>
      </c>
      <c r="V177" s="75">
        <v>2.73</v>
      </c>
      <c r="W177" s="75">
        <v>2.73</v>
      </c>
      <c r="X177" s="75">
        <v>2.73</v>
      </c>
      <c r="Y177" s="82">
        <v>2.73</v>
      </c>
    </row>
    <row r="178" spans="1:25" s="62" customFormat="1" ht="18.75" customHeight="1" collapsed="1" thickBot="1" x14ac:dyDescent="0.25">
      <c r="A178" s="109">
        <v>3</v>
      </c>
      <c r="B178" s="101">
        <f>SUM(B179:B182)</f>
        <v>1336.56</v>
      </c>
      <c r="C178" s="102">
        <v>2240.6579999999999</v>
      </c>
      <c r="D178" s="102">
        <v>2209.4279999999999</v>
      </c>
      <c r="E178" s="103">
        <v>2209.1579999999999</v>
      </c>
      <c r="F178" s="103">
        <v>2216.8379999999997</v>
      </c>
      <c r="G178" s="103">
        <v>2196.8679999999999</v>
      </c>
      <c r="H178" s="103">
        <v>2273.1979999999999</v>
      </c>
      <c r="I178" s="103">
        <v>2390.7379999999998</v>
      </c>
      <c r="J178" s="103">
        <v>2468.8079999999995</v>
      </c>
      <c r="K178" s="104">
        <v>2510.7979999999998</v>
      </c>
      <c r="L178" s="103">
        <v>2531.098</v>
      </c>
      <c r="M178" s="105">
        <v>2532.3679999999999</v>
      </c>
      <c r="N178" s="104">
        <v>2530.078</v>
      </c>
      <c r="O178" s="103">
        <v>2528.8079999999995</v>
      </c>
      <c r="P178" s="105">
        <v>2530.348</v>
      </c>
      <c r="Q178" s="106">
        <v>2534.6579999999999</v>
      </c>
      <c r="R178" s="103">
        <v>2532.1479999999997</v>
      </c>
      <c r="S178" s="106">
        <v>2554.0179999999996</v>
      </c>
      <c r="T178" s="103">
        <v>2562.7679999999996</v>
      </c>
      <c r="U178" s="102">
        <v>2549.4079999999999</v>
      </c>
      <c r="V178" s="102">
        <v>2548.8579999999997</v>
      </c>
      <c r="W178" s="102">
        <v>2528.9779999999996</v>
      </c>
      <c r="X178" s="102">
        <v>2468.328</v>
      </c>
      <c r="Y178" s="107">
        <v>2351.748</v>
      </c>
    </row>
    <row r="179" spans="1:25" s="62" customFormat="1" ht="18.75" hidden="1" customHeight="1" outlineLevel="1" x14ac:dyDescent="0.2">
      <c r="A179" s="56" t="s">
        <v>8</v>
      </c>
      <c r="B179" s="70">
        <f>B21</f>
        <v>761.24</v>
      </c>
      <c r="C179" s="71">
        <f t="shared" ref="C179:Y179" si="34">C21</f>
        <v>698.22</v>
      </c>
      <c r="D179" s="71">
        <f t="shared" si="34"/>
        <v>715.73</v>
      </c>
      <c r="E179" s="72">
        <f t="shared" si="34"/>
        <v>730.76</v>
      </c>
      <c r="F179" s="71">
        <f t="shared" si="34"/>
        <v>728.92</v>
      </c>
      <c r="G179" s="71">
        <f t="shared" si="34"/>
        <v>720.6</v>
      </c>
      <c r="H179" s="71">
        <f t="shared" si="34"/>
        <v>725.98</v>
      </c>
      <c r="I179" s="71">
        <f t="shared" si="34"/>
        <v>712.69</v>
      </c>
      <c r="J179" s="73">
        <f t="shared" si="34"/>
        <v>725.41</v>
      </c>
      <c r="K179" s="71">
        <f t="shared" si="34"/>
        <v>724.44</v>
      </c>
      <c r="L179" s="71">
        <f t="shared" si="34"/>
        <v>731.41</v>
      </c>
      <c r="M179" s="71">
        <f t="shared" si="34"/>
        <v>726.84</v>
      </c>
      <c r="N179" s="71">
        <f t="shared" si="34"/>
        <v>734.2</v>
      </c>
      <c r="O179" s="71">
        <f t="shared" si="34"/>
        <v>706.07</v>
      </c>
      <c r="P179" s="71">
        <f t="shared" si="34"/>
        <v>703.4</v>
      </c>
      <c r="Q179" s="71">
        <f t="shared" si="34"/>
        <v>728.65</v>
      </c>
      <c r="R179" s="71">
        <f t="shared" si="34"/>
        <v>743.43</v>
      </c>
      <c r="S179" s="71">
        <f t="shared" si="34"/>
        <v>733.32</v>
      </c>
      <c r="T179" s="71">
        <f t="shared" si="34"/>
        <v>735.57</v>
      </c>
      <c r="U179" s="71">
        <f t="shared" si="34"/>
        <v>730.39</v>
      </c>
      <c r="V179" s="71">
        <f t="shared" si="34"/>
        <v>743.8</v>
      </c>
      <c r="W179" s="71">
        <f t="shared" si="34"/>
        <v>756.61</v>
      </c>
      <c r="X179" s="71">
        <f t="shared" si="34"/>
        <v>767.49</v>
      </c>
      <c r="Y179" s="79">
        <f t="shared" si="34"/>
        <v>768</v>
      </c>
    </row>
    <row r="180" spans="1:25" s="62" customFormat="1" ht="18.75" hidden="1" customHeight="1" outlineLevel="1" x14ac:dyDescent="0.2">
      <c r="A180" s="57" t="s">
        <v>9</v>
      </c>
      <c r="B180" s="76">
        <v>572.59</v>
      </c>
      <c r="C180" s="74">
        <v>572.59</v>
      </c>
      <c r="D180" s="74">
        <v>572.59</v>
      </c>
      <c r="E180" s="74">
        <v>572.59</v>
      </c>
      <c r="F180" s="74">
        <v>572.59</v>
      </c>
      <c r="G180" s="74">
        <v>572.59</v>
      </c>
      <c r="H180" s="74">
        <v>572.59</v>
      </c>
      <c r="I180" s="74">
        <v>572.59</v>
      </c>
      <c r="J180" s="74">
        <v>572.59</v>
      </c>
      <c r="K180" s="74">
        <v>572.59</v>
      </c>
      <c r="L180" s="74">
        <v>572.59</v>
      </c>
      <c r="M180" s="74">
        <v>572.59</v>
      </c>
      <c r="N180" s="74">
        <v>572.59</v>
      </c>
      <c r="O180" s="74">
        <v>572.59</v>
      </c>
      <c r="P180" s="74">
        <v>572.59</v>
      </c>
      <c r="Q180" s="74">
        <v>572.59</v>
      </c>
      <c r="R180" s="74">
        <v>572.59</v>
      </c>
      <c r="S180" s="74">
        <v>572.59</v>
      </c>
      <c r="T180" s="74">
        <v>572.59</v>
      </c>
      <c r="U180" s="74">
        <v>572.59</v>
      </c>
      <c r="V180" s="74">
        <v>572.59</v>
      </c>
      <c r="W180" s="74">
        <v>572.59</v>
      </c>
      <c r="X180" s="74">
        <v>572.59</v>
      </c>
      <c r="Y180" s="81">
        <v>572.59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2.73</v>
      </c>
      <c r="C182" s="75">
        <v>2.73</v>
      </c>
      <c r="D182" s="75">
        <v>2.73</v>
      </c>
      <c r="E182" s="75">
        <v>2.73</v>
      </c>
      <c r="F182" s="75">
        <v>2.73</v>
      </c>
      <c r="G182" s="75">
        <v>2.73</v>
      </c>
      <c r="H182" s="75">
        <v>2.73</v>
      </c>
      <c r="I182" s="75">
        <v>2.73</v>
      </c>
      <c r="J182" s="75">
        <v>2.73</v>
      </c>
      <c r="K182" s="75">
        <v>2.73</v>
      </c>
      <c r="L182" s="75">
        <v>2.73</v>
      </c>
      <c r="M182" s="75">
        <v>2.73</v>
      </c>
      <c r="N182" s="75">
        <v>2.73</v>
      </c>
      <c r="O182" s="75">
        <v>2.73</v>
      </c>
      <c r="P182" s="75">
        <v>2.73</v>
      </c>
      <c r="Q182" s="75">
        <v>2.73</v>
      </c>
      <c r="R182" s="75">
        <v>2.73</v>
      </c>
      <c r="S182" s="75">
        <v>2.73</v>
      </c>
      <c r="T182" s="75">
        <v>2.73</v>
      </c>
      <c r="U182" s="75">
        <v>2.73</v>
      </c>
      <c r="V182" s="75">
        <v>2.73</v>
      </c>
      <c r="W182" s="75">
        <v>2.73</v>
      </c>
      <c r="X182" s="75">
        <v>2.73</v>
      </c>
      <c r="Y182" s="82">
        <v>2.73</v>
      </c>
    </row>
    <row r="183" spans="1:25" s="62" customFormat="1" ht="18.75" customHeight="1" collapsed="1" thickBot="1" x14ac:dyDescent="0.25">
      <c r="A183" s="130">
        <v>4</v>
      </c>
      <c r="B183" s="131">
        <f>SUM(B184:B187)</f>
        <v>1262.3400000000001</v>
      </c>
      <c r="C183" s="132">
        <v>2206.3179999999998</v>
      </c>
      <c r="D183" s="132">
        <v>2133.5679999999998</v>
      </c>
      <c r="E183" s="132">
        <v>2106.098</v>
      </c>
      <c r="F183" s="132">
        <v>2124.4879999999998</v>
      </c>
      <c r="G183" s="132">
        <v>1617.0879999999997</v>
      </c>
      <c r="H183" s="132">
        <v>2092.5279999999998</v>
      </c>
      <c r="I183" s="132">
        <v>2197.9679999999998</v>
      </c>
      <c r="J183" s="132">
        <v>2326.8179999999998</v>
      </c>
      <c r="K183" s="133">
        <v>2375.0179999999996</v>
      </c>
      <c r="L183" s="132">
        <v>2392.848</v>
      </c>
      <c r="M183" s="134">
        <v>2396.3179999999998</v>
      </c>
      <c r="N183" s="133">
        <v>2396.2779999999998</v>
      </c>
      <c r="O183" s="132">
        <v>2396.9879999999998</v>
      </c>
      <c r="P183" s="134">
        <v>2400.6879999999996</v>
      </c>
      <c r="Q183" s="135">
        <v>2411.2379999999998</v>
      </c>
      <c r="R183" s="132">
        <v>2464.2079999999996</v>
      </c>
      <c r="S183" s="135">
        <v>2487.0679999999998</v>
      </c>
      <c r="T183" s="132">
        <v>2529.8679999999999</v>
      </c>
      <c r="U183" s="132">
        <v>2494.5879999999997</v>
      </c>
      <c r="V183" s="132">
        <v>2465.598</v>
      </c>
      <c r="W183" s="132">
        <v>2459.1179999999999</v>
      </c>
      <c r="X183" s="132">
        <v>2407.748</v>
      </c>
      <c r="Y183" s="136">
        <v>2306.538</v>
      </c>
    </row>
    <row r="184" spans="1:25" s="62" customFormat="1" ht="18.75" hidden="1" customHeight="1" outlineLevel="1" x14ac:dyDescent="0.2">
      <c r="A184" s="58" t="s">
        <v>8</v>
      </c>
      <c r="B184" s="120">
        <v>687.02</v>
      </c>
      <c r="C184" s="121">
        <v>590.79</v>
      </c>
      <c r="D184" s="121">
        <v>518.04</v>
      </c>
      <c r="E184" s="122">
        <v>490.57</v>
      </c>
      <c r="F184" s="121">
        <v>508.96</v>
      </c>
      <c r="G184" s="121">
        <v>1.56</v>
      </c>
      <c r="H184" s="121">
        <v>477</v>
      </c>
      <c r="I184" s="121">
        <v>582.44000000000005</v>
      </c>
      <c r="J184" s="123">
        <v>711.29</v>
      </c>
      <c r="K184" s="121">
        <v>759.49</v>
      </c>
      <c r="L184" s="121">
        <v>777.32</v>
      </c>
      <c r="M184" s="121">
        <v>780.79</v>
      </c>
      <c r="N184" s="121">
        <v>780.75</v>
      </c>
      <c r="O184" s="121">
        <v>781.46</v>
      </c>
      <c r="P184" s="121">
        <v>785.16</v>
      </c>
      <c r="Q184" s="121">
        <v>795.71</v>
      </c>
      <c r="R184" s="121">
        <v>848.68</v>
      </c>
      <c r="S184" s="121">
        <v>871.54</v>
      </c>
      <c r="T184" s="121">
        <v>914.34</v>
      </c>
      <c r="U184" s="121">
        <v>879.06</v>
      </c>
      <c r="V184" s="121">
        <v>850.07</v>
      </c>
      <c r="W184" s="121">
        <v>843.59</v>
      </c>
      <c r="X184" s="121">
        <v>792.22</v>
      </c>
      <c r="Y184" s="124">
        <v>691.01</v>
      </c>
    </row>
    <row r="185" spans="1:25" s="62" customFormat="1" ht="18.75" hidden="1" customHeight="1" outlineLevel="1" x14ac:dyDescent="0.2">
      <c r="A185" s="57" t="s">
        <v>9</v>
      </c>
      <c r="B185" s="76">
        <v>572.59</v>
      </c>
      <c r="C185" s="74">
        <v>572.59</v>
      </c>
      <c r="D185" s="74">
        <v>572.59</v>
      </c>
      <c r="E185" s="74">
        <v>572.59</v>
      </c>
      <c r="F185" s="74">
        <v>572.59</v>
      </c>
      <c r="G185" s="74">
        <v>572.59</v>
      </c>
      <c r="H185" s="74">
        <v>572.59</v>
      </c>
      <c r="I185" s="74">
        <v>572.59</v>
      </c>
      <c r="J185" s="74">
        <v>572.59</v>
      </c>
      <c r="K185" s="74">
        <v>572.59</v>
      </c>
      <c r="L185" s="74">
        <v>572.59</v>
      </c>
      <c r="M185" s="74">
        <v>572.59</v>
      </c>
      <c r="N185" s="74">
        <v>572.59</v>
      </c>
      <c r="O185" s="74">
        <v>572.59</v>
      </c>
      <c r="P185" s="74">
        <v>572.59</v>
      </c>
      <c r="Q185" s="74">
        <v>572.59</v>
      </c>
      <c r="R185" s="74">
        <v>572.59</v>
      </c>
      <c r="S185" s="74">
        <v>572.59</v>
      </c>
      <c r="T185" s="74">
        <v>572.59</v>
      </c>
      <c r="U185" s="74">
        <v>572.59</v>
      </c>
      <c r="V185" s="74">
        <v>572.59</v>
      </c>
      <c r="W185" s="74">
        <v>572.59</v>
      </c>
      <c r="X185" s="74">
        <v>572.59</v>
      </c>
      <c r="Y185" s="81">
        <v>572.59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2.73</v>
      </c>
      <c r="C187" s="75">
        <v>2.73</v>
      </c>
      <c r="D187" s="75">
        <v>2.73</v>
      </c>
      <c r="E187" s="75">
        <v>2.73</v>
      </c>
      <c r="F187" s="75">
        <v>2.73</v>
      </c>
      <c r="G187" s="75">
        <v>2.73</v>
      </c>
      <c r="H187" s="75">
        <v>2.73</v>
      </c>
      <c r="I187" s="75">
        <v>2.73</v>
      </c>
      <c r="J187" s="75">
        <v>2.73</v>
      </c>
      <c r="K187" s="75">
        <v>2.73</v>
      </c>
      <c r="L187" s="75">
        <v>2.73</v>
      </c>
      <c r="M187" s="75">
        <v>2.73</v>
      </c>
      <c r="N187" s="75">
        <v>2.73</v>
      </c>
      <c r="O187" s="75">
        <v>2.73</v>
      </c>
      <c r="P187" s="75">
        <v>2.73</v>
      </c>
      <c r="Q187" s="75">
        <v>2.73</v>
      </c>
      <c r="R187" s="75">
        <v>2.73</v>
      </c>
      <c r="S187" s="75">
        <v>2.73</v>
      </c>
      <c r="T187" s="75">
        <v>2.73</v>
      </c>
      <c r="U187" s="75">
        <v>2.73</v>
      </c>
      <c r="V187" s="75">
        <v>2.73</v>
      </c>
      <c r="W187" s="75">
        <v>2.73</v>
      </c>
      <c r="X187" s="75">
        <v>2.73</v>
      </c>
      <c r="Y187" s="82">
        <v>2.73</v>
      </c>
    </row>
    <row r="188" spans="1:25" s="62" customFormat="1" ht="18.75" customHeight="1" collapsed="1" thickBot="1" x14ac:dyDescent="0.25">
      <c r="A188" s="109">
        <v>5</v>
      </c>
      <c r="B188" s="138">
        <f>SUM(B189:B192)</f>
        <v>1354.16</v>
      </c>
      <c r="C188" s="139">
        <v>2196.3879999999999</v>
      </c>
      <c r="D188" s="139">
        <v>2123.248</v>
      </c>
      <c r="E188" s="139">
        <v>2098.348</v>
      </c>
      <c r="F188" s="139">
        <v>2148.998</v>
      </c>
      <c r="G188" s="139">
        <v>2168.2279999999996</v>
      </c>
      <c r="H188" s="139">
        <v>2333.5879999999997</v>
      </c>
      <c r="I188" s="139">
        <v>2506.6979999999999</v>
      </c>
      <c r="J188" s="139">
        <v>2550.748</v>
      </c>
      <c r="K188" s="140">
        <v>2581.5079999999998</v>
      </c>
      <c r="L188" s="139">
        <v>2590.9779999999996</v>
      </c>
      <c r="M188" s="141">
        <v>2588.0679999999998</v>
      </c>
      <c r="N188" s="140">
        <v>2585.7379999999998</v>
      </c>
      <c r="O188" s="139">
        <v>2587.1279999999997</v>
      </c>
      <c r="P188" s="141">
        <v>2585.0879999999997</v>
      </c>
      <c r="Q188" s="142">
        <v>2582.2079999999996</v>
      </c>
      <c r="R188" s="139">
        <v>2585.6979999999999</v>
      </c>
      <c r="S188" s="142">
        <v>2583.7179999999998</v>
      </c>
      <c r="T188" s="139">
        <v>2585.6479999999997</v>
      </c>
      <c r="U188" s="139">
        <v>2585.4779999999996</v>
      </c>
      <c r="V188" s="139">
        <v>2575.328</v>
      </c>
      <c r="W188" s="139">
        <v>2547.6079999999997</v>
      </c>
      <c r="X188" s="139">
        <v>2486.1779999999999</v>
      </c>
      <c r="Y188" s="143">
        <v>2366.788</v>
      </c>
    </row>
    <row r="189" spans="1:25" s="62" customFormat="1" ht="18.75" hidden="1" customHeight="1" outlineLevel="1" x14ac:dyDescent="0.2">
      <c r="A189" s="56" t="s">
        <v>8</v>
      </c>
      <c r="B189" s="76">
        <f>B31</f>
        <v>778.84</v>
      </c>
      <c r="C189" s="71">
        <f t="shared" ref="C189:Y189" si="35">C31</f>
        <v>742.04</v>
      </c>
      <c r="D189" s="71">
        <f t="shared" si="35"/>
        <v>763.31</v>
      </c>
      <c r="E189" s="72">
        <f t="shared" si="35"/>
        <v>780.58</v>
      </c>
      <c r="F189" s="71">
        <f t="shared" si="35"/>
        <v>797.69</v>
      </c>
      <c r="G189" s="71">
        <f t="shared" si="35"/>
        <v>779.26</v>
      </c>
      <c r="H189" s="71">
        <f t="shared" si="35"/>
        <v>779.82</v>
      </c>
      <c r="I189" s="71">
        <f t="shared" si="35"/>
        <v>755.51</v>
      </c>
      <c r="J189" s="73">
        <f t="shared" si="35"/>
        <v>779.54</v>
      </c>
      <c r="K189" s="71">
        <f t="shared" si="35"/>
        <v>789.8</v>
      </c>
      <c r="L189" s="71">
        <f t="shared" si="35"/>
        <v>770.55</v>
      </c>
      <c r="M189" s="71">
        <f t="shared" si="35"/>
        <v>777.84</v>
      </c>
      <c r="N189" s="71">
        <f t="shared" si="35"/>
        <v>762.44</v>
      </c>
      <c r="O189" s="71">
        <f t="shared" si="35"/>
        <v>735.12</v>
      </c>
      <c r="P189" s="71">
        <f t="shared" si="35"/>
        <v>730.3</v>
      </c>
      <c r="Q189" s="71">
        <f t="shared" si="35"/>
        <v>752.76</v>
      </c>
      <c r="R189" s="71">
        <f t="shared" si="35"/>
        <v>765.84</v>
      </c>
      <c r="S189" s="71">
        <f t="shared" si="35"/>
        <v>761.91</v>
      </c>
      <c r="T189" s="71">
        <f t="shared" si="35"/>
        <v>770.98</v>
      </c>
      <c r="U189" s="71">
        <f t="shared" si="35"/>
        <v>743.44</v>
      </c>
      <c r="V189" s="71">
        <f t="shared" si="35"/>
        <v>760.7</v>
      </c>
      <c r="W189" s="71">
        <f t="shared" si="35"/>
        <v>778.58</v>
      </c>
      <c r="X189" s="71">
        <f t="shared" si="35"/>
        <v>778.2</v>
      </c>
      <c r="Y189" s="79">
        <f t="shared" si="35"/>
        <v>775.49</v>
      </c>
    </row>
    <row r="190" spans="1:25" s="62" customFormat="1" ht="18.75" hidden="1" customHeight="1" outlineLevel="1" x14ac:dyDescent="0.2">
      <c r="A190" s="57" t="s">
        <v>9</v>
      </c>
      <c r="B190" s="76">
        <v>572.59</v>
      </c>
      <c r="C190" s="74">
        <v>572.59</v>
      </c>
      <c r="D190" s="74">
        <v>572.59</v>
      </c>
      <c r="E190" s="74">
        <v>572.59</v>
      </c>
      <c r="F190" s="74">
        <v>572.59</v>
      </c>
      <c r="G190" s="74">
        <v>572.59</v>
      </c>
      <c r="H190" s="74">
        <v>572.59</v>
      </c>
      <c r="I190" s="74">
        <v>572.59</v>
      </c>
      <c r="J190" s="74">
        <v>572.59</v>
      </c>
      <c r="K190" s="74">
        <v>572.59</v>
      </c>
      <c r="L190" s="74">
        <v>572.59</v>
      </c>
      <c r="M190" s="74">
        <v>572.59</v>
      </c>
      <c r="N190" s="74">
        <v>572.59</v>
      </c>
      <c r="O190" s="74">
        <v>572.59</v>
      </c>
      <c r="P190" s="74">
        <v>572.59</v>
      </c>
      <c r="Q190" s="74">
        <v>572.59</v>
      </c>
      <c r="R190" s="74">
        <v>572.59</v>
      </c>
      <c r="S190" s="74">
        <v>572.59</v>
      </c>
      <c r="T190" s="74">
        <v>572.59</v>
      </c>
      <c r="U190" s="74">
        <v>572.59</v>
      </c>
      <c r="V190" s="74">
        <v>572.59</v>
      </c>
      <c r="W190" s="74">
        <v>572.59</v>
      </c>
      <c r="X190" s="74">
        <v>572.59</v>
      </c>
      <c r="Y190" s="81">
        <v>572.59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collapsed="1" thickBot="1" x14ac:dyDescent="0.25">
      <c r="A193" s="112">
        <v>6</v>
      </c>
      <c r="B193" s="101">
        <f>SUM(B194:B197)</f>
        <v>1281.0300000000002</v>
      </c>
      <c r="C193" s="102">
        <v>2226.7079999999996</v>
      </c>
      <c r="D193" s="102">
        <v>2190.9179999999997</v>
      </c>
      <c r="E193" s="103">
        <v>2179.6579999999999</v>
      </c>
      <c r="F193" s="103">
        <v>2202.0679999999998</v>
      </c>
      <c r="G193" s="103">
        <v>2203.8079999999995</v>
      </c>
      <c r="H193" s="103">
        <v>2321.9079999999999</v>
      </c>
      <c r="I193" s="103">
        <v>2503.4579999999996</v>
      </c>
      <c r="J193" s="103">
        <v>2541.6379999999999</v>
      </c>
      <c r="K193" s="104">
        <v>2580.5479999999998</v>
      </c>
      <c r="L193" s="103">
        <v>2593.2179999999998</v>
      </c>
      <c r="M193" s="105">
        <v>2593.7679999999996</v>
      </c>
      <c r="N193" s="104">
        <v>2591.6379999999999</v>
      </c>
      <c r="O193" s="103">
        <v>2593.3579999999997</v>
      </c>
      <c r="P193" s="105">
        <v>2591.6479999999997</v>
      </c>
      <c r="Q193" s="106">
        <v>2583.538</v>
      </c>
      <c r="R193" s="103">
        <v>2594.2679999999996</v>
      </c>
      <c r="S193" s="106">
        <v>2590.6779999999999</v>
      </c>
      <c r="T193" s="103">
        <v>2592.4079999999999</v>
      </c>
      <c r="U193" s="102">
        <v>2590.498</v>
      </c>
      <c r="V193" s="102">
        <v>2579.5679999999998</v>
      </c>
      <c r="W193" s="102">
        <v>2547.0579999999995</v>
      </c>
      <c r="X193" s="102">
        <v>2480.5879999999997</v>
      </c>
      <c r="Y193" s="107">
        <v>2359.0279999999998</v>
      </c>
    </row>
    <row r="194" spans="1:25" s="62" customFormat="1" ht="18.75" hidden="1" customHeight="1" outlineLevel="1" x14ac:dyDescent="0.2">
      <c r="A194" s="56" t="s">
        <v>8</v>
      </c>
      <c r="B194" s="76">
        <f>B36</f>
        <v>705.71</v>
      </c>
      <c r="C194" s="71">
        <f t="shared" ref="C194:Y194" si="36">C36</f>
        <v>681.94</v>
      </c>
      <c r="D194" s="71">
        <f t="shared" si="36"/>
        <v>688.21</v>
      </c>
      <c r="E194" s="72">
        <f t="shared" si="36"/>
        <v>697.75</v>
      </c>
      <c r="F194" s="71">
        <f t="shared" si="36"/>
        <v>703</v>
      </c>
      <c r="G194" s="71">
        <f t="shared" si="36"/>
        <v>694.89</v>
      </c>
      <c r="H194" s="71">
        <f t="shared" si="36"/>
        <v>681.01</v>
      </c>
      <c r="I194" s="71">
        <f t="shared" si="36"/>
        <v>680.25</v>
      </c>
      <c r="J194" s="73">
        <f t="shared" si="36"/>
        <v>686.48</v>
      </c>
      <c r="K194" s="71">
        <f t="shared" si="36"/>
        <v>695.35</v>
      </c>
      <c r="L194" s="71">
        <f t="shared" si="36"/>
        <v>709.71</v>
      </c>
      <c r="M194" s="71">
        <f t="shared" si="36"/>
        <v>708.06</v>
      </c>
      <c r="N194" s="71">
        <f t="shared" si="36"/>
        <v>708.1</v>
      </c>
      <c r="O194" s="71">
        <f t="shared" si="36"/>
        <v>682.32</v>
      </c>
      <c r="P194" s="71">
        <f t="shared" si="36"/>
        <v>683.04</v>
      </c>
      <c r="Q194" s="71">
        <f t="shared" si="36"/>
        <v>707.68</v>
      </c>
      <c r="R194" s="71">
        <f t="shared" si="36"/>
        <v>715.03</v>
      </c>
      <c r="S194" s="71">
        <f t="shared" si="36"/>
        <v>706.42</v>
      </c>
      <c r="T194" s="71">
        <f t="shared" si="36"/>
        <v>711.65</v>
      </c>
      <c r="U194" s="71">
        <f t="shared" si="36"/>
        <v>694.95</v>
      </c>
      <c r="V194" s="71">
        <f t="shared" si="36"/>
        <v>710.22</v>
      </c>
      <c r="W194" s="71">
        <f t="shared" si="36"/>
        <v>722.06</v>
      </c>
      <c r="X194" s="71">
        <f t="shared" si="36"/>
        <v>723.07</v>
      </c>
      <c r="Y194" s="79">
        <f t="shared" si="36"/>
        <v>714.62</v>
      </c>
    </row>
    <row r="195" spans="1:25" s="62" customFormat="1" ht="18.75" hidden="1" customHeight="1" outlineLevel="1" x14ac:dyDescent="0.2">
      <c r="A195" s="57" t="s">
        <v>9</v>
      </c>
      <c r="B195" s="76">
        <v>572.59</v>
      </c>
      <c r="C195" s="74">
        <v>572.59</v>
      </c>
      <c r="D195" s="74">
        <v>572.59</v>
      </c>
      <c r="E195" s="74">
        <v>572.59</v>
      </c>
      <c r="F195" s="74">
        <v>572.59</v>
      </c>
      <c r="G195" s="74">
        <v>572.59</v>
      </c>
      <c r="H195" s="74">
        <v>572.59</v>
      </c>
      <c r="I195" s="74">
        <v>572.59</v>
      </c>
      <c r="J195" s="74">
        <v>572.59</v>
      </c>
      <c r="K195" s="74">
        <v>572.59</v>
      </c>
      <c r="L195" s="74">
        <v>572.59</v>
      </c>
      <c r="M195" s="74">
        <v>572.59</v>
      </c>
      <c r="N195" s="74">
        <v>572.59</v>
      </c>
      <c r="O195" s="74">
        <v>572.59</v>
      </c>
      <c r="P195" s="74">
        <v>572.59</v>
      </c>
      <c r="Q195" s="74">
        <v>572.59</v>
      </c>
      <c r="R195" s="74">
        <v>572.59</v>
      </c>
      <c r="S195" s="74">
        <v>572.59</v>
      </c>
      <c r="T195" s="74">
        <v>572.59</v>
      </c>
      <c r="U195" s="74">
        <v>572.59</v>
      </c>
      <c r="V195" s="74">
        <v>572.59</v>
      </c>
      <c r="W195" s="74">
        <v>572.59</v>
      </c>
      <c r="X195" s="74">
        <v>572.59</v>
      </c>
      <c r="Y195" s="81">
        <v>572.59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2.73</v>
      </c>
      <c r="C197" s="75">
        <v>2.73</v>
      </c>
      <c r="D197" s="75">
        <v>2.73</v>
      </c>
      <c r="E197" s="75">
        <v>2.73</v>
      </c>
      <c r="F197" s="75">
        <v>2.73</v>
      </c>
      <c r="G197" s="75">
        <v>2.73</v>
      </c>
      <c r="H197" s="75">
        <v>2.73</v>
      </c>
      <c r="I197" s="75">
        <v>2.73</v>
      </c>
      <c r="J197" s="75">
        <v>2.73</v>
      </c>
      <c r="K197" s="75">
        <v>2.73</v>
      </c>
      <c r="L197" s="75">
        <v>2.73</v>
      </c>
      <c r="M197" s="75">
        <v>2.73</v>
      </c>
      <c r="N197" s="75">
        <v>2.73</v>
      </c>
      <c r="O197" s="75">
        <v>2.73</v>
      </c>
      <c r="P197" s="75">
        <v>2.73</v>
      </c>
      <c r="Q197" s="75">
        <v>2.73</v>
      </c>
      <c r="R197" s="75">
        <v>2.73</v>
      </c>
      <c r="S197" s="75">
        <v>2.73</v>
      </c>
      <c r="T197" s="75">
        <v>2.73</v>
      </c>
      <c r="U197" s="75">
        <v>2.73</v>
      </c>
      <c r="V197" s="75">
        <v>2.73</v>
      </c>
      <c r="W197" s="75">
        <v>2.73</v>
      </c>
      <c r="X197" s="75">
        <v>2.73</v>
      </c>
      <c r="Y197" s="82">
        <v>2.73</v>
      </c>
    </row>
    <row r="198" spans="1:25" s="62" customFormat="1" ht="18.75" customHeight="1" collapsed="1" thickBot="1" x14ac:dyDescent="0.25">
      <c r="A198" s="109">
        <v>7</v>
      </c>
      <c r="B198" s="101">
        <v>2253.098</v>
      </c>
      <c r="C198" s="102">
        <v>2216.3079999999995</v>
      </c>
      <c r="D198" s="102">
        <v>2172.248</v>
      </c>
      <c r="E198" s="103">
        <v>2178.8379999999997</v>
      </c>
      <c r="F198" s="103">
        <v>2214.9179999999997</v>
      </c>
      <c r="G198" s="103">
        <v>2206.6879999999996</v>
      </c>
      <c r="H198" s="103">
        <v>2382.9179999999997</v>
      </c>
      <c r="I198" s="103">
        <v>2546.7379999999998</v>
      </c>
      <c r="J198" s="103">
        <v>2582.8079999999995</v>
      </c>
      <c r="K198" s="104">
        <v>2612.3079999999995</v>
      </c>
      <c r="L198" s="103">
        <v>2634.8879999999999</v>
      </c>
      <c r="M198" s="105">
        <v>2634.2279999999996</v>
      </c>
      <c r="N198" s="104">
        <v>2622.1879999999996</v>
      </c>
      <c r="O198" s="103">
        <v>2624.4279999999999</v>
      </c>
      <c r="P198" s="105">
        <v>2624.9279999999999</v>
      </c>
      <c r="Q198" s="106">
        <v>2613.7079999999996</v>
      </c>
      <c r="R198" s="103">
        <v>2627.8879999999999</v>
      </c>
      <c r="S198" s="106">
        <v>2615.078</v>
      </c>
      <c r="T198" s="103">
        <v>2620.4279999999999</v>
      </c>
      <c r="U198" s="102">
        <v>2617.2279999999996</v>
      </c>
      <c r="V198" s="102">
        <v>2609.1479999999997</v>
      </c>
      <c r="W198" s="102">
        <v>2583.2679999999996</v>
      </c>
      <c r="X198" s="102">
        <v>2503.2079999999996</v>
      </c>
      <c r="Y198" s="107">
        <v>2370.1479999999997</v>
      </c>
    </row>
    <row r="199" spans="1:25" s="62" customFormat="1" ht="18.75" hidden="1" customHeight="1" outlineLevel="1" x14ac:dyDescent="0.2">
      <c r="A199" s="56" t="s">
        <v>8</v>
      </c>
      <c r="B199" s="76">
        <f>B41</f>
        <v>767.37</v>
      </c>
      <c r="C199" s="71">
        <f t="shared" ref="C199:Y199" si="37">C41</f>
        <v>725.24</v>
      </c>
      <c r="D199" s="71">
        <f t="shared" si="37"/>
        <v>754.79</v>
      </c>
      <c r="E199" s="72">
        <f t="shared" si="37"/>
        <v>768.06</v>
      </c>
      <c r="F199" s="71">
        <f t="shared" si="37"/>
        <v>776.83</v>
      </c>
      <c r="G199" s="71">
        <f t="shared" si="37"/>
        <v>779.08</v>
      </c>
      <c r="H199" s="71">
        <f t="shared" si="37"/>
        <v>773.55</v>
      </c>
      <c r="I199" s="71">
        <f t="shared" si="37"/>
        <v>753.89</v>
      </c>
      <c r="J199" s="73">
        <f t="shared" si="37"/>
        <v>770.83</v>
      </c>
      <c r="K199" s="71">
        <f t="shared" si="37"/>
        <v>788</v>
      </c>
      <c r="L199" s="71">
        <f t="shared" si="37"/>
        <v>780.05</v>
      </c>
      <c r="M199" s="71">
        <f t="shared" si="37"/>
        <v>783.26</v>
      </c>
      <c r="N199" s="71">
        <f t="shared" si="37"/>
        <v>780.47</v>
      </c>
      <c r="O199" s="71">
        <f t="shared" si="37"/>
        <v>755.04</v>
      </c>
      <c r="P199" s="71">
        <f t="shared" si="37"/>
        <v>760.18</v>
      </c>
      <c r="Q199" s="71">
        <f t="shared" si="37"/>
        <v>780.07</v>
      </c>
      <c r="R199" s="71">
        <f t="shared" si="37"/>
        <v>786.3</v>
      </c>
      <c r="S199" s="71">
        <f t="shared" si="37"/>
        <v>783.64</v>
      </c>
      <c r="T199" s="71">
        <f t="shared" si="37"/>
        <v>789.24</v>
      </c>
      <c r="U199" s="71">
        <f t="shared" si="37"/>
        <v>774.75</v>
      </c>
      <c r="V199" s="71">
        <f t="shared" si="37"/>
        <v>790.38</v>
      </c>
      <c r="W199" s="71">
        <f t="shared" si="37"/>
        <v>786.9</v>
      </c>
      <c r="X199" s="71">
        <f t="shared" si="37"/>
        <v>798.17</v>
      </c>
      <c r="Y199" s="79">
        <f t="shared" si="37"/>
        <v>801.49</v>
      </c>
    </row>
    <row r="200" spans="1:25" s="62" customFormat="1" ht="18.75" hidden="1" customHeight="1" outlineLevel="1" x14ac:dyDescent="0.2">
      <c r="A200" s="57" t="s">
        <v>9</v>
      </c>
      <c r="B200" s="76">
        <v>572.59</v>
      </c>
      <c r="C200" s="74">
        <v>572.59</v>
      </c>
      <c r="D200" s="74">
        <v>572.59</v>
      </c>
      <c r="E200" s="74">
        <v>572.59</v>
      </c>
      <c r="F200" s="74">
        <v>572.59</v>
      </c>
      <c r="G200" s="74">
        <v>572.59</v>
      </c>
      <c r="H200" s="74">
        <v>572.59</v>
      </c>
      <c r="I200" s="74">
        <v>572.59</v>
      </c>
      <c r="J200" s="74">
        <v>572.59</v>
      </c>
      <c r="K200" s="74">
        <v>572.59</v>
      </c>
      <c r="L200" s="74">
        <v>572.59</v>
      </c>
      <c r="M200" s="74">
        <v>572.59</v>
      </c>
      <c r="N200" s="74">
        <v>572.59</v>
      </c>
      <c r="O200" s="74">
        <v>572.59</v>
      </c>
      <c r="P200" s="74">
        <v>572.59</v>
      </c>
      <c r="Q200" s="74">
        <v>572.59</v>
      </c>
      <c r="R200" s="74">
        <v>572.59</v>
      </c>
      <c r="S200" s="74">
        <v>572.59</v>
      </c>
      <c r="T200" s="74">
        <v>572.59</v>
      </c>
      <c r="U200" s="74">
        <v>572.59</v>
      </c>
      <c r="V200" s="74">
        <v>572.59</v>
      </c>
      <c r="W200" s="74">
        <v>572.59</v>
      </c>
      <c r="X200" s="74">
        <v>572.59</v>
      </c>
      <c r="Y200" s="81">
        <v>572.59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2.73</v>
      </c>
      <c r="C202" s="75">
        <v>2.73</v>
      </c>
      <c r="D202" s="75">
        <v>2.73</v>
      </c>
      <c r="E202" s="75">
        <v>2.73</v>
      </c>
      <c r="F202" s="75">
        <v>2.73</v>
      </c>
      <c r="G202" s="75">
        <v>2.73</v>
      </c>
      <c r="H202" s="75">
        <v>2.73</v>
      </c>
      <c r="I202" s="75">
        <v>2.73</v>
      </c>
      <c r="J202" s="75">
        <v>2.73</v>
      </c>
      <c r="K202" s="75">
        <v>2.73</v>
      </c>
      <c r="L202" s="75">
        <v>2.73</v>
      </c>
      <c r="M202" s="75">
        <v>2.73</v>
      </c>
      <c r="N202" s="75">
        <v>2.73</v>
      </c>
      <c r="O202" s="75">
        <v>2.73</v>
      </c>
      <c r="P202" s="75">
        <v>2.73</v>
      </c>
      <c r="Q202" s="75">
        <v>2.73</v>
      </c>
      <c r="R202" s="75">
        <v>2.73</v>
      </c>
      <c r="S202" s="75">
        <v>2.73</v>
      </c>
      <c r="T202" s="75">
        <v>2.73</v>
      </c>
      <c r="U202" s="75">
        <v>2.73</v>
      </c>
      <c r="V202" s="75">
        <v>2.73</v>
      </c>
      <c r="W202" s="75">
        <v>2.73</v>
      </c>
      <c r="X202" s="75">
        <v>2.73</v>
      </c>
      <c r="Y202" s="82">
        <v>2.73</v>
      </c>
    </row>
    <row r="203" spans="1:25" s="62" customFormat="1" ht="18.75" customHeight="1" collapsed="1" thickBot="1" x14ac:dyDescent="0.25">
      <c r="A203" s="112">
        <v>8</v>
      </c>
      <c r="B203" s="101">
        <f>SUM(B204:B207)</f>
        <v>1375.5500000000002</v>
      </c>
      <c r="C203" s="102">
        <v>2225.288</v>
      </c>
      <c r="D203" s="102">
        <v>2193.7979999999998</v>
      </c>
      <c r="E203" s="103">
        <v>2198.2379999999998</v>
      </c>
      <c r="F203" s="103">
        <v>2209.848</v>
      </c>
      <c r="G203" s="103">
        <v>2211.8979999999997</v>
      </c>
      <c r="H203" s="103">
        <v>2343.5179999999996</v>
      </c>
      <c r="I203" s="103">
        <v>2540.578</v>
      </c>
      <c r="J203" s="103">
        <v>2578.2579999999998</v>
      </c>
      <c r="K203" s="104">
        <v>2611.3979999999997</v>
      </c>
      <c r="L203" s="103">
        <v>2620.578</v>
      </c>
      <c r="M203" s="105">
        <v>2612.3079999999995</v>
      </c>
      <c r="N203" s="104">
        <v>2606.4579999999996</v>
      </c>
      <c r="O203" s="103">
        <v>2607.5179999999996</v>
      </c>
      <c r="P203" s="105">
        <v>2608.998</v>
      </c>
      <c r="Q203" s="106">
        <v>2603.4279999999999</v>
      </c>
      <c r="R203" s="103">
        <v>2610.038</v>
      </c>
      <c r="S203" s="106">
        <v>2610.288</v>
      </c>
      <c r="T203" s="103">
        <v>2608.7179999999998</v>
      </c>
      <c r="U203" s="102">
        <v>2609.5179999999996</v>
      </c>
      <c r="V203" s="102">
        <v>2599.3879999999999</v>
      </c>
      <c r="W203" s="102">
        <v>2546.5679999999998</v>
      </c>
      <c r="X203" s="102">
        <v>2466.7379999999998</v>
      </c>
      <c r="Y203" s="107">
        <v>2355.3579999999997</v>
      </c>
    </row>
    <row r="204" spans="1:25" s="62" customFormat="1" ht="18.75" hidden="1" customHeight="1" outlineLevel="1" x14ac:dyDescent="0.2">
      <c r="A204" s="56" t="s">
        <v>8</v>
      </c>
      <c r="B204" s="76">
        <f>B46</f>
        <v>800.23</v>
      </c>
      <c r="C204" s="71">
        <f t="shared" ref="C204:Y204" si="38">C46</f>
        <v>761</v>
      </c>
      <c r="D204" s="71">
        <f t="shared" si="38"/>
        <v>732.75</v>
      </c>
      <c r="E204" s="72">
        <f t="shared" si="38"/>
        <v>790.05</v>
      </c>
      <c r="F204" s="71">
        <f t="shared" si="38"/>
        <v>790.89</v>
      </c>
      <c r="G204" s="71">
        <f t="shared" si="38"/>
        <v>808.74</v>
      </c>
      <c r="H204" s="71">
        <f t="shared" si="38"/>
        <v>813.75</v>
      </c>
      <c r="I204" s="71">
        <f t="shared" si="38"/>
        <v>787.68</v>
      </c>
      <c r="J204" s="73">
        <f t="shared" si="38"/>
        <v>791.47</v>
      </c>
      <c r="K204" s="71">
        <f t="shared" si="38"/>
        <v>825</v>
      </c>
      <c r="L204" s="71">
        <f t="shared" si="38"/>
        <v>817.47</v>
      </c>
      <c r="M204" s="71">
        <f t="shared" si="38"/>
        <v>824.3</v>
      </c>
      <c r="N204" s="71">
        <f t="shared" si="38"/>
        <v>830.14</v>
      </c>
      <c r="O204" s="71">
        <f t="shared" si="38"/>
        <v>799.88</v>
      </c>
      <c r="P204" s="71">
        <f t="shared" si="38"/>
        <v>794.17</v>
      </c>
      <c r="Q204" s="71">
        <f t="shared" si="38"/>
        <v>830.54</v>
      </c>
      <c r="R204" s="71">
        <f t="shared" si="38"/>
        <v>848.69</v>
      </c>
      <c r="S204" s="71">
        <f t="shared" si="38"/>
        <v>838.38</v>
      </c>
      <c r="T204" s="71">
        <f t="shared" si="38"/>
        <v>839.64</v>
      </c>
      <c r="U204" s="71">
        <f t="shared" si="38"/>
        <v>831.21</v>
      </c>
      <c r="V204" s="71">
        <f t="shared" si="38"/>
        <v>837.07</v>
      </c>
      <c r="W204" s="71">
        <f t="shared" si="38"/>
        <v>835.48</v>
      </c>
      <c r="X204" s="71">
        <f t="shared" si="38"/>
        <v>840.07</v>
      </c>
      <c r="Y204" s="79">
        <f t="shared" si="38"/>
        <v>833.38</v>
      </c>
    </row>
    <row r="205" spans="1:25" s="62" customFormat="1" ht="18.75" hidden="1" customHeight="1" outlineLevel="1" x14ac:dyDescent="0.2">
      <c r="A205" s="57" t="s">
        <v>9</v>
      </c>
      <c r="B205" s="76">
        <v>572.59</v>
      </c>
      <c r="C205" s="74">
        <v>572.59</v>
      </c>
      <c r="D205" s="74">
        <v>572.59</v>
      </c>
      <c r="E205" s="74">
        <v>572.59</v>
      </c>
      <c r="F205" s="74">
        <v>572.59</v>
      </c>
      <c r="G205" s="74">
        <v>572.59</v>
      </c>
      <c r="H205" s="74">
        <v>572.59</v>
      </c>
      <c r="I205" s="74">
        <v>572.59</v>
      </c>
      <c r="J205" s="74">
        <v>572.59</v>
      </c>
      <c r="K205" s="74">
        <v>572.59</v>
      </c>
      <c r="L205" s="74">
        <v>572.59</v>
      </c>
      <c r="M205" s="74">
        <v>572.59</v>
      </c>
      <c r="N205" s="74">
        <v>572.59</v>
      </c>
      <c r="O205" s="74">
        <v>572.59</v>
      </c>
      <c r="P205" s="74">
        <v>572.59</v>
      </c>
      <c r="Q205" s="74">
        <v>572.59</v>
      </c>
      <c r="R205" s="74">
        <v>572.59</v>
      </c>
      <c r="S205" s="74">
        <v>572.59</v>
      </c>
      <c r="T205" s="74">
        <v>572.59</v>
      </c>
      <c r="U205" s="74">
        <v>572.59</v>
      </c>
      <c r="V205" s="74">
        <v>572.59</v>
      </c>
      <c r="W205" s="74">
        <v>572.59</v>
      </c>
      <c r="X205" s="74">
        <v>572.59</v>
      </c>
      <c r="Y205" s="81">
        <v>572.59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2.73</v>
      </c>
      <c r="C207" s="75">
        <v>2.73</v>
      </c>
      <c r="D207" s="75">
        <v>2.73</v>
      </c>
      <c r="E207" s="75">
        <v>2.73</v>
      </c>
      <c r="F207" s="75">
        <v>2.73</v>
      </c>
      <c r="G207" s="75">
        <v>2.73</v>
      </c>
      <c r="H207" s="75">
        <v>2.73</v>
      </c>
      <c r="I207" s="75">
        <v>2.73</v>
      </c>
      <c r="J207" s="75">
        <v>2.73</v>
      </c>
      <c r="K207" s="75">
        <v>2.73</v>
      </c>
      <c r="L207" s="75">
        <v>2.73</v>
      </c>
      <c r="M207" s="75">
        <v>2.73</v>
      </c>
      <c r="N207" s="75">
        <v>2.73</v>
      </c>
      <c r="O207" s="75">
        <v>2.73</v>
      </c>
      <c r="P207" s="75">
        <v>2.73</v>
      </c>
      <c r="Q207" s="75">
        <v>2.73</v>
      </c>
      <c r="R207" s="75">
        <v>2.73</v>
      </c>
      <c r="S207" s="75">
        <v>2.73</v>
      </c>
      <c r="T207" s="75">
        <v>2.73</v>
      </c>
      <c r="U207" s="75">
        <v>2.73</v>
      </c>
      <c r="V207" s="75">
        <v>2.73</v>
      </c>
      <c r="W207" s="75">
        <v>2.73</v>
      </c>
      <c r="X207" s="75">
        <v>2.73</v>
      </c>
      <c r="Y207" s="82">
        <v>2.73</v>
      </c>
    </row>
    <row r="208" spans="1:25" s="62" customFormat="1" ht="18.75" customHeight="1" collapsed="1" thickBot="1" x14ac:dyDescent="0.25">
      <c r="A208" s="109">
        <v>9</v>
      </c>
      <c r="B208" s="101">
        <f>SUM(B209:B212)</f>
        <v>1234.5300000000002</v>
      </c>
      <c r="C208" s="102">
        <v>2231.998</v>
      </c>
      <c r="D208" s="102">
        <v>2211.538</v>
      </c>
      <c r="E208" s="103">
        <v>2179.998</v>
      </c>
      <c r="F208" s="103">
        <v>2212.9279999999999</v>
      </c>
      <c r="G208" s="103">
        <v>2208.9679999999998</v>
      </c>
      <c r="H208" s="103">
        <v>2340.6579999999999</v>
      </c>
      <c r="I208" s="103">
        <v>2543.9579999999996</v>
      </c>
      <c r="J208" s="103">
        <v>2588.998</v>
      </c>
      <c r="K208" s="104">
        <v>2611.3379999999997</v>
      </c>
      <c r="L208" s="103">
        <v>2626.4179999999997</v>
      </c>
      <c r="M208" s="105">
        <v>2621.248</v>
      </c>
      <c r="N208" s="104">
        <v>2619.2679999999996</v>
      </c>
      <c r="O208" s="103">
        <v>2620.578</v>
      </c>
      <c r="P208" s="105">
        <v>2616.4179999999997</v>
      </c>
      <c r="Q208" s="106">
        <v>2611.7979999999998</v>
      </c>
      <c r="R208" s="103">
        <v>2618.2979999999998</v>
      </c>
      <c r="S208" s="106">
        <v>2614.3079999999995</v>
      </c>
      <c r="T208" s="103">
        <v>2613.0079999999998</v>
      </c>
      <c r="U208" s="102">
        <v>2617.9079999999999</v>
      </c>
      <c r="V208" s="102">
        <v>2600.848</v>
      </c>
      <c r="W208" s="102">
        <v>2557.748</v>
      </c>
      <c r="X208" s="102">
        <v>2473.1779999999999</v>
      </c>
      <c r="Y208" s="107">
        <v>2360.0079999999998</v>
      </c>
    </row>
    <row r="209" spans="1:25" s="62" customFormat="1" ht="18.75" hidden="1" customHeight="1" outlineLevel="1" x14ac:dyDescent="0.2">
      <c r="A209" s="56" t="s">
        <v>8</v>
      </c>
      <c r="B209" s="76">
        <f>B51</f>
        <v>659.21</v>
      </c>
      <c r="C209" s="71">
        <f t="shared" ref="C209:Y209" si="39">C51</f>
        <v>655.66</v>
      </c>
      <c r="D209" s="71">
        <f t="shared" si="39"/>
        <v>658.44</v>
      </c>
      <c r="E209" s="72">
        <f t="shared" si="39"/>
        <v>652.24</v>
      </c>
      <c r="F209" s="71">
        <f t="shared" si="39"/>
        <v>700.64</v>
      </c>
      <c r="G209" s="71">
        <f t="shared" si="39"/>
        <v>685.98</v>
      </c>
      <c r="H209" s="71">
        <f t="shared" si="39"/>
        <v>687.68</v>
      </c>
      <c r="I209" s="71">
        <f t="shared" si="39"/>
        <v>689.63</v>
      </c>
      <c r="J209" s="73">
        <f t="shared" si="39"/>
        <v>690.29</v>
      </c>
      <c r="K209" s="71">
        <f t="shared" si="39"/>
        <v>689.6</v>
      </c>
      <c r="L209" s="71">
        <f t="shared" si="39"/>
        <v>690.57</v>
      </c>
      <c r="M209" s="71">
        <f t="shared" si="39"/>
        <v>684.37</v>
      </c>
      <c r="N209" s="71">
        <f t="shared" si="39"/>
        <v>682.13</v>
      </c>
      <c r="O209" s="71">
        <f t="shared" si="39"/>
        <v>682.93</v>
      </c>
      <c r="P209" s="71">
        <f t="shared" si="39"/>
        <v>678.81</v>
      </c>
      <c r="Q209" s="71">
        <f t="shared" si="39"/>
        <v>681.61</v>
      </c>
      <c r="R209" s="71">
        <f t="shared" si="39"/>
        <v>690.23</v>
      </c>
      <c r="S209" s="71">
        <f t="shared" si="39"/>
        <v>677.89</v>
      </c>
      <c r="T209" s="71">
        <f t="shared" si="39"/>
        <v>691.28</v>
      </c>
      <c r="U209" s="71">
        <f t="shared" si="39"/>
        <v>703.02</v>
      </c>
      <c r="V209" s="71">
        <f t="shared" si="39"/>
        <v>717.94</v>
      </c>
      <c r="W209" s="71">
        <f t="shared" si="39"/>
        <v>717.74</v>
      </c>
      <c r="X209" s="71">
        <f t="shared" si="39"/>
        <v>721.07</v>
      </c>
      <c r="Y209" s="79">
        <f t="shared" si="39"/>
        <v>712.23</v>
      </c>
    </row>
    <row r="210" spans="1:25" s="62" customFormat="1" ht="18.75" hidden="1" customHeight="1" outlineLevel="1" x14ac:dyDescent="0.2">
      <c r="A210" s="57" t="s">
        <v>9</v>
      </c>
      <c r="B210" s="76">
        <v>572.59</v>
      </c>
      <c r="C210" s="74">
        <v>572.59</v>
      </c>
      <c r="D210" s="74">
        <v>572.59</v>
      </c>
      <c r="E210" s="74">
        <v>572.59</v>
      </c>
      <c r="F210" s="74">
        <v>572.59</v>
      </c>
      <c r="G210" s="74">
        <v>572.59</v>
      </c>
      <c r="H210" s="74">
        <v>572.59</v>
      </c>
      <c r="I210" s="74">
        <v>572.59</v>
      </c>
      <c r="J210" s="74">
        <v>572.59</v>
      </c>
      <c r="K210" s="74">
        <v>572.59</v>
      </c>
      <c r="L210" s="74">
        <v>572.59</v>
      </c>
      <c r="M210" s="74">
        <v>572.59</v>
      </c>
      <c r="N210" s="74">
        <v>572.59</v>
      </c>
      <c r="O210" s="74">
        <v>572.59</v>
      </c>
      <c r="P210" s="74">
        <v>572.59</v>
      </c>
      <c r="Q210" s="74">
        <v>572.59</v>
      </c>
      <c r="R210" s="74">
        <v>572.59</v>
      </c>
      <c r="S210" s="74">
        <v>572.59</v>
      </c>
      <c r="T210" s="74">
        <v>572.59</v>
      </c>
      <c r="U210" s="74">
        <v>572.59</v>
      </c>
      <c r="V210" s="74">
        <v>572.59</v>
      </c>
      <c r="W210" s="74">
        <v>572.59</v>
      </c>
      <c r="X210" s="74">
        <v>572.59</v>
      </c>
      <c r="Y210" s="81">
        <v>572.59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collapsed="1" thickBot="1" x14ac:dyDescent="0.25">
      <c r="A213" s="112">
        <v>10</v>
      </c>
      <c r="B213" s="101">
        <f>SUM(B214:B217)</f>
        <v>1424.93</v>
      </c>
      <c r="C213" s="102">
        <v>2277.1379999999999</v>
      </c>
      <c r="D213" s="102">
        <v>2221.9579999999996</v>
      </c>
      <c r="E213" s="103">
        <v>2219.2179999999998</v>
      </c>
      <c r="F213" s="103">
        <v>2229.0479999999998</v>
      </c>
      <c r="G213" s="103">
        <v>2222.7079999999996</v>
      </c>
      <c r="H213" s="103">
        <v>2331.4879999999998</v>
      </c>
      <c r="I213" s="103">
        <v>2423.7979999999998</v>
      </c>
      <c r="J213" s="103">
        <v>2544.9579999999996</v>
      </c>
      <c r="K213" s="104">
        <v>2580.1279999999997</v>
      </c>
      <c r="L213" s="103">
        <v>2595.9379999999996</v>
      </c>
      <c r="M213" s="105">
        <v>2599.4779999999996</v>
      </c>
      <c r="N213" s="104">
        <v>2590.328</v>
      </c>
      <c r="O213" s="103">
        <v>2588.6479999999997</v>
      </c>
      <c r="P213" s="105">
        <v>2589.6279999999997</v>
      </c>
      <c r="Q213" s="106">
        <v>2593.5279999999998</v>
      </c>
      <c r="R213" s="103">
        <v>2585.5879999999997</v>
      </c>
      <c r="S213" s="106">
        <v>2615.848</v>
      </c>
      <c r="T213" s="103">
        <v>2629.4279999999999</v>
      </c>
      <c r="U213" s="102">
        <v>2608.5279999999998</v>
      </c>
      <c r="V213" s="102">
        <v>2609.0079999999998</v>
      </c>
      <c r="W213" s="102">
        <v>2578.9479999999999</v>
      </c>
      <c r="X213" s="102">
        <v>2473.9879999999998</v>
      </c>
      <c r="Y213" s="107">
        <v>2379.498</v>
      </c>
    </row>
    <row r="214" spans="1:25" s="62" customFormat="1" ht="18.75" hidden="1" customHeight="1" outlineLevel="1" x14ac:dyDescent="0.2">
      <c r="A214" s="56" t="s">
        <v>8</v>
      </c>
      <c r="B214" s="76">
        <f>B56</f>
        <v>849.61</v>
      </c>
      <c r="C214" s="71">
        <f t="shared" ref="C214:Y214" si="40">C56</f>
        <v>798.58</v>
      </c>
      <c r="D214" s="71">
        <f t="shared" si="40"/>
        <v>802.56</v>
      </c>
      <c r="E214" s="72">
        <f t="shared" si="40"/>
        <v>831.5</v>
      </c>
      <c r="F214" s="71">
        <f t="shared" si="40"/>
        <v>830.55</v>
      </c>
      <c r="G214" s="71">
        <f t="shared" si="40"/>
        <v>837.89</v>
      </c>
      <c r="H214" s="71">
        <f t="shared" si="40"/>
        <v>848.56</v>
      </c>
      <c r="I214" s="71">
        <f t="shared" si="40"/>
        <v>812.57</v>
      </c>
      <c r="J214" s="73">
        <f t="shared" si="40"/>
        <v>855.44</v>
      </c>
      <c r="K214" s="71">
        <f t="shared" si="40"/>
        <v>868.54</v>
      </c>
      <c r="L214" s="71">
        <f t="shared" si="40"/>
        <v>863.43</v>
      </c>
      <c r="M214" s="71">
        <f t="shared" si="40"/>
        <v>866.32</v>
      </c>
      <c r="N214" s="71">
        <f t="shared" si="40"/>
        <v>876.64</v>
      </c>
      <c r="O214" s="71">
        <f t="shared" si="40"/>
        <v>822.97</v>
      </c>
      <c r="P214" s="71">
        <f t="shared" si="40"/>
        <v>831.38</v>
      </c>
      <c r="Q214" s="71">
        <f t="shared" si="40"/>
        <v>863.26</v>
      </c>
      <c r="R214" s="71">
        <f t="shared" si="40"/>
        <v>878.68</v>
      </c>
      <c r="S214" s="71">
        <f t="shared" si="40"/>
        <v>886.75</v>
      </c>
      <c r="T214" s="71">
        <f t="shared" si="40"/>
        <v>904.21</v>
      </c>
      <c r="U214" s="71">
        <f t="shared" si="40"/>
        <v>855.07</v>
      </c>
      <c r="V214" s="71">
        <f t="shared" si="40"/>
        <v>878.27</v>
      </c>
      <c r="W214" s="71">
        <f t="shared" si="40"/>
        <v>878.24</v>
      </c>
      <c r="X214" s="71">
        <f t="shared" si="40"/>
        <v>878.65</v>
      </c>
      <c r="Y214" s="79">
        <f t="shared" si="40"/>
        <v>874.34</v>
      </c>
    </row>
    <row r="215" spans="1:25" s="62" customFormat="1" ht="18.75" hidden="1" customHeight="1" outlineLevel="1" x14ac:dyDescent="0.2">
      <c r="A215" s="57" t="s">
        <v>9</v>
      </c>
      <c r="B215" s="76">
        <v>572.59</v>
      </c>
      <c r="C215" s="74">
        <v>572.59</v>
      </c>
      <c r="D215" s="74">
        <v>572.59</v>
      </c>
      <c r="E215" s="74">
        <v>572.59</v>
      </c>
      <c r="F215" s="74">
        <v>572.59</v>
      </c>
      <c r="G215" s="74">
        <v>572.59</v>
      </c>
      <c r="H215" s="74">
        <v>572.59</v>
      </c>
      <c r="I215" s="74">
        <v>572.59</v>
      </c>
      <c r="J215" s="74">
        <v>572.59</v>
      </c>
      <c r="K215" s="74">
        <v>572.59</v>
      </c>
      <c r="L215" s="74">
        <v>572.59</v>
      </c>
      <c r="M215" s="74">
        <v>572.59</v>
      </c>
      <c r="N215" s="74">
        <v>572.59</v>
      </c>
      <c r="O215" s="74">
        <v>572.59</v>
      </c>
      <c r="P215" s="74">
        <v>572.59</v>
      </c>
      <c r="Q215" s="74">
        <v>572.59</v>
      </c>
      <c r="R215" s="74">
        <v>572.59</v>
      </c>
      <c r="S215" s="74">
        <v>572.59</v>
      </c>
      <c r="T215" s="74">
        <v>572.59</v>
      </c>
      <c r="U215" s="74">
        <v>572.59</v>
      </c>
      <c r="V215" s="74">
        <v>572.59</v>
      </c>
      <c r="W215" s="74">
        <v>572.59</v>
      </c>
      <c r="X215" s="74">
        <v>572.59</v>
      </c>
      <c r="Y215" s="81">
        <v>572.59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2.73</v>
      </c>
      <c r="C217" s="75">
        <v>2.73</v>
      </c>
      <c r="D217" s="75">
        <v>2.73</v>
      </c>
      <c r="E217" s="75">
        <v>2.73</v>
      </c>
      <c r="F217" s="75">
        <v>2.73</v>
      </c>
      <c r="G217" s="75">
        <v>2.73</v>
      </c>
      <c r="H217" s="75">
        <v>2.73</v>
      </c>
      <c r="I217" s="75">
        <v>2.73</v>
      </c>
      <c r="J217" s="75">
        <v>2.73</v>
      </c>
      <c r="K217" s="75">
        <v>2.73</v>
      </c>
      <c r="L217" s="75">
        <v>2.73</v>
      </c>
      <c r="M217" s="75">
        <v>2.73</v>
      </c>
      <c r="N217" s="75">
        <v>2.73</v>
      </c>
      <c r="O217" s="75">
        <v>2.73</v>
      </c>
      <c r="P217" s="75">
        <v>2.73</v>
      </c>
      <c r="Q217" s="75">
        <v>2.73</v>
      </c>
      <c r="R217" s="75">
        <v>2.73</v>
      </c>
      <c r="S217" s="75">
        <v>2.73</v>
      </c>
      <c r="T217" s="75">
        <v>2.73</v>
      </c>
      <c r="U217" s="75">
        <v>2.73</v>
      </c>
      <c r="V217" s="75">
        <v>2.73</v>
      </c>
      <c r="W217" s="75">
        <v>2.73</v>
      </c>
      <c r="X217" s="75">
        <v>2.73</v>
      </c>
      <c r="Y217" s="82">
        <v>2.73</v>
      </c>
    </row>
    <row r="218" spans="1:25" s="62" customFormat="1" ht="18.75" customHeight="1" collapsed="1" thickBot="1" x14ac:dyDescent="0.25">
      <c r="A218" s="109">
        <v>11</v>
      </c>
      <c r="B218" s="101">
        <f>SUM(B219:B222)</f>
        <v>1438.21</v>
      </c>
      <c r="C218" s="102">
        <v>2228.2679999999996</v>
      </c>
      <c r="D218" s="102">
        <v>2169.4479999999999</v>
      </c>
      <c r="E218" s="103">
        <v>2149.6579999999999</v>
      </c>
      <c r="F218" s="103">
        <v>2154.8579999999997</v>
      </c>
      <c r="G218" s="103">
        <v>2201.3379999999997</v>
      </c>
      <c r="H218" s="103">
        <v>2206.1479999999997</v>
      </c>
      <c r="I218" s="103">
        <v>2273.1079999999997</v>
      </c>
      <c r="J218" s="103">
        <v>2390.6779999999999</v>
      </c>
      <c r="K218" s="104">
        <v>2454.3779999999997</v>
      </c>
      <c r="L218" s="103">
        <v>2495.2579999999998</v>
      </c>
      <c r="M218" s="105">
        <v>2503.1079999999997</v>
      </c>
      <c r="N218" s="104">
        <v>2505.1479999999997</v>
      </c>
      <c r="O218" s="103">
        <v>2504.9079999999999</v>
      </c>
      <c r="P218" s="105">
        <v>2506.6879999999996</v>
      </c>
      <c r="Q218" s="106">
        <v>2521.6279999999997</v>
      </c>
      <c r="R218" s="103">
        <v>2565.578</v>
      </c>
      <c r="S218" s="106">
        <v>2593.9879999999998</v>
      </c>
      <c r="T218" s="103">
        <v>2605.9479999999999</v>
      </c>
      <c r="U218" s="102">
        <v>2594.7979999999998</v>
      </c>
      <c r="V218" s="102">
        <v>2549.6279999999997</v>
      </c>
      <c r="W218" s="102">
        <v>2540.1179999999999</v>
      </c>
      <c r="X218" s="102">
        <v>2499.2279999999996</v>
      </c>
      <c r="Y218" s="107">
        <v>2346.2779999999998</v>
      </c>
    </row>
    <row r="219" spans="1:25" s="62" customFormat="1" ht="18.75" hidden="1" customHeight="1" outlineLevel="1" x14ac:dyDescent="0.2">
      <c r="A219" s="56" t="s">
        <v>8</v>
      </c>
      <c r="B219" s="76">
        <f>B61</f>
        <v>862.89</v>
      </c>
      <c r="C219" s="71">
        <f t="shared" ref="C219:Y219" si="41">C61</f>
        <v>811.47</v>
      </c>
      <c r="D219" s="71">
        <f t="shared" si="41"/>
        <v>818.21</v>
      </c>
      <c r="E219" s="72">
        <f t="shared" si="41"/>
        <v>850.85</v>
      </c>
      <c r="F219" s="71">
        <f t="shared" si="41"/>
        <v>846.05</v>
      </c>
      <c r="G219" s="71">
        <f t="shared" si="41"/>
        <v>834.3</v>
      </c>
      <c r="H219" s="71">
        <f t="shared" si="41"/>
        <v>835.82</v>
      </c>
      <c r="I219" s="71">
        <f t="shared" si="41"/>
        <v>811.24</v>
      </c>
      <c r="J219" s="73">
        <f t="shared" si="41"/>
        <v>861.94</v>
      </c>
      <c r="K219" s="71">
        <f t="shared" si="41"/>
        <v>884.48</v>
      </c>
      <c r="L219" s="71">
        <f t="shared" si="41"/>
        <v>877.14</v>
      </c>
      <c r="M219" s="71">
        <f t="shared" si="41"/>
        <v>878.92</v>
      </c>
      <c r="N219" s="71">
        <f t="shared" si="41"/>
        <v>805.4</v>
      </c>
      <c r="O219" s="71">
        <f t="shared" si="41"/>
        <v>760.53</v>
      </c>
      <c r="P219" s="71">
        <f t="shared" si="41"/>
        <v>763.95</v>
      </c>
      <c r="Q219" s="71">
        <f t="shared" si="41"/>
        <v>790.29</v>
      </c>
      <c r="R219" s="71">
        <f t="shared" si="41"/>
        <v>805.61</v>
      </c>
      <c r="S219" s="71">
        <f t="shared" si="41"/>
        <v>787.55</v>
      </c>
      <c r="T219" s="71">
        <f t="shared" si="41"/>
        <v>798.81</v>
      </c>
      <c r="U219" s="71">
        <f t="shared" si="41"/>
        <v>785.45</v>
      </c>
      <c r="V219" s="71">
        <f t="shared" si="41"/>
        <v>798.41</v>
      </c>
      <c r="W219" s="71">
        <f t="shared" si="41"/>
        <v>792.62</v>
      </c>
      <c r="X219" s="71">
        <f t="shared" si="41"/>
        <v>805.76</v>
      </c>
      <c r="Y219" s="79">
        <f t="shared" si="41"/>
        <v>801.53</v>
      </c>
    </row>
    <row r="220" spans="1:25" s="62" customFormat="1" ht="18.75" hidden="1" customHeight="1" outlineLevel="1" x14ac:dyDescent="0.2">
      <c r="A220" s="57" t="s">
        <v>9</v>
      </c>
      <c r="B220" s="76">
        <v>572.59</v>
      </c>
      <c r="C220" s="74">
        <v>572.59</v>
      </c>
      <c r="D220" s="74">
        <v>572.59</v>
      </c>
      <c r="E220" s="74">
        <v>572.59</v>
      </c>
      <c r="F220" s="74">
        <v>572.59</v>
      </c>
      <c r="G220" s="74">
        <v>572.59</v>
      </c>
      <c r="H220" s="74">
        <v>572.59</v>
      </c>
      <c r="I220" s="74">
        <v>572.59</v>
      </c>
      <c r="J220" s="74">
        <v>572.59</v>
      </c>
      <c r="K220" s="74">
        <v>572.59</v>
      </c>
      <c r="L220" s="74">
        <v>572.59</v>
      </c>
      <c r="M220" s="74">
        <v>572.59</v>
      </c>
      <c r="N220" s="74">
        <v>572.59</v>
      </c>
      <c r="O220" s="74">
        <v>572.59</v>
      </c>
      <c r="P220" s="74">
        <v>572.59</v>
      </c>
      <c r="Q220" s="74">
        <v>572.59</v>
      </c>
      <c r="R220" s="74">
        <v>572.59</v>
      </c>
      <c r="S220" s="74">
        <v>572.59</v>
      </c>
      <c r="T220" s="74">
        <v>572.59</v>
      </c>
      <c r="U220" s="74">
        <v>572.59</v>
      </c>
      <c r="V220" s="74">
        <v>572.59</v>
      </c>
      <c r="W220" s="74">
        <v>572.59</v>
      </c>
      <c r="X220" s="74">
        <v>572.59</v>
      </c>
      <c r="Y220" s="81">
        <v>572.59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2.73</v>
      </c>
      <c r="C222" s="75">
        <v>2.73</v>
      </c>
      <c r="D222" s="75">
        <v>2.73</v>
      </c>
      <c r="E222" s="75">
        <v>2.73</v>
      </c>
      <c r="F222" s="75">
        <v>2.73</v>
      </c>
      <c r="G222" s="75">
        <v>2.73</v>
      </c>
      <c r="H222" s="75">
        <v>2.73</v>
      </c>
      <c r="I222" s="75">
        <v>2.73</v>
      </c>
      <c r="J222" s="75">
        <v>2.73</v>
      </c>
      <c r="K222" s="75">
        <v>2.73</v>
      </c>
      <c r="L222" s="75">
        <v>2.73</v>
      </c>
      <c r="M222" s="75">
        <v>2.73</v>
      </c>
      <c r="N222" s="75">
        <v>2.73</v>
      </c>
      <c r="O222" s="75">
        <v>2.73</v>
      </c>
      <c r="P222" s="75">
        <v>2.73</v>
      </c>
      <c r="Q222" s="75">
        <v>2.73</v>
      </c>
      <c r="R222" s="75">
        <v>2.73</v>
      </c>
      <c r="S222" s="75">
        <v>2.73</v>
      </c>
      <c r="T222" s="75">
        <v>2.73</v>
      </c>
      <c r="U222" s="75">
        <v>2.73</v>
      </c>
      <c r="V222" s="75">
        <v>2.73</v>
      </c>
      <c r="W222" s="75">
        <v>2.73</v>
      </c>
      <c r="X222" s="75">
        <v>2.73</v>
      </c>
      <c r="Y222" s="82">
        <v>2.73</v>
      </c>
    </row>
    <row r="223" spans="1:25" s="62" customFormat="1" ht="18.75" customHeight="1" collapsed="1" thickBot="1" x14ac:dyDescent="0.25">
      <c r="A223" s="112">
        <v>12</v>
      </c>
      <c r="B223" s="101">
        <f>SUM(B224:B227)</f>
        <v>1294.3000000000002</v>
      </c>
      <c r="C223" s="102">
        <v>2220.3979999999997</v>
      </c>
      <c r="D223" s="102">
        <v>2188.4779999999996</v>
      </c>
      <c r="E223" s="103">
        <v>2168.498</v>
      </c>
      <c r="F223" s="103">
        <v>2201.6379999999999</v>
      </c>
      <c r="G223" s="103">
        <v>2188.7279999999996</v>
      </c>
      <c r="H223" s="103">
        <v>2361.4779999999996</v>
      </c>
      <c r="I223" s="103">
        <v>2554.848</v>
      </c>
      <c r="J223" s="103">
        <v>2584.4679999999998</v>
      </c>
      <c r="K223" s="104">
        <v>2606.8079999999995</v>
      </c>
      <c r="L223" s="103">
        <v>2637.0579999999995</v>
      </c>
      <c r="M223" s="105">
        <v>2620.4379999999996</v>
      </c>
      <c r="N223" s="104">
        <v>2612.0479999999998</v>
      </c>
      <c r="O223" s="103">
        <v>2612.578</v>
      </c>
      <c r="P223" s="105">
        <v>2609.2279999999996</v>
      </c>
      <c r="Q223" s="106">
        <v>2600.8779999999997</v>
      </c>
      <c r="R223" s="103">
        <v>2616.8379999999997</v>
      </c>
      <c r="S223" s="106">
        <v>2611.5679999999998</v>
      </c>
      <c r="T223" s="103">
        <v>2614.6779999999999</v>
      </c>
      <c r="U223" s="102">
        <v>2629.1879999999996</v>
      </c>
      <c r="V223" s="102">
        <v>2607.3379999999997</v>
      </c>
      <c r="W223" s="102">
        <v>2581.2079999999996</v>
      </c>
      <c r="X223" s="102">
        <v>2520.8379999999997</v>
      </c>
      <c r="Y223" s="107">
        <v>2363.6979999999999</v>
      </c>
    </row>
    <row r="224" spans="1:25" s="62" customFormat="1" ht="18.75" hidden="1" customHeight="1" outlineLevel="1" x14ac:dyDescent="0.2">
      <c r="A224" s="56" t="s">
        <v>8</v>
      </c>
      <c r="B224" s="76">
        <f>B66</f>
        <v>718.98</v>
      </c>
      <c r="C224" s="71">
        <f t="shared" ref="C224:Y224" si="42">C66</f>
        <v>690.2</v>
      </c>
      <c r="D224" s="71">
        <f t="shared" si="42"/>
        <v>701.58</v>
      </c>
      <c r="E224" s="72">
        <f t="shared" si="42"/>
        <v>732.09</v>
      </c>
      <c r="F224" s="71">
        <f t="shared" si="42"/>
        <v>727.74</v>
      </c>
      <c r="G224" s="71">
        <f t="shared" si="42"/>
        <v>736.45</v>
      </c>
      <c r="H224" s="71">
        <f t="shared" si="42"/>
        <v>726.4</v>
      </c>
      <c r="I224" s="71">
        <f t="shared" si="42"/>
        <v>695.43</v>
      </c>
      <c r="J224" s="73">
        <f t="shared" si="42"/>
        <v>701.91</v>
      </c>
      <c r="K224" s="71">
        <f t="shared" si="42"/>
        <v>697.32</v>
      </c>
      <c r="L224" s="71">
        <f t="shared" si="42"/>
        <v>683.9</v>
      </c>
      <c r="M224" s="71">
        <f t="shared" si="42"/>
        <v>707.09</v>
      </c>
      <c r="N224" s="71">
        <f t="shared" si="42"/>
        <v>714.47</v>
      </c>
      <c r="O224" s="71">
        <f t="shared" si="42"/>
        <v>693.37</v>
      </c>
      <c r="P224" s="71">
        <f t="shared" si="42"/>
        <v>694.25</v>
      </c>
      <c r="Q224" s="71">
        <f t="shared" si="42"/>
        <v>721.88</v>
      </c>
      <c r="R224" s="71">
        <f t="shared" si="42"/>
        <v>708.08</v>
      </c>
      <c r="S224" s="71">
        <f t="shared" si="42"/>
        <v>707.48</v>
      </c>
      <c r="T224" s="71">
        <f t="shared" si="42"/>
        <v>703.9</v>
      </c>
      <c r="U224" s="71">
        <f t="shared" si="42"/>
        <v>696.19</v>
      </c>
      <c r="V224" s="71">
        <f t="shared" si="42"/>
        <v>703.8</v>
      </c>
      <c r="W224" s="71">
        <f t="shared" si="42"/>
        <v>691.09</v>
      </c>
      <c r="X224" s="71">
        <f t="shared" si="42"/>
        <v>694.46</v>
      </c>
      <c r="Y224" s="79">
        <f t="shared" si="42"/>
        <v>698.89</v>
      </c>
    </row>
    <row r="225" spans="1:25" s="62" customFormat="1" ht="18.75" hidden="1" customHeight="1" outlineLevel="1" x14ac:dyDescent="0.2">
      <c r="A225" s="57" t="s">
        <v>9</v>
      </c>
      <c r="B225" s="76">
        <v>572.59</v>
      </c>
      <c r="C225" s="74">
        <v>572.59</v>
      </c>
      <c r="D225" s="74">
        <v>572.59</v>
      </c>
      <c r="E225" s="74">
        <v>572.59</v>
      </c>
      <c r="F225" s="74">
        <v>572.59</v>
      </c>
      <c r="G225" s="74">
        <v>572.59</v>
      </c>
      <c r="H225" s="74">
        <v>572.59</v>
      </c>
      <c r="I225" s="74">
        <v>572.59</v>
      </c>
      <c r="J225" s="74">
        <v>572.59</v>
      </c>
      <c r="K225" s="74">
        <v>572.59</v>
      </c>
      <c r="L225" s="74">
        <v>572.59</v>
      </c>
      <c r="M225" s="74">
        <v>572.59</v>
      </c>
      <c r="N225" s="74">
        <v>572.59</v>
      </c>
      <c r="O225" s="74">
        <v>572.59</v>
      </c>
      <c r="P225" s="74">
        <v>572.59</v>
      </c>
      <c r="Q225" s="74">
        <v>572.59</v>
      </c>
      <c r="R225" s="74">
        <v>572.59</v>
      </c>
      <c r="S225" s="74">
        <v>572.59</v>
      </c>
      <c r="T225" s="74">
        <v>572.59</v>
      </c>
      <c r="U225" s="74">
        <v>572.59</v>
      </c>
      <c r="V225" s="74">
        <v>572.59</v>
      </c>
      <c r="W225" s="74">
        <v>572.59</v>
      </c>
      <c r="X225" s="74">
        <v>572.59</v>
      </c>
      <c r="Y225" s="81">
        <v>572.59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2.73</v>
      </c>
      <c r="C227" s="75">
        <v>2.73</v>
      </c>
      <c r="D227" s="75">
        <v>2.73</v>
      </c>
      <c r="E227" s="75">
        <v>2.73</v>
      </c>
      <c r="F227" s="75">
        <v>2.73</v>
      </c>
      <c r="G227" s="75">
        <v>2.73</v>
      </c>
      <c r="H227" s="75">
        <v>2.73</v>
      </c>
      <c r="I227" s="75">
        <v>2.73</v>
      </c>
      <c r="J227" s="75">
        <v>2.73</v>
      </c>
      <c r="K227" s="75">
        <v>2.73</v>
      </c>
      <c r="L227" s="75">
        <v>2.73</v>
      </c>
      <c r="M227" s="75">
        <v>2.73</v>
      </c>
      <c r="N227" s="75">
        <v>2.73</v>
      </c>
      <c r="O227" s="75">
        <v>2.73</v>
      </c>
      <c r="P227" s="75">
        <v>2.73</v>
      </c>
      <c r="Q227" s="75">
        <v>2.73</v>
      </c>
      <c r="R227" s="75">
        <v>2.73</v>
      </c>
      <c r="S227" s="75">
        <v>2.73</v>
      </c>
      <c r="T227" s="75">
        <v>2.73</v>
      </c>
      <c r="U227" s="75">
        <v>2.73</v>
      </c>
      <c r="V227" s="75">
        <v>2.73</v>
      </c>
      <c r="W227" s="75">
        <v>2.73</v>
      </c>
      <c r="X227" s="75">
        <v>2.73</v>
      </c>
      <c r="Y227" s="82">
        <v>2.73</v>
      </c>
    </row>
    <row r="228" spans="1:25" s="62" customFormat="1" ht="18.75" customHeight="1" collapsed="1" thickBot="1" x14ac:dyDescent="0.25">
      <c r="A228" s="109">
        <v>13</v>
      </c>
      <c r="B228" s="101">
        <f>SUM(B229:B232)</f>
        <v>1277.27</v>
      </c>
      <c r="C228" s="102">
        <v>2181.788</v>
      </c>
      <c r="D228" s="102">
        <v>2117.5679999999998</v>
      </c>
      <c r="E228" s="103">
        <v>2119.7179999999998</v>
      </c>
      <c r="F228" s="103">
        <v>2175.498</v>
      </c>
      <c r="G228" s="103">
        <v>2173.6179999999999</v>
      </c>
      <c r="H228" s="103">
        <v>2321.0579999999995</v>
      </c>
      <c r="I228" s="103">
        <v>2535.2079999999996</v>
      </c>
      <c r="J228" s="103">
        <v>2574.1179999999999</v>
      </c>
      <c r="K228" s="104">
        <v>2599.3379999999997</v>
      </c>
      <c r="L228" s="103">
        <v>2634.498</v>
      </c>
      <c r="M228" s="105">
        <v>2615.3179999999998</v>
      </c>
      <c r="N228" s="104">
        <v>2605.3579999999997</v>
      </c>
      <c r="O228" s="103">
        <v>2607.7179999999998</v>
      </c>
      <c r="P228" s="105">
        <v>2600.5579999999995</v>
      </c>
      <c r="Q228" s="106">
        <v>2596.4579999999996</v>
      </c>
      <c r="R228" s="103">
        <v>2606.8379999999997</v>
      </c>
      <c r="S228" s="106">
        <v>2607.1879999999996</v>
      </c>
      <c r="T228" s="103">
        <v>2613.5579999999995</v>
      </c>
      <c r="U228" s="102">
        <v>2612.9379999999996</v>
      </c>
      <c r="V228" s="102">
        <v>2597.248</v>
      </c>
      <c r="W228" s="102">
        <v>2579.3379999999997</v>
      </c>
      <c r="X228" s="102">
        <v>2490.2179999999998</v>
      </c>
      <c r="Y228" s="107">
        <v>2364.4479999999999</v>
      </c>
    </row>
    <row r="229" spans="1:25" s="62" customFormat="1" ht="18.75" hidden="1" customHeight="1" outlineLevel="1" x14ac:dyDescent="0.2">
      <c r="A229" s="56" t="s">
        <v>8</v>
      </c>
      <c r="B229" s="76">
        <f>B71</f>
        <v>701.95</v>
      </c>
      <c r="C229" s="71">
        <f t="shared" ref="C229:Y229" si="43">C71</f>
        <v>666.62</v>
      </c>
      <c r="D229" s="71">
        <f t="shared" si="43"/>
        <v>687.69</v>
      </c>
      <c r="E229" s="72">
        <f t="shared" si="43"/>
        <v>698.28</v>
      </c>
      <c r="F229" s="71">
        <f t="shared" si="43"/>
        <v>693.21</v>
      </c>
      <c r="G229" s="71">
        <f t="shared" si="43"/>
        <v>700.85</v>
      </c>
      <c r="H229" s="71">
        <f t="shared" si="43"/>
        <v>703.43</v>
      </c>
      <c r="I229" s="71">
        <f t="shared" si="43"/>
        <v>694.34</v>
      </c>
      <c r="J229" s="73">
        <f t="shared" si="43"/>
        <v>704.75</v>
      </c>
      <c r="K229" s="71">
        <f t="shared" si="43"/>
        <v>710.76</v>
      </c>
      <c r="L229" s="71">
        <f t="shared" si="43"/>
        <v>710.53</v>
      </c>
      <c r="M229" s="71">
        <f t="shared" si="43"/>
        <v>708.87</v>
      </c>
      <c r="N229" s="71">
        <f t="shared" si="43"/>
        <v>710.19</v>
      </c>
      <c r="O229" s="71">
        <f t="shared" si="43"/>
        <v>695.48</v>
      </c>
      <c r="P229" s="71">
        <f t="shared" si="43"/>
        <v>693.22</v>
      </c>
      <c r="Q229" s="71">
        <f t="shared" si="43"/>
        <v>706.1</v>
      </c>
      <c r="R229" s="71">
        <f t="shared" si="43"/>
        <v>708.9</v>
      </c>
      <c r="S229" s="71">
        <f t="shared" si="43"/>
        <v>714.73</v>
      </c>
      <c r="T229" s="71">
        <f t="shared" si="43"/>
        <v>722.31</v>
      </c>
      <c r="U229" s="71">
        <f t="shared" si="43"/>
        <v>707.59</v>
      </c>
      <c r="V229" s="71">
        <f t="shared" si="43"/>
        <v>695.86</v>
      </c>
      <c r="W229" s="71">
        <f t="shared" si="43"/>
        <v>698.1</v>
      </c>
      <c r="X229" s="71">
        <f t="shared" si="43"/>
        <v>699.1</v>
      </c>
      <c r="Y229" s="79">
        <f t="shared" si="43"/>
        <v>719.96</v>
      </c>
    </row>
    <row r="230" spans="1:25" s="62" customFormat="1" ht="18.75" hidden="1" customHeight="1" outlineLevel="1" x14ac:dyDescent="0.2">
      <c r="A230" s="57" t="s">
        <v>9</v>
      </c>
      <c r="B230" s="76">
        <v>572.59</v>
      </c>
      <c r="C230" s="74">
        <v>572.59</v>
      </c>
      <c r="D230" s="74">
        <v>572.59</v>
      </c>
      <c r="E230" s="74">
        <v>572.59</v>
      </c>
      <c r="F230" s="74">
        <v>572.59</v>
      </c>
      <c r="G230" s="74">
        <v>572.59</v>
      </c>
      <c r="H230" s="74">
        <v>572.59</v>
      </c>
      <c r="I230" s="74">
        <v>572.59</v>
      </c>
      <c r="J230" s="74">
        <v>572.59</v>
      </c>
      <c r="K230" s="74">
        <v>572.59</v>
      </c>
      <c r="L230" s="74">
        <v>572.59</v>
      </c>
      <c r="M230" s="74">
        <v>572.59</v>
      </c>
      <c r="N230" s="74">
        <v>572.59</v>
      </c>
      <c r="O230" s="74">
        <v>572.59</v>
      </c>
      <c r="P230" s="74">
        <v>572.59</v>
      </c>
      <c r="Q230" s="74">
        <v>572.59</v>
      </c>
      <c r="R230" s="74">
        <v>572.59</v>
      </c>
      <c r="S230" s="74">
        <v>572.59</v>
      </c>
      <c r="T230" s="74">
        <v>572.59</v>
      </c>
      <c r="U230" s="74">
        <v>572.59</v>
      </c>
      <c r="V230" s="74">
        <v>572.59</v>
      </c>
      <c r="W230" s="74">
        <v>572.59</v>
      </c>
      <c r="X230" s="74">
        <v>572.59</v>
      </c>
      <c r="Y230" s="81">
        <v>572.59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collapsed="1" thickBot="1" x14ac:dyDescent="0.25">
      <c r="A233" s="112">
        <v>14</v>
      </c>
      <c r="B233" s="101">
        <f>SUM(B234:B237)</f>
        <v>1226.3699999999999</v>
      </c>
      <c r="C233" s="102">
        <v>2183.5179999999996</v>
      </c>
      <c r="D233" s="102">
        <v>2093.7280000000001</v>
      </c>
      <c r="E233" s="103">
        <v>2085.7280000000001</v>
      </c>
      <c r="F233" s="103">
        <v>2180.1879999999996</v>
      </c>
      <c r="G233" s="103">
        <v>2203.1179999999999</v>
      </c>
      <c r="H233" s="103">
        <v>2356.1879999999996</v>
      </c>
      <c r="I233" s="103">
        <v>2547.9579999999996</v>
      </c>
      <c r="J233" s="103">
        <v>2586.5879999999997</v>
      </c>
      <c r="K233" s="104">
        <v>2610.5679999999998</v>
      </c>
      <c r="L233" s="103">
        <v>2641.9779999999996</v>
      </c>
      <c r="M233" s="105">
        <v>2627.0279999999998</v>
      </c>
      <c r="N233" s="104">
        <v>2616.5279999999998</v>
      </c>
      <c r="O233" s="103">
        <v>2630.3979999999997</v>
      </c>
      <c r="P233" s="105">
        <v>2624.1079999999997</v>
      </c>
      <c r="Q233" s="106">
        <v>2610.4279999999999</v>
      </c>
      <c r="R233" s="103">
        <v>2619.848</v>
      </c>
      <c r="S233" s="106">
        <v>2612.7079999999996</v>
      </c>
      <c r="T233" s="103">
        <v>2631.4579999999996</v>
      </c>
      <c r="U233" s="102">
        <v>2632.5679999999998</v>
      </c>
      <c r="V233" s="102">
        <v>2609.8979999999997</v>
      </c>
      <c r="W233" s="102">
        <v>2581.1379999999999</v>
      </c>
      <c r="X233" s="102">
        <v>2495.248</v>
      </c>
      <c r="Y233" s="107">
        <v>2379.6579999999999</v>
      </c>
    </row>
    <row r="234" spans="1:25" s="62" customFormat="1" ht="18.75" hidden="1" customHeight="1" outlineLevel="1" x14ac:dyDescent="0.2">
      <c r="A234" s="56" t="s">
        <v>8</v>
      </c>
      <c r="B234" s="76">
        <v>651.04999999999995</v>
      </c>
      <c r="C234" s="71">
        <v>567.99</v>
      </c>
      <c r="D234" s="71">
        <v>478.2</v>
      </c>
      <c r="E234" s="72">
        <v>470.2</v>
      </c>
      <c r="F234" s="71">
        <v>564.66</v>
      </c>
      <c r="G234" s="71">
        <v>587.59</v>
      </c>
      <c r="H234" s="71">
        <v>740.66</v>
      </c>
      <c r="I234" s="71">
        <v>932.43</v>
      </c>
      <c r="J234" s="73">
        <v>971.06</v>
      </c>
      <c r="K234" s="71">
        <v>995.04</v>
      </c>
      <c r="L234" s="71">
        <v>1026.45</v>
      </c>
      <c r="M234" s="71">
        <v>1011.5</v>
      </c>
      <c r="N234" s="71">
        <v>1001</v>
      </c>
      <c r="O234" s="71">
        <v>1014.87</v>
      </c>
      <c r="P234" s="71">
        <v>1008.58</v>
      </c>
      <c r="Q234" s="71">
        <v>994.9</v>
      </c>
      <c r="R234" s="71">
        <v>1004.32</v>
      </c>
      <c r="S234" s="71">
        <v>997.18</v>
      </c>
      <c r="T234" s="71">
        <v>1015.93</v>
      </c>
      <c r="U234" s="71">
        <v>1017.04</v>
      </c>
      <c r="V234" s="71">
        <v>994.37</v>
      </c>
      <c r="W234" s="71">
        <v>965.61</v>
      </c>
      <c r="X234" s="71">
        <v>879.72</v>
      </c>
      <c r="Y234" s="79">
        <v>764.13</v>
      </c>
    </row>
    <row r="235" spans="1:25" s="62" customFormat="1" ht="18.75" hidden="1" customHeight="1" outlineLevel="1" x14ac:dyDescent="0.2">
      <c r="A235" s="57" t="s">
        <v>9</v>
      </c>
      <c r="B235" s="76">
        <v>572.59</v>
      </c>
      <c r="C235" s="74">
        <v>572.59</v>
      </c>
      <c r="D235" s="74">
        <v>572.59</v>
      </c>
      <c r="E235" s="74">
        <v>572.59</v>
      </c>
      <c r="F235" s="74">
        <v>572.59</v>
      </c>
      <c r="G235" s="74">
        <v>572.59</v>
      </c>
      <c r="H235" s="74">
        <v>572.59</v>
      </c>
      <c r="I235" s="74">
        <v>572.59</v>
      </c>
      <c r="J235" s="74">
        <v>572.59</v>
      </c>
      <c r="K235" s="74">
        <v>572.59</v>
      </c>
      <c r="L235" s="74">
        <v>572.59</v>
      </c>
      <c r="M235" s="74">
        <v>572.59</v>
      </c>
      <c r="N235" s="74">
        <v>572.59</v>
      </c>
      <c r="O235" s="74">
        <v>572.59</v>
      </c>
      <c r="P235" s="74">
        <v>572.59</v>
      </c>
      <c r="Q235" s="74">
        <v>572.59</v>
      </c>
      <c r="R235" s="74">
        <v>572.59</v>
      </c>
      <c r="S235" s="74">
        <v>572.59</v>
      </c>
      <c r="T235" s="74">
        <v>572.59</v>
      </c>
      <c r="U235" s="74">
        <v>572.59</v>
      </c>
      <c r="V235" s="74">
        <v>572.59</v>
      </c>
      <c r="W235" s="74">
        <v>572.59</v>
      </c>
      <c r="X235" s="74">
        <v>572.59</v>
      </c>
      <c r="Y235" s="81">
        <v>572.59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2.73</v>
      </c>
      <c r="C237" s="75">
        <v>2.73</v>
      </c>
      <c r="D237" s="75">
        <v>2.73</v>
      </c>
      <c r="E237" s="75">
        <v>2.73</v>
      </c>
      <c r="F237" s="75">
        <v>2.73</v>
      </c>
      <c r="G237" s="75">
        <v>2.73</v>
      </c>
      <c r="H237" s="75">
        <v>2.73</v>
      </c>
      <c r="I237" s="75">
        <v>2.73</v>
      </c>
      <c r="J237" s="75">
        <v>2.73</v>
      </c>
      <c r="K237" s="75">
        <v>2.73</v>
      </c>
      <c r="L237" s="75">
        <v>2.73</v>
      </c>
      <c r="M237" s="75">
        <v>2.73</v>
      </c>
      <c r="N237" s="75">
        <v>2.73</v>
      </c>
      <c r="O237" s="75">
        <v>2.73</v>
      </c>
      <c r="P237" s="75">
        <v>2.73</v>
      </c>
      <c r="Q237" s="75">
        <v>2.73</v>
      </c>
      <c r="R237" s="75">
        <v>2.73</v>
      </c>
      <c r="S237" s="75">
        <v>2.73</v>
      </c>
      <c r="T237" s="75">
        <v>2.73</v>
      </c>
      <c r="U237" s="75">
        <v>2.73</v>
      </c>
      <c r="V237" s="75">
        <v>2.73</v>
      </c>
      <c r="W237" s="75">
        <v>2.73</v>
      </c>
      <c r="X237" s="75">
        <v>2.73</v>
      </c>
      <c r="Y237" s="82">
        <v>2.73</v>
      </c>
    </row>
    <row r="238" spans="1:25" s="62" customFormat="1" ht="18.75" customHeight="1" collapsed="1" thickBot="1" x14ac:dyDescent="0.25">
      <c r="A238" s="109">
        <v>15</v>
      </c>
      <c r="B238" s="101">
        <f>SUM(B239:B242)</f>
        <v>1293.72</v>
      </c>
      <c r="C238" s="102">
        <v>2214.788</v>
      </c>
      <c r="D238" s="102">
        <v>2172.5679999999998</v>
      </c>
      <c r="E238" s="103">
        <v>2152.3079999999995</v>
      </c>
      <c r="F238" s="103">
        <v>2204.8579999999997</v>
      </c>
      <c r="G238" s="103">
        <v>2209.6779999999999</v>
      </c>
      <c r="H238" s="103">
        <v>2439.1379999999999</v>
      </c>
      <c r="I238" s="103">
        <v>2592.4079999999999</v>
      </c>
      <c r="J238" s="103">
        <v>2667.748</v>
      </c>
      <c r="K238" s="104">
        <v>2707.7080000000001</v>
      </c>
      <c r="L238" s="103">
        <v>2746.2779999999998</v>
      </c>
      <c r="M238" s="105">
        <v>2731.8679999999999</v>
      </c>
      <c r="N238" s="104">
        <v>2717.9279999999999</v>
      </c>
      <c r="O238" s="103">
        <v>2726.1079999999997</v>
      </c>
      <c r="P238" s="105">
        <v>2721.1779999999999</v>
      </c>
      <c r="Q238" s="106">
        <v>2714.1979999999999</v>
      </c>
      <c r="R238" s="103">
        <v>2729.3179999999998</v>
      </c>
      <c r="S238" s="106">
        <v>2724.498</v>
      </c>
      <c r="T238" s="103">
        <v>2743.7279999999996</v>
      </c>
      <c r="U238" s="102">
        <v>2738.9580000000001</v>
      </c>
      <c r="V238" s="102">
        <v>2686.5179999999996</v>
      </c>
      <c r="W238" s="102">
        <v>2650.328</v>
      </c>
      <c r="X238" s="102">
        <v>2524.578</v>
      </c>
      <c r="Y238" s="107">
        <v>2370.288</v>
      </c>
    </row>
    <row r="239" spans="1:25" s="62" customFormat="1" ht="18.75" hidden="1" customHeight="1" outlineLevel="1" x14ac:dyDescent="0.2">
      <c r="A239" s="56" t="s">
        <v>8</v>
      </c>
      <c r="B239" s="76">
        <f>B81</f>
        <v>718.4</v>
      </c>
      <c r="C239" s="71">
        <f t="shared" ref="C239:Y239" si="44">C81</f>
        <v>688.15</v>
      </c>
      <c r="D239" s="71">
        <f t="shared" si="44"/>
        <v>674.01</v>
      </c>
      <c r="E239" s="72">
        <f t="shared" si="44"/>
        <v>703.68</v>
      </c>
      <c r="F239" s="71">
        <f t="shared" si="44"/>
        <v>705.74</v>
      </c>
      <c r="G239" s="71">
        <f t="shared" si="44"/>
        <v>717.96</v>
      </c>
      <c r="H239" s="71">
        <f t="shared" si="44"/>
        <v>739.8</v>
      </c>
      <c r="I239" s="71">
        <f t="shared" si="44"/>
        <v>785.17</v>
      </c>
      <c r="J239" s="73">
        <f t="shared" si="44"/>
        <v>780.55</v>
      </c>
      <c r="K239" s="71">
        <f t="shared" si="44"/>
        <v>804.33</v>
      </c>
      <c r="L239" s="71">
        <f t="shared" si="44"/>
        <v>811.85</v>
      </c>
      <c r="M239" s="71">
        <f t="shared" si="44"/>
        <v>800.41</v>
      </c>
      <c r="N239" s="71">
        <f t="shared" si="44"/>
        <v>806.83</v>
      </c>
      <c r="O239" s="71">
        <f t="shared" si="44"/>
        <v>747.36</v>
      </c>
      <c r="P239" s="71">
        <f t="shared" si="44"/>
        <v>754.91</v>
      </c>
      <c r="Q239" s="71">
        <f t="shared" si="44"/>
        <v>778.44</v>
      </c>
      <c r="R239" s="71">
        <f t="shared" si="44"/>
        <v>791</v>
      </c>
      <c r="S239" s="71">
        <f t="shared" si="44"/>
        <v>728.23</v>
      </c>
      <c r="T239" s="71">
        <f t="shared" si="44"/>
        <v>746.3</v>
      </c>
      <c r="U239" s="71">
        <f t="shared" si="44"/>
        <v>730.32</v>
      </c>
      <c r="V239" s="71">
        <f t="shared" si="44"/>
        <v>727.06</v>
      </c>
      <c r="W239" s="71">
        <f t="shared" si="44"/>
        <v>731</v>
      </c>
      <c r="X239" s="71">
        <f t="shared" si="44"/>
        <v>738.12</v>
      </c>
      <c r="Y239" s="79">
        <f t="shared" si="44"/>
        <v>723.2</v>
      </c>
    </row>
    <row r="240" spans="1:25" s="62" customFormat="1" ht="18.75" hidden="1" customHeight="1" outlineLevel="1" x14ac:dyDescent="0.2">
      <c r="A240" s="57" t="s">
        <v>9</v>
      </c>
      <c r="B240" s="76">
        <v>572.59</v>
      </c>
      <c r="C240" s="74">
        <v>572.59</v>
      </c>
      <c r="D240" s="74">
        <v>572.59</v>
      </c>
      <c r="E240" s="74">
        <v>572.59</v>
      </c>
      <c r="F240" s="74">
        <v>572.59</v>
      </c>
      <c r="G240" s="74">
        <v>572.59</v>
      </c>
      <c r="H240" s="74">
        <v>572.59</v>
      </c>
      <c r="I240" s="74">
        <v>572.59</v>
      </c>
      <c r="J240" s="74">
        <v>572.59</v>
      </c>
      <c r="K240" s="74">
        <v>572.59</v>
      </c>
      <c r="L240" s="74">
        <v>572.59</v>
      </c>
      <c r="M240" s="74">
        <v>572.59</v>
      </c>
      <c r="N240" s="74">
        <v>572.59</v>
      </c>
      <c r="O240" s="74">
        <v>572.59</v>
      </c>
      <c r="P240" s="74">
        <v>572.59</v>
      </c>
      <c r="Q240" s="74">
        <v>572.59</v>
      </c>
      <c r="R240" s="74">
        <v>572.59</v>
      </c>
      <c r="S240" s="74">
        <v>572.59</v>
      </c>
      <c r="T240" s="74">
        <v>572.59</v>
      </c>
      <c r="U240" s="74">
        <v>572.59</v>
      </c>
      <c r="V240" s="74">
        <v>572.59</v>
      </c>
      <c r="W240" s="74">
        <v>572.59</v>
      </c>
      <c r="X240" s="74">
        <v>572.59</v>
      </c>
      <c r="Y240" s="81">
        <v>572.59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2.73</v>
      </c>
      <c r="C242" s="75">
        <v>2.73</v>
      </c>
      <c r="D242" s="75">
        <v>2.73</v>
      </c>
      <c r="E242" s="75">
        <v>2.73</v>
      </c>
      <c r="F242" s="75">
        <v>2.73</v>
      </c>
      <c r="G242" s="75">
        <v>2.73</v>
      </c>
      <c r="H242" s="75">
        <v>2.73</v>
      </c>
      <c r="I242" s="75">
        <v>2.73</v>
      </c>
      <c r="J242" s="75">
        <v>2.73</v>
      </c>
      <c r="K242" s="75">
        <v>2.73</v>
      </c>
      <c r="L242" s="75">
        <v>2.73</v>
      </c>
      <c r="M242" s="75">
        <v>2.73</v>
      </c>
      <c r="N242" s="75">
        <v>2.73</v>
      </c>
      <c r="O242" s="75">
        <v>2.73</v>
      </c>
      <c r="P242" s="75">
        <v>2.73</v>
      </c>
      <c r="Q242" s="75">
        <v>2.73</v>
      </c>
      <c r="R242" s="75">
        <v>2.73</v>
      </c>
      <c r="S242" s="75">
        <v>2.73</v>
      </c>
      <c r="T242" s="75">
        <v>2.73</v>
      </c>
      <c r="U242" s="75">
        <v>2.73</v>
      </c>
      <c r="V242" s="75">
        <v>2.73</v>
      </c>
      <c r="W242" s="75">
        <v>2.73</v>
      </c>
      <c r="X242" s="75">
        <v>2.73</v>
      </c>
      <c r="Y242" s="82">
        <v>2.73</v>
      </c>
    </row>
    <row r="243" spans="1:25" s="62" customFormat="1" ht="18.75" customHeight="1" collapsed="1" thickBot="1" x14ac:dyDescent="0.25">
      <c r="A243" s="112">
        <v>16</v>
      </c>
      <c r="B243" s="101">
        <f>SUM(B244:B247)</f>
        <v>2361.9699999999998</v>
      </c>
      <c r="C243" s="102">
        <v>2218.7579999999998</v>
      </c>
      <c r="D243" s="102">
        <v>2184.288</v>
      </c>
      <c r="E243" s="103">
        <v>2167.0079999999998</v>
      </c>
      <c r="F243" s="103">
        <v>2200.3579999999997</v>
      </c>
      <c r="G243" s="103">
        <v>2204.7179999999998</v>
      </c>
      <c r="H243" s="103">
        <v>2393.3979999999997</v>
      </c>
      <c r="I243" s="103">
        <v>2547.9779999999996</v>
      </c>
      <c r="J243" s="103">
        <v>2601.1579999999999</v>
      </c>
      <c r="K243" s="104">
        <v>2635.4079999999999</v>
      </c>
      <c r="L243" s="103">
        <v>2668.6179999999999</v>
      </c>
      <c r="M243" s="105">
        <v>2657.1479999999997</v>
      </c>
      <c r="N243" s="104">
        <v>2649.2379999999998</v>
      </c>
      <c r="O243" s="103">
        <v>2654.0579999999995</v>
      </c>
      <c r="P243" s="105">
        <v>2653.0479999999998</v>
      </c>
      <c r="Q243" s="106">
        <v>2642.578</v>
      </c>
      <c r="R243" s="103">
        <v>2652.7779999999998</v>
      </c>
      <c r="S243" s="106">
        <v>2643.3779999999997</v>
      </c>
      <c r="T243" s="103">
        <v>2649.828</v>
      </c>
      <c r="U243" s="102">
        <v>2634.538</v>
      </c>
      <c r="V243" s="102">
        <v>2604.8379999999997</v>
      </c>
      <c r="W243" s="102">
        <v>2563.8879999999999</v>
      </c>
      <c r="X243" s="102">
        <v>2503.078</v>
      </c>
      <c r="Y243" s="107">
        <v>2375.3079999999995</v>
      </c>
    </row>
    <row r="244" spans="1:25" s="62" customFormat="1" ht="18.75" hidden="1" customHeight="1" outlineLevel="1" x14ac:dyDescent="0.2">
      <c r="A244" s="160" t="s">
        <v>8</v>
      </c>
      <c r="B244" s="76">
        <f>B86</f>
        <v>746.1</v>
      </c>
      <c r="C244" s="71">
        <f t="shared" ref="C244:Y244" si="45">C86</f>
        <v>731.15</v>
      </c>
      <c r="D244" s="71">
        <f t="shared" si="45"/>
        <v>712.27</v>
      </c>
      <c r="E244" s="72">
        <f t="shared" si="45"/>
        <v>737.83</v>
      </c>
      <c r="F244" s="71">
        <f t="shared" si="45"/>
        <v>806.2</v>
      </c>
      <c r="G244" s="71">
        <f t="shared" si="45"/>
        <v>805.61</v>
      </c>
      <c r="H244" s="71">
        <f t="shared" si="45"/>
        <v>804.33</v>
      </c>
      <c r="I244" s="71">
        <f t="shared" si="45"/>
        <v>776.99</v>
      </c>
      <c r="J244" s="73">
        <f t="shared" si="45"/>
        <v>780.76</v>
      </c>
      <c r="K244" s="71">
        <f t="shared" si="45"/>
        <v>801.82</v>
      </c>
      <c r="L244" s="71">
        <f t="shared" si="45"/>
        <v>805.94</v>
      </c>
      <c r="M244" s="71">
        <f t="shared" si="45"/>
        <v>812.98</v>
      </c>
      <c r="N244" s="71">
        <f t="shared" si="45"/>
        <v>774.16</v>
      </c>
      <c r="O244" s="71">
        <f t="shared" si="45"/>
        <v>743.99</v>
      </c>
      <c r="P244" s="71">
        <f t="shared" si="45"/>
        <v>742.92</v>
      </c>
      <c r="Q244" s="71">
        <f t="shared" si="45"/>
        <v>769.3</v>
      </c>
      <c r="R244" s="71">
        <f t="shared" si="45"/>
        <v>791.58</v>
      </c>
      <c r="S244" s="71">
        <f t="shared" si="45"/>
        <v>781.78</v>
      </c>
      <c r="T244" s="71">
        <f t="shared" si="45"/>
        <v>783.98</v>
      </c>
      <c r="U244" s="71">
        <f t="shared" si="45"/>
        <v>757.22</v>
      </c>
      <c r="V244" s="71">
        <f t="shared" si="45"/>
        <v>777.17</v>
      </c>
      <c r="W244" s="71">
        <f t="shared" si="45"/>
        <v>771.26</v>
      </c>
      <c r="X244" s="71">
        <f t="shared" si="45"/>
        <v>775.39</v>
      </c>
      <c r="Y244" s="79">
        <f t="shared" si="45"/>
        <v>771.55</v>
      </c>
    </row>
    <row r="245" spans="1:25" s="62" customFormat="1" ht="18.75" hidden="1" customHeight="1" outlineLevel="1" x14ac:dyDescent="0.2">
      <c r="A245" s="53" t="s">
        <v>9</v>
      </c>
      <c r="B245" s="76">
        <v>1533.62</v>
      </c>
      <c r="C245" s="74">
        <v>1533.62</v>
      </c>
      <c r="D245" s="74">
        <v>1533.62</v>
      </c>
      <c r="E245" s="74">
        <v>1533.62</v>
      </c>
      <c r="F245" s="74">
        <v>1533.62</v>
      </c>
      <c r="G245" s="74">
        <v>1533.62</v>
      </c>
      <c r="H245" s="74">
        <v>1533.62</v>
      </c>
      <c r="I245" s="74">
        <v>1533.62</v>
      </c>
      <c r="J245" s="74">
        <v>1533.62</v>
      </c>
      <c r="K245" s="74">
        <v>1533.62</v>
      </c>
      <c r="L245" s="74">
        <v>1533.62</v>
      </c>
      <c r="M245" s="74">
        <v>1533.62</v>
      </c>
      <c r="N245" s="74">
        <v>1533.62</v>
      </c>
      <c r="O245" s="74">
        <v>1533.62</v>
      </c>
      <c r="P245" s="74">
        <v>1533.62</v>
      </c>
      <c r="Q245" s="74">
        <v>1533.62</v>
      </c>
      <c r="R245" s="74">
        <v>1533.62</v>
      </c>
      <c r="S245" s="74">
        <v>1533.62</v>
      </c>
      <c r="T245" s="74">
        <v>1533.62</v>
      </c>
      <c r="U245" s="74">
        <v>1533.62</v>
      </c>
      <c r="V245" s="74">
        <v>1533.62</v>
      </c>
      <c r="W245" s="74">
        <v>1533.62</v>
      </c>
      <c r="X245" s="74">
        <v>1533.62</v>
      </c>
      <c r="Y245" s="81">
        <v>1533.62</v>
      </c>
    </row>
    <row r="246" spans="1:25" s="62" customFormat="1" ht="18.75" hidden="1" customHeight="1" outlineLevel="1" x14ac:dyDescent="0.2">
      <c r="A246" s="54" t="s">
        <v>10</v>
      </c>
      <c r="B246" s="76">
        <v>79.52</v>
      </c>
      <c r="C246" s="74">
        <v>79.52</v>
      </c>
      <c r="D246" s="74">
        <v>79.52</v>
      </c>
      <c r="E246" s="74">
        <v>79.52</v>
      </c>
      <c r="F246" s="74">
        <v>79.52</v>
      </c>
      <c r="G246" s="74">
        <v>79.52</v>
      </c>
      <c r="H246" s="74">
        <v>79.52</v>
      </c>
      <c r="I246" s="74">
        <v>79.52</v>
      </c>
      <c r="J246" s="74">
        <v>79.52</v>
      </c>
      <c r="K246" s="74">
        <v>79.52</v>
      </c>
      <c r="L246" s="74">
        <v>79.52</v>
      </c>
      <c r="M246" s="74">
        <v>79.52</v>
      </c>
      <c r="N246" s="74">
        <v>79.52</v>
      </c>
      <c r="O246" s="74">
        <v>79.52</v>
      </c>
      <c r="P246" s="74">
        <v>79.52</v>
      </c>
      <c r="Q246" s="74">
        <v>79.52</v>
      </c>
      <c r="R246" s="74">
        <v>79.52</v>
      </c>
      <c r="S246" s="74">
        <v>79.52</v>
      </c>
      <c r="T246" s="74">
        <v>79.52</v>
      </c>
      <c r="U246" s="74">
        <v>79.52</v>
      </c>
      <c r="V246" s="74">
        <v>79.52</v>
      </c>
      <c r="W246" s="74">
        <v>79.52</v>
      </c>
      <c r="X246" s="74">
        <v>79.52</v>
      </c>
      <c r="Y246" s="81">
        <v>79.52</v>
      </c>
    </row>
    <row r="247" spans="1:25" s="62" customFormat="1" ht="18.75" hidden="1" customHeight="1" outlineLevel="1" thickBot="1" x14ac:dyDescent="0.25">
      <c r="A247" s="161" t="s">
        <v>11</v>
      </c>
      <c r="B247" s="77">
        <v>2.73</v>
      </c>
      <c r="C247" s="75">
        <v>2.73</v>
      </c>
      <c r="D247" s="75">
        <v>2.73</v>
      </c>
      <c r="E247" s="75">
        <v>2.73</v>
      </c>
      <c r="F247" s="75">
        <v>2.73</v>
      </c>
      <c r="G247" s="75">
        <v>2.73</v>
      </c>
      <c r="H247" s="75">
        <v>2.73</v>
      </c>
      <c r="I247" s="75">
        <v>2.73</v>
      </c>
      <c r="J247" s="75">
        <v>2.73</v>
      </c>
      <c r="K247" s="75">
        <v>2.73</v>
      </c>
      <c r="L247" s="75">
        <v>2.73</v>
      </c>
      <c r="M247" s="75">
        <v>2.73</v>
      </c>
      <c r="N247" s="75">
        <v>2.73</v>
      </c>
      <c r="O247" s="75">
        <v>2.73</v>
      </c>
      <c r="P247" s="75">
        <v>2.73</v>
      </c>
      <c r="Q247" s="75">
        <v>2.73</v>
      </c>
      <c r="R247" s="75">
        <v>2.73</v>
      </c>
      <c r="S247" s="75">
        <v>2.73</v>
      </c>
      <c r="T247" s="75">
        <v>2.73</v>
      </c>
      <c r="U247" s="75">
        <v>2.73</v>
      </c>
      <c r="V247" s="75">
        <v>2.73</v>
      </c>
      <c r="W247" s="75">
        <v>2.73</v>
      </c>
      <c r="X247" s="75">
        <v>2.73</v>
      </c>
      <c r="Y247" s="82">
        <v>2.73</v>
      </c>
    </row>
    <row r="248" spans="1:25" s="62" customFormat="1" ht="18.75" customHeight="1" collapsed="1" thickBot="1" x14ac:dyDescent="0.25">
      <c r="A248" s="109">
        <v>17</v>
      </c>
      <c r="B248" s="101">
        <f>SUM(B249:B252)</f>
        <v>1335.49</v>
      </c>
      <c r="C248" s="102">
        <v>2254.098</v>
      </c>
      <c r="D248" s="102">
        <v>2225.6979999999999</v>
      </c>
      <c r="E248" s="103">
        <v>2205.7379999999998</v>
      </c>
      <c r="F248" s="103">
        <v>2213.6179999999999</v>
      </c>
      <c r="G248" s="103">
        <v>2195.038</v>
      </c>
      <c r="H248" s="103">
        <v>2228.3379999999997</v>
      </c>
      <c r="I248" s="103">
        <v>2393.1979999999999</v>
      </c>
      <c r="J248" s="103">
        <v>2566.788</v>
      </c>
      <c r="K248" s="104">
        <v>2616.2579999999998</v>
      </c>
      <c r="L248" s="103">
        <v>2632.288</v>
      </c>
      <c r="M248" s="105">
        <v>2634.3679999999999</v>
      </c>
      <c r="N248" s="104">
        <v>2629.9379999999996</v>
      </c>
      <c r="O248" s="103">
        <v>2622.328</v>
      </c>
      <c r="P248" s="105">
        <v>2624.8679999999999</v>
      </c>
      <c r="Q248" s="106">
        <v>2629.1379999999999</v>
      </c>
      <c r="R248" s="103">
        <v>2623.6279999999997</v>
      </c>
      <c r="S248" s="106">
        <v>2655.0579999999995</v>
      </c>
      <c r="T248" s="103">
        <v>2672.8979999999997</v>
      </c>
      <c r="U248" s="102">
        <v>2658.498</v>
      </c>
      <c r="V248" s="102">
        <v>2654.6879999999996</v>
      </c>
      <c r="W248" s="102">
        <v>2605.1779999999999</v>
      </c>
      <c r="X248" s="102">
        <v>2546.7379999999998</v>
      </c>
      <c r="Y248" s="107">
        <v>2380.1479999999997</v>
      </c>
    </row>
    <row r="249" spans="1:25" s="62" customFormat="1" ht="18.75" hidden="1" customHeight="1" outlineLevel="1" x14ac:dyDescent="0.2">
      <c r="A249" s="160" t="s">
        <v>8</v>
      </c>
      <c r="B249" s="76">
        <f>B91</f>
        <v>760.17</v>
      </c>
      <c r="C249" s="71">
        <f t="shared" ref="C249:Y249" si="46">C91</f>
        <v>726.17</v>
      </c>
      <c r="D249" s="71">
        <f t="shared" si="46"/>
        <v>742.89</v>
      </c>
      <c r="E249" s="72">
        <f t="shared" si="46"/>
        <v>760.93</v>
      </c>
      <c r="F249" s="71">
        <f t="shared" si="46"/>
        <v>814.3</v>
      </c>
      <c r="G249" s="71">
        <f t="shared" si="46"/>
        <v>822.68</v>
      </c>
      <c r="H249" s="71">
        <f t="shared" si="46"/>
        <v>820.86</v>
      </c>
      <c r="I249" s="71">
        <f t="shared" si="46"/>
        <v>813.48</v>
      </c>
      <c r="J249" s="73">
        <f t="shared" si="46"/>
        <v>804.44</v>
      </c>
      <c r="K249" s="71">
        <f t="shared" si="46"/>
        <v>820.84</v>
      </c>
      <c r="L249" s="71">
        <f t="shared" si="46"/>
        <v>777.49</v>
      </c>
      <c r="M249" s="71">
        <f t="shared" si="46"/>
        <v>778.04</v>
      </c>
      <c r="N249" s="71">
        <f t="shared" si="46"/>
        <v>784.12</v>
      </c>
      <c r="O249" s="71">
        <f t="shared" si="46"/>
        <v>738.28</v>
      </c>
      <c r="P249" s="71">
        <f t="shared" si="46"/>
        <v>743.34</v>
      </c>
      <c r="Q249" s="71">
        <f t="shared" si="46"/>
        <v>762.56</v>
      </c>
      <c r="R249" s="71">
        <f t="shared" si="46"/>
        <v>796.21</v>
      </c>
      <c r="S249" s="71">
        <f t="shared" si="46"/>
        <v>798.62</v>
      </c>
      <c r="T249" s="71">
        <f t="shared" si="46"/>
        <v>801.02</v>
      </c>
      <c r="U249" s="71">
        <f t="shared" si="46"/>
        <v>775.42</v>
      </c>
      <c r="V249" s="71">
        <f t="shared" si="46"/>
        <v>785.24</v>
      </c>
      <c r="W249" s="71">
        <f t="shared" si="46"/>
        <v>789.13</v>
      </c>
      <c r="X249" s="71">
        <f t="shared" si="46"/>
        <v>776.23</v>
      </c>
      <c r="Y249" s="79">
        <f t="shared" si="46"/>
        <v>771.78</v>
      </c>
    </row>
    <row r="250" spans="1:25" s="62" customFormat="1" ht="18.75" hidden="1" customHeight="1" outlineLevel="1" x14ac:dyDescent="0.2">
      <c r="A250" s="53" t="s">
        <v>9</v>
      </c>
      <c r="B250" s="76">
        <v>572.59</v>
      </c>
      <c r="C250" s="74">
        <v>572.59</v>
      </c>
      <c r="D250" s="74">
        <v>572.59</v>
      </c>
      <c r="E250" s="74">
        <v>572.59</v>
      </c>
      <c r="F250" s="74">
        <v>572.59</v>
      </c>
      <c r="G250" s="74">
        <v>572.59</v>
      </c>
      <c r="H250" s="74">
        <v>572.59</v>
      </c>
      <c r="I250" s="74">
        <v>572.59</v>
      </c>
      <c r="J250" s="74">
        <v>572.59</v>
      </c>
      <c r="K250" s="74">
        <v>572.59</v>
      </c>
      <c r="L250" s="74">
        <v>572.59</v>
      </c>
      <c r="M250" s="74">
        <v>572.59</v>
      </c>
      <c r="N250" s="74">
        <v>572.59</v>
      </c>
      <c r="O250" s="74">
        <v>572.59</v>
      </c>
      <c r="P250" s="74">
        <v>572.59</v>
      </c>
      <c r="Q250" s="74">
        <v>572.59</v>
      </c>
      <c r="R250" s="74">
        <v>572.59</v>
      </c>
      <c r="S250" s="74">
        <v>572.59</v>
      </c>
      <c r="T250" s="74">
        <v>572.59</v>
      </c>
      <c r="U250" s="74">
        <v>572.59</v>
      </c>
      <c r="V250" s="74">
        <v>572.59</v>
      </c>
      <c r="W250" s="74">
        <v>572.59</v>
      </c>
      <c r="X250" s="74">
        <v>572.59</v>
      </c>
      <c r="Y250" s="81">
        <v>572.59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collapsed="1" thickBot="1" x14ac:dyDescent="0.25">
      <c r="A253" s="110">
        <v>18</v>
      </c>
      <c r="B253" s="101">
        <f>SUM(B254:B257)</f>
        <v>1377.83</v>
      </c>
      <c r="C253" s="102">
        <v>2242.3379999999997</v>
      </c>
      <c r="D253" s="102">
        <v>2205.2679999999996</v>
      </c>
      <c r="E253" s="103">
        <v>2138.6279999999997</v>
      </c>
      <c r="F253" s="103">
        <v>2134.1879999999996</v>
      </c>
      <c r="G253" s="103">
        <v>2183.1779999999999</v>
      </c>
      <c r="H253" s="103">
        <v>2219.4579999999996</v>
      </c>
      <c r="I253" s="103">
        <v>2272.538</v>
      </c>
      <c r="J253" s="103">
        <v>2368.4179999999997</v>
      </c>
      <c r="K253" s="104">
        <v>2455.4479999999999</v>
      </c>
      <c r="L253" s="103">
        <v>2508.6179999999999</v>
      </c>
      <c r="M253" s="105">
        <v>2531.2979999999998</v>
      </c>
      <c r="N253" s="104">
        <v>2529.0079999999998</v>
      </c>
      <c r="O253" s="103">
        <v>2535.038</v>
      </c>
      <c r="P253" s="105">
        <v>2550.9879999999998</v>
      </c>
      <c r="Q253" s="106">
        <v>2568.6379999999999</v>
      </c>
      <c r="R253" s="103">
        <v>2574.4879999999998</v>
      </c>
      <c r="S253" s="106">
        <v>2606.1279999999997</v>
      </c>
      <c r="T253" s="103">
        <v>2618.538</v>
      </c>
      <c r="U253" s="102">
        <v>2608.1679999999997</v>
      </c>
      <c r="V253" s="102">
        <v>2613.3079999999995</v>
      </c>
      <c r="W253" s="102">
        <v>2574.5079999999998</v>
      </c>
      <c r="X253" s="102">
        <v>2489.3779999999997</v>
      </c>
      <c r="Y253" s="107">
        <v>2360.6779999999999</v>
      </c>
    </row>
    <row r="254" spans="1:25" s="62" customFormat="1" ht="18.75" hidden="1" customHeight="1" outlineLevel="1" x14ac:dyDescent="0.2">
      <c r="A254" s="56" t="s">
        <v>8</v>
      </c>
      <c r="B254" s="76">
        <f>B96</f>
        <v>802.51</v>
      </c>
      <c r="C254" s="71">
        <f t="shared" ref="C254:Y254" si="47">C96</f>
        <v>760.27</v>
      </c>
      <c r="D254" s="71">
        <f t="shared" si="47"/>
        <v>768.65</v>
      </c>
      <c r="E254" s="72">
        <f t="shared" si="47"/>
        <v>809.58</v>
      </c>
      <c r="F254" s="71">
        <f t="shared" si="47"/>
        <v>815.64</v>
      </c>
      <c r="G254" s="71">
        <f t="shared" si="47"/>
        <v>837.05</v>
      </c>
      <c r="H254" s="71">
        <f t="shared" si="47"/>
        <v>837.85</v>
      </c>
      <c r="I254" s="71">
        <f t="shared" si="47"/>
        <v>804.11</v>
      </c>
      <c r="J254" s="73">
        <f t="shared" si="47"/>
        <v>819.09</v>
      </c>
      <c r="K254" s="71">
        <f t="shared" si="47"/>
        <v>835.51</v>
      </c>
      <c r="L254" s="71">
        <f t="shared" si="47"/>
        <v>850.14</v>
      </c>
      <c r="M254" s="71">
        <f t="shared" si="47"/>
        <v>847.48</v>
      </c>
      <c r="N254" s="71">
        <f t="shared" si="47"/>
        <v>771.8</v>
      </c>
      <c r="O254" s="71">
        <f t="shared" si="47"/>
        <v>723.71</v>
      </c>
      <c r="P254" s="71">
        <f t="shared" si="47"/>
        <v>725.21</v>
      </c>
      <c r="Q254" s="71">
        <f t="shared" si="47"/>
        <v>762.86</v>
      </c>
      <c r="R254" s="71">
        <f t="shared" si="47"/>
        <v>784.07</v>
      </c>
      <c r="S254" s="71">
        <f t="shared" si="47"/>
        <v>786.39</v>
      </c>
      <c r="T254" s="71">
        <f t="shared" si="47"/>
        <v>777.58</v>
      </c>
      <c r="U254" s="71">
        <f t="shared" si="47"/>
        <v>745.75</v>
      </c>
      <c r="V254" s="71">
        <f t="shared" si="47"/>
        <v>749.93</v>
      </c>
      <c r="W254" s="71">
        <f t="shared" si="47"/>
        <v>763.88</v>
      </c>
      <c r="X254" s="71">
        <f t="shared" si="47"/>
        <v>762.49</v>
      </c>
      <c r="Y254" s="79">
        <f t="shared" si="47"/>
        <v>750.69</v>
      </c>
    </row>
    <row r="255" spans="1:25" s="62" customFormat="1" ht="18.75" hidden="1" customHeight="1" outlineLevel="1" x14ac:dyDescent="0.2">
      <c r="A255" s="57" t="s">
        <v>9</v>
      </c>
      <c r="B255" s="76">
        <v>572.59</v>
      </c>
      <c r="C255" s="74">
        <v>572.59</v>
      </c>
      <c r="D255" s="74">
        <v>572.59</v>
      </c>
      <c r="E255" s="74">
        <v>572.59</v>
      </c>
      <c r="F255" s="74">
        <v>572.59</v>
      </c>
      <c r="G255" s="74">
        <v>572.59</v>
      </c>
      <c r="H255" s="74">
        <v>572.59</v>
      </c>
      <c r="I255" s="74">
        <v>572.59</v>
      </c>
      <c r="J255" s="74">
        <v>572.59</v>
      </c>
      <c r="K255" s="74">
        <v>572.59</v>
      </c>
      <c r="L255" s="74">
        <v>572.59</v>
      </c>
      <c r="M255" s="74">
        <v>572.59</v>
      </c>
      <c r="N255" s="74">
        <v>572.59</v>
      </c>
      <c r="O255" s="74">
        <v>572.59</v>
      </c>
      <c r="P255" s="74">
        <v>572.59</v>
      </c>
      <c r="Q255" s="74">
        <v>572.59</v>
      </c>
      <c r="R255" s="74">
        <v>572.59</v>
      </c>
      <c r="S255" s="74">
        <v>572.59</v>
      </c>
      <c r="T255" s="74">
        <v>572.59</v>
      </c>
      <c r="U255" s="74">
        <v>572.59</v>
      </c>
      <c r="V255" s="74">
        <v>572.59</v>
      </c>
      <c r="W255" s="74">
        <v>572.59</v>
      </c>
      <c r="X255" s="74">
        <v>572.59</v>
      </c>
      <c r="Y255" s="81">
        <v>572.59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2.73</v>
      </c>
      <c r="C257" s="75">
        <v>2.73</v>
      </c>
      <c r="D257" s="75">
        <v>2.73</v>
      </c>
      <c r="E257" s="75">
        <v>2.73</v>
      </c>
      <c r="F257" s="75">
        <v>2.73</v>
      </c>
      <c r="G257" s="75">
        <v>2.73</v>
      </c>
      <c r="H257" s="75">
        <v>2.73</v>
      </c>
      <c r="I257" s="75">
        <v>2.73</v>
      </c>
      <c r="J257" s="75">
        <v>2.73</v>
      </c>
      <c r="K257" s="75">
        <v>2.73</v>
      </c>
      <c r="L257" s="75">
        <v>2.73</v>
      </c>
      <c r="M257" s="75">
        <v>2.73</v>
      </c>
      <c r="N257" s="75">
        <v>2.73</v>
      </c>
      <c r="O257" s="75">
        <v>2.73</v>
      </c>
      <c r="P257" s="75">
        <v>2.73</v>
      </c>
      <c r="Q257" s="75">
        <v>2.73</v>
      </c>
      <c r="R257" s="75">
        <v>2.73</v>
      </c>
      <c r="S257" s="75">
        <v>2.73</v>
      </c>
      <c r="T257" s="75">
        <v>2.73</v>
      </c>
      <c r="U257" s="75">
        <v>2.73</v>
      </c>
      <c r="V257" s="75">
        <v>2.73</v>
      </c>
      <c r="W257" s="75">
        <v>2.73</v>
      </c>
      <c r="X257" s="75">
        <v>2.73</v>
      </c>
      <c r="Y257" s="82">
        <v>2.73</v>
      </c>
    </row>
    <row r="258" spans="1:25" s="62" customFormat="1" ht="18.75" customHeight="1" collapsed="1" thickBot="1" x14ac:dyDescent="0.25">
      <c r="A258" s="112">
        <v>19</v>
      </c>
      <c r="B258" s="101">
        <f>SUM(B259:B262)</f>
        <v>1288.8900000000001</v>
      </c>
      <c r="C258" s="102">
        <v>2218.5679999999998</v>
      </c>
      <c r="D258" s="102">
        <v>2164.2379999999998</v>
      </c>
      <c r="E258" s="103">
        <v>2138.7379999999998</v>
      </c>
      <c r="F258" s="103">
        <v>2171.2979999999998</v>
      </c>
      <c r="G258" s="103">
        <v>2035.9079999999999</v>
      </c>
      <c r="H258" s="103">
        <v>2346.6979999999999</v>
      </c>
      <c r="I258" s="103">
        <v>2551.1379999999999</v>
      </c>
      <c r="J258" s="103">
        <v>2584.3579999999997</v>
      </c>
      <c r="K258" s="104">
        <v>2601.6079999999997</v>
      </c>
      <c r="L258" s="103">
        <v>2618.9179999999997</v>
      </c>
      <c r="M258" s="105">
        <v>2609.6579999999999</v>
      </c>
      <c r="N258" s="104">
        <v>2598.9779999999996</v>
      </c>
      <c r="O258" s="103">
        <v>2600.5279999999998</v>
      </c>
      <c r="P258" s="105">
        <v>2600.1379999999999</v>
      </c>
      <c r="Q258" s="106">
        <v>2598.098</v>
      </c>
      <c r="R258" s="103">
        <v>2601.9879999999998</v>
      </c>
      <c r="S258" s="106">
        <v>2598.8879999999999</v>
      </c>
      <c r="T258" s="103">
        <v>2601.2779999999998</v>
      </c>
      <c r="U258" s="102">
        <v>2601.7079999999996</v>
      </c>
      <c r="V258" s="102">
        <v>2585.7279999999996</v>
      </c>
      <c r="W258" s="102">
        <v>2562.7679999999996</v>
      </c>
      <c r="X258" s="102">
        <v>2464.1879999999996</v>
      </c>
      <c r="Y258" s="107">
        <v>2355.1679999999997</v>
      </c>
    </row>
    <row r="259" spans="1:25" s="62" customFormat="1" ht="18.75" hidden="1" customHeight="1" outlineLevel="1" x14ac:dyDescent="0.2">
      <c r="A259" s="160" t="s">
        <v>8</v>
      </c>
      <c r="B259" s="76">
        <f>B101</f>
        <v>713.57</v>
      </c>
      <c r="C259" s="71">
        <f t="shared" ref="C259:Y259" si="48">C101</f>
        <v>686.87</v>
      </c>
      <c r="D259" s="71">
        <f t="shared" si="48"/>
        <v>690.99</v>
      </c>
      <c r="E259" s="72">
        <f t="shared" si="48"/>
        <v>701.81</v>
      </c>
      <c r="F259" s="71">
        <f t="shared" si="48"/>
        <v>700.96</v>
      </c>
      <c r="G259" s="71">
        <f t="shared" si="48"/>
        <v>716.65</v>
      </c>
      <c r="H259" s="71">
        <f t="shared" si="48"/>
        <v>718.71</v>
      </c>
      <c r="I259" s="71">
        <f t="shared" si="48"/>
        <v>701.89</v>
      </c>
      <c r="J259" s="73">
        <f t="shared" si="48"/>
        <v>705.58</v>
      </c>
      <c r="K259" s="71">
        <f t="shared" si="48"/>
        <v>718.63</v>
      </c>
      <c r="L259" s="71">
        <f t="shared" si="48"/>
        <v>715.19</v>
      </c>
      <c r="M259" s="71">
        <f t="shared" si="48"/>
        <v>720.89</v>
      </c>
      <c r="N259" s="71">
        <f t="shared" si="48"/>
        <v>717.93</v>
      </c>
      <c r="O259" s="71">
        <f t="shared" si="48"/>
        <v>696.15</v>
      </c>
      <c r="P259" s="71">
        <f t="shared" si="48"/>
        <v>682.98</v>
      </c>
      <c r="Q259" s="71">
        <f t="shared" si="48"/>
        <v>703.8</v>
      </c>
      <c r="R259" s="71">
        <f t="shared" si="48"/>
        <v>719.5</v>
      </c>
      <c r="S259" s="71">
        <f t="shared" si="48"/>
        <v>720.86</v>
      </c>
      <c r="T259" s="71">
        <f t="shared" si="48"/>
        <v>706.9</v>
      </c>
      <c r="U259" s="71">
        <f t="shared" si="48"/>
        <v>690.98</v>
      </c>
      <c r="V259" s="71">
        <f t="shared" si="48"/>
        <v>698.55</v>
      </c>
      <c r="W259" s="71">
        <f t="shared" si="48"/>
        <v>695.59</v>
      </c>
      <c r="X259" s="71">
        <f t="shared" si="48"/>
        <v>703.98</v>
      </c>
      <c r="Y259" s="79">
        <f t="shared" si="48"/>
        <v>703.32</v>
      </c>
    </row>
    <row r="260" spans="1:25" s="62" customFormat="1" ht="18.75" hidden="1" customHeight="1" outlineLevel="1" x14ac:dyDescent="0.2">
      <c r="A260" s="53" t="s">
        <v>9</v>
      </c>
      <c r="B260" s="76">
        <v>572.59</v>
      </c>
      <c r="C260" s="74">
        <v>572.59</v>
      </c>
      <c r="D260" s="74">
        <v>572.59</v>
      </c>
      <c r="E260" s="74">
        <v>572.59</v>
      </c>
      <c r="F260" s="74">
        <v>572.59</v>
      </c>
      <c r="G260" s="74">
        <v>572.59</v>
      </c>
      <c r="H260" s="74">
        <v>572.59</v>
      </c>
      <c r="I260" s="74">
        <v>572.59</v>
      </c>
      <c r="J260" s="74">
        <v>572.59</v>
      </c>
      <c r="K260" s="74">
        <v>572.59</v>
      </c>
      <c r="L260" s="74">
        <v>572.59</v>
      </c>
      <c r="M260" s="74">
        <v>572.59</v>
      </c>
      <c r="N260" s="74">
        <v>572.59</v>
      </c>
      <c r="O260" s="74">
        <v>572.59</v>
      </c>
      <c r="P260" s="74">
        <v>572.59</v>
      </c>
      <c r="Q260" s="74">
        <v>572.59</v>
      </c>
      <c r="R260" s="74">
        <v>572.59</v>
      </c>
      <c r="S260" s="74">
        <v>572.59</v>
      </c>
      <c r="T260" s="74">
        <v>572.59</v>
      </c>
      <c r="U260" s="74">
        <v>572.59</v>
      </c>
      <c r="V260" s="74">
        <v>572.59</v>
      </c>
      <c r="W260" s="74">
        <v>572.59</v>
      </c>
      <c r="X260" s="74">
        <v>572.59</v>
      </c>
      <c r="Y260" s="81">
        <v>572.59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2.73</v>
      </c>
      <c r="C262" s="75">
        <v>2.73</v>
      </c>
      <c r="D262" s="75">
        <v>2.73</v>
      </c>
      <c r="E262" s="75">
        <v>2.73</v>
      </c>
      <c r="F262" s="75">
        <v>2.73</v>
      </c>
      <c r="G262" s="75">
        <v>2.73</v>
      </c>
      <c r="H262" s="75">
        <v>2.73</v>
      </c>
      <c r="I262" s="75">
        <v>2.73</v>
      </c>
      <c r="J262" s="75">
        <v>2.73</v>
      </c>
      <c r="K262" s="75">
        <v>2.73</v>
      </c>
      <c r="L262" s="75">
        <v>2.73</v>
      </c>
      <c r="M262" s="75">
        <v>2.73</v>
      </c>
      <c r="N262" s="75">
        <v>2.73</v>
      </c>
      <c r="O262" s="75">
        <v>2.73</v>
      </c>
      <c r="P262" s="75">
        <v>2.73</v>
      </c>
      <c r="Q262" s="75">
        <v>2.73</v>
      </c>
      <c r="R262" s="75">
        <v>2.73</v>
      </c>
      <c r="S262" s="75">
        <v>2.73</v>
      </c>
      <c r="T262" s="75">
        <v>2.73</v>
      </c>
      <c r="U262" s="75">
        <v>2.73</v>
      </c>
      <c r="V262" s="75">
        <v>2.73</v>
      </c>
      <c r="W262" s="75">
        <v>2.73</v>
      </c>
      <c r="X262" s="75">
        <v>2.73</v>
      </c>
      <c r="Y262" s="82">
        <v>2.73</v>
      </c>
    </row>
    <row r="263" spans="1:25" s="62" customFormat="1" ht="18.75" customHeight="1" collapsed="1" thickBot="1" x14ac:dyDescent="0.25">
      <c r="A263" s="109">
        <v>20</v>
      </c>
      <c r="B263" s="101">
        <f>SUM(B264:B267)</f>
        <v>1179.0300000000002</v>
      </c>
      <c r="C263" s="102">
        <v>2206.8979999999997</v>
      </c>
      <c r="D263" s="102">
        <v>2130.9479999999999</v>
      </c>
      <c r="E263" s="103">
        <v>2103.7979999999998</v>
      </c>
      <c r="F263" s="103">
        <v>2159.6279999999997</v>
      </c>
      <c r="G263" s="103">
        <v>2036.6879999999999</v>
      </c>
      <c r="H263" s="103">
        <v>2319.4679999999998</v>
      </c>
      <c r="I263" s="103">
        <v>2519.9779999999996</v>
      </c>
      <c r="J263" s="103">
        <v>2564.6479999999997</v>
      </c>
      <c r="K263" s="104">
        <v>2589.3579999999997</v>
      </c>
      <c r="L263" s="103">
        <v>2600.2679999999996</v>
      </c>
      <c r="M263" s="105">
        <v>2599.1079999999997</v>
      </c>
      <c r="N263" s="104">
        <v>2597.6479999999997</v>
      </c>
      <c r="O263" s="103">
        <v>2598.848</v>
      </c>
      <c r="P263" s="105">
        <v>2595.2579999999998</v>
      </c>
      <c r="Q263" s="106">
        <v>2587.0179999999996</v>
      </c>
      <c r="R263" s="103">
        <v>2595.4579999999996</v>
      </c>
      <c r="S263" s="106">
        <v>2591.5479999999998</v>
      </c>
      <c r="T263" s="103">
        <v>2595.7579999999998</v>
      </c>
      <c r="U263" s="102">
        <v>2596.6679999999997</v>
      </c>
      <c r="V263" s="102">
        <v>2588.248</v>
      </c>
      <c r="W263" s="102">
        <v>2573.788</v>
      </c>
      <c r="X263" s="102">
        <v>2520.2179999999998</v>
      </c>
      <c r="Y263" s="107">
        <v>2355.3379999999997</v>
      </c>
    </row>
    <row r="264" spans="1:25" s="62" customFormat="1" ht="18.75" hidden="1" customHeight="1" outlineLevel="1" x14ac:dyDescent="0.2">
      <c r="A264" s="160" t="s">
        <v>8</v>
      </c>
      <c r="B264" s="76">
        <f>B106</f>
        <v>603.71</v>
      </c>
      <c r="C264" s="71">
        <f t="shared" ref="C264:Y264" si="49">C106</f>
        <v>576.4</v>
      </c>
      <c r="D264" s="71">
        <f t="shared" si="49"/>
        <v>574.66999999999996</v>
      </c>
      <c r="E264" s="72">
        <f t="shared" si="49"/>
        <v>583.29</v>
      </c>
      <c r="F264" s="71">
        <f t="shared" si="49"/>
        <v>588.09</v>
      </c>
      <c r="G264" s="71">
        <f t="shared" si="49"/>
        <v>589.12</v>
      </c>
      <c r="H264" s="71">
        <f t="shared" si="49"/>
        <v>586.94000000000005</v>
      </c>
      <c r="I264" s="71">
        <f t="shared" si="49"/>
        <v>577.52</v>
      </c>
      <c r="J264" s="73">
        <f t="shared" si="49"/>
        <v>578.28</v>
      </c>
      <c r="K264" s="71">
        <f t="shared" si="49"/>
        <v>584.36</v>
      </c>
      <c r="L264" s="71">
        <f t="shared" si="49"/>
        <v>584.32000000000005</v>
      </c>
      <c r="M264" s="71">
        <f t="shared" si="49"/>
        <v>586.07000000000005</v>
      </c>
      <c r="N264" s="71">
        <f t="shared" si="49"/>
        <v>587.89</v>
      </c>
      <c r="O264" s="71">
        <f t="shared" si="49"/>
        <v>573.09</v>
      </c>
      <c r="P264" s="71">
        <f t="shared" si="49"/>
        <v>573.29</v>
      </c>
      <c r="Q264" s="71">
        <f t="shared" si="49"/>
        <v>590.94000000000005</v>
      </c>
      <c r="R264" s="71">
        <f t="shared" si="49"/>
        <v>603.5</v>
      </c>
      <c r="S264" s="71">
        <f t="shared" si="49"/>
        <v>600.5</v>
      </c>
      <c r="T264" s="71">
        <f t="shared" si="49"/>
        <v>600.17999999999995</v>
      </c>
      <c r="U264" s="71">
        <f t="shared" si="49"/>
        <v>589.45000000000005</v>
      </c>
      <c r="V264" s="71">
        <f t="shared" si="49"/>
        <v>589.41</v>
      </c>
      <c r="W264" s="71">
        <f t="shared" si="49"/>
        <v>595.54999999999995</v>
      </c>
      <c r="X264" s="71">
        <f t="shared" si="49"/>
        <v>600.35</v>
      </c>
      <c r="Y264" s="79">
        <f t="shared" si="49"/>
        <v>600.77</v>
      </c>
    </row>
    <row r="265" spans="1:25" s="62" customFormat="1" ht="18.75" hidden="1" customHeight="1" outlineLevel="1" x14ac:dyDescent="0.2">
      <c r="A265" s="53" t="s">
        <v>9</v>
      </c>
      <c r="B265" s="76">
        <v>572.59</v>
      </c>
      <c r="C265" s="74">
        <v>572.59</v>
      </c>
      <c r="D265" s="74">
        <v>572.59</v>
      </c>
      <c r="E265" s="74">
        <v>572.59</v>
      </c>
      <c r="F265" s="74">
        <v>572.59</v>
      </c>
      <c r="G265" s="74">
        <v>572.59</v>
      </c>
      <c r="H265" s="74">
        <v>572.59</v>
      </c>
      <c r="I265" s="74">
        <v>572.59</v>
      </c>
      <c r="J265" s="74">
        <v>572.59</v>
      </c>
      <c r="K265" s="74">
        <v>572.59</v>
      </c>
      <c r="L265" s="74">
        <v>572.59</v>
      </c>
      <c r="M265" s="74">
        <v>572.59</v>
      </c>
      <c r="N265" s="74">
        <v>572.59</v>
      </c>
      <c r="O265" s="74">
        <v>572.59</v>
      </c>
      <c r="P265" s="74">
        <v>572.59</v>
      </c>
      <c r="Q265" s="74">
        <v>572.59</v>
      </c>
      <c r="R265" s="74">
        <v>572.59</v>
      </c>
      <c r="S265" s="74">
        <v>572.59</v>
      </c>
      <c r="T265" s="74">
        <v>572.59</v>
      </c>
      <c r="U265" s="74">
        <v>572.59</v>
      </c>
      <c r="V265" s="74">
        <v>572.59</v>
      </c>
      <c r="W265" s="74">
        <v>572.59</v>
      </c>
      <c r="X265" s="74">
        <v>572.59</v>
      </c>
      <c r="Y265" s="81">
        <v>572.59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collapsed="1" thickBot="1" x14ac:dyDescent="0.25">
      <c r="A268" s="100">
        <v>21</v>
      </c>
      <c r="B268" s="101">
        <f>SUM(B269:B272)</f>
        <v>2243.25</v>
      </c>
      <c r="C268" s="102">
        <v>2206.578</v>
      </c>
      <c r="D268" s="102">
        <v>2149.828</v>
      </c>
      <c r="E268" s="103">
        <v>2105.3379999999997</v>
      </c>
      <c r="F268" s="103">
        <v>2153.4579999999996</v>
      </c>
      <c r="G268" s="103">
        <v>2146.7979999999998</v>
      </c>
      <c r="H268" s="103">
        <v>2210.9179999999997</v>
      </c>
      <c r="I268" s="103">
        <v>2510.3979999999997</v>
      </c>
      <c r="J268" s="103">
        <v>2553.6079999999997</v>
      </c>
      <c r="K268" s="104">
        <v>2601.8079999999995</v>
      </c>
      <c r="L268" s="103">
        <v>2647.7679999999996</v>
      </c>
      <c r="M268" s="105">
        <v>2648.5979999999995</v>
      </c>
      <c r="N268" s="104">
        <v>2636.4479999999999</v>
      </c>
      <c r="O268" s="103">
        <v>2640.2779999999998</v>
      </c>
      <c r="P268" s="105">
        <v>2637.848</v>
      </c>
      <c r="Q268" s="106">
        <v>2608.1379999999999</v>
      </c>
      <c r="R268" s="103">
        <v>2611.848</v>
      </c>
      <c r="S268" s="106">
        <v>2596.9879999999998</v>
      </c>
      <c r="T268" s="103">
        <v>2616.6579999999999</v>
      </c>
      <c r="U268" s="102">
        <v>2629.8679999999999</v>
      </c>
      <c r="V268" s="102">
        <v>2608.4679999999998</v>
      </c>
      <c r="W268" s="102">
        <v>2579.9279999999999</v>
      </c>
      <c r="X268" s="102">
        <v>2522.8779999999997</v>
      </c>
      <c r="Y268" s="107">
        <v>2353.7179999999998</v>
      </c>
    </row>
    <row r="269" spans="1:25" s="62" customFormat="1" ht="18.75" hidden="1" customHeight="1" outlineLevel="1" x14ac:dyDescent="0.2">
      <c r="A269" s="160" t="s">
        <v>8</v>
      </c>
      <c r="B269" s="76">
        <f>B111</f>
        <v>627.38</v>
      </c>
      <c r="C269" s="71">
        <f t="shared" ref="C269:Y269" si="50">C111</f>
        <v>600.29999999999995</v>
      </c>
      <c r="D269" s="71">
        <f t="shared" si="50"/>
        <v>599.05999999999995</v>
      </c>
      <c r="E269" s="72">
        <f t="shared" si="50"/>
        <v>606.23</v>
      </c>
      <c r="F269" s="71">
        <f t="shared" si="50"/>
        <v>613.41999999999996</v>
      </c>
      <c r="G269" s="71">
        <f t="shared" si="50"/>
        <v>613.25</v>
      </c>
      <c r="H269" s="71">
        <f t="shared" si="50"/>
        <v>616.09</v>
      </c>
      <c r="I269" s="71">
        <f t="shared" si="50"/>
        <v>606.69000000000005</v>
      </c>
      <c r="J269" s="73">
        <f t="shared" si="50"/>
        <v>609.04999999999995</v>
      </c>
      <c r="K269" s="71">
        <f t="shared" si="50"/>
        <v>613.59</v>
      </c>
      <c r="L269" s="71">
        <f t="shared" si="50"/>
        <v>615.11</v>
      </c>
      <c r="M269" s="71">
        <f t="shared" si="50"/>
        <v>610.79</v>
      </c>
      <c r="N269" s="71">
        <f t="shared" si="50"/>
        <v>608.98</v>
      </c>
      <c r="O269" s="71">
        <f t="shared" si="50"/>
        <v>593.1</v>
      </c>
      <c r="P269" s="71">
        <f t="shared" si="50"/>
        <v>596.88</v>
      </c>
      <c r="Q269" s="71">
        <f t="shared" si="50"/>
        <v>612.27</v>
      </c>
      <c r="R269" s="71">
        <f t="shared" si="50"/>
        <v>624.01</v>
      </c>
      <c r="S269" s="71">
        <f t="shared" si="50"/>
        <v>626.14</v>
      </c>
      <c r="T269" s="71">
        <f t="shared" si="50"/>
        <v>614.37</v>
      </c>
      <c r="U269" s="71">
        <f t="shared" si="50"/>
        <v>607.14</v>
      </c>
      <c r="V269" s="71">
        <f t="shared" si="50"/>
        <v>612.88</v>
      </c>
      <c r="W269" s="71">
        <f t="shared" si="50"/>
        <v>614.85</v>
      </c>
      <c r="X269" s="71">
        <f t="shared" si="50"/>
        <v>622.36</v>
      </c>
      <c r="Y269" s="79">
        <f t="shared" si="50"/>
        <v>619.23</v>
      </c>
    </row>
    <row r="270" spans="1:25" s="62" customFormat="1" ht="18.75" hidden="1" customHeight="1" outlineLevel="1" x14ac:dyDescent="0.2">
      <c r="A270" s="53" t="s">
        <v>9</v>
      </c>
      <c r="B270" s="76">
        <v>1533.62</v>
      </c>
      <c r="C270" s="74">
        <v>1533.62</v>
      </c>
      <c r="D270" s="74">
        <v>1533.62</v>
      </c>
      <c r="E270" s="74">
        <v>1533.62</v>
      </c>
      <c r="F270" s="74">
        <v>1533.62</v>
      </c>
      <c r="G270" s="74">
        <v>1533.62</v>
      </c>
      <c r="H270" s="74">
        <v>1533.62</v>
      </c>
      <c r="I270" s="74">
        <v>1533.62</v>
      </c>
      <c r="J270" s="74">
        <v>1533.62</v>
      </c>
      <c r="K270" s="74">
        <v>1533.62</v>
      </c>
      <c r="L270" s="74">
        <v>1533.62</v>
      </c>
      <c r="M270" s="74">
        <v>1533.62</v>
      </c>
      <c r="N270" s="74">
        <v>1533.62</v>
      </c>
      <c r="O270" s="74">
        <v>1533.62</v>
      </c>
      <c r="P270" s="74">
        <v>1533.62</v>
      </c>
      <c r="Q270" s="74">
        <v>1533.62</v>
      </c>
      <c r="R270" s="74">
        <v>1533.62</v>
      </c>
      <c r="S270" s="74">
        <v>1533.62</v>
      </c>
      <c r="T270" s="74">
        <v>1533.62</v>
      </c>
      <c r="U270" s="74">
        <v>1533.62</v>
      </c>
      <c r="V270" s="74">
        <v>1533.62</v>
      </c>
      <c r="W270" s="74">
        <v>1533.62</v>
      </c>
      <c r="X270" s="74">
        <v>1533.62</v>
      </c>
      <c r="Y270" s="81">
        <v>1533.62</v>
      </c>
    </row>
    <row r="271" spans="1:25" s="62" customFormat="1" ht="18.75" hidden="1" customHeight="1" outlineLevel="1" x14ac:dyDescent="0.2">
      <c r="A271" s="54" t="s">
        <v>10</v>
      </c>
      <c r="B271" s="76">
        <v>79.52</v>
      </c>
      <c r="C271" s="74">
        <v>79.52</v>
      </c>
      <c r="D271" s="74">
        <v>79.52</v>
      </c>
      <c r="E271" s="74">
        <v>79.52</v>
      </c>
      <c r="F271" s="74">
        <v>79.52</v>
      </c>
      <c r="G271" s="74">
        <v>79.52</v>
      </c>
      <c r="H271" s="74">
        <v>79.52</v>
      </c>
      <c r="I271" s="74">
        <v>79.52</v>
      </c>
      <c r="J271" s="74">
        <v>79.52</v>
      </c>
      <c r="K271" s="74">
        <v>79.52</v>
      </c>
      <c r="L271" s="74">
        <v>79.52</v>
      </c>
      <c r="M271" s="74">
        <v>79.52</v>
      </c>
      <c r="N271" s="74">
        <v>79.52</v>
      </c>
      <c r="O271" s="74">
        <v>79.52</v>
      </c>
      <c r="P271" s="74">
        <v>79.52</v>
      </c>
      <c r="Q271" s="74">
        <v>79.52</v>
      </c>
      <c r="R271" s="74">
        <v>79.52</v>
      </c>
      <c r="S271" s="74">
        <v>79.52</v>
      </c>
      <c r="T271" s="74">
        <v>79.52</v>
      </c>
      <c r="U271" s="74">
        <v>79.52</v>
      </c>
      <c r="V271" s="74">
        <v>79.52</v>
      </c>
      <c r="W271" s="74">
        <v>79.52</v>
      </c>
      <c r="X271" s="74">
        <v>79.52</v>
      </c>
      <c r="Y271" s="81">
        <v>79.52</v>
      </c>
    </row>
    <row r="272" spans="1:25" s="62" customFormat="1" ht="18.75" hidden="1" customHeight="1" outlineLevel="1" thickBot="1" x14ac:dyDescent="0.25">
      <c r="A272" s="161" t="s">
        <v>11</v>
      </c>
      <c r="B272" s="77">
        <v>2.73</v>
      </c>
      <c r="C272" s="75">
        <v>2.73</v>
      </c>
      <c r="D272" s="75">
        <v>2.73</v>
      </c>
      <c r="E272" s="75">
        <v>2.73</v>
      </c>
      <c r="F272" s="75">
        <v>2.73</v>
      </c>
      <c r="G272" s="75">
        <v>2.73</v>
      </c>
      <c r="H272" s="75">
        <v>2.73</v>
      </c>
      <c r="I272" s="75">
        <v>2.73</v>
      </c>
      <c r="J272" s="75">
        <v>2.73</v>
      </c>
      <c r="K272" s="75">
        <v>2.73</v>
      </c>
      <c r="L272" s="75">
        <v>2.73</v>
      </c>
      <c r="M272" s="75">
        <v>2.73</v>
      </c>
      <c r="N272" s="75">
        <v>2.73</v>
      </c>
      <c r="O272" s="75">
        <v>2.73</v>
      </c>
      <c r="P272" s="75">
        <v>2.73</v>
      </c>
      <c r="Q272" s="75">
        <v>2.73</v>
      </c>
      <c r="R272" s="75">
        <v>2.73</v>
      </c>
      <c r="S272" s="75">
        <v>2.73</v>
      </c>
      <c r="T272" s="75">
        <v>2.73</v>
      </c>
      <c r="U272" s="75">
        <v>2.73</v>
      </c>
      <c r="V272" s="75">
        <v>2.73</v>
      </c>
      <c r="W272" s="75">
        <v>2.73</v>
      </c>
      <c r="X272" s="75">
        <v>2.73</v>
      </c>
      <c r="Y272" s="82">
        <v>2.73</v>
      </c>
    </row>
    <row r="273" spans="1:25" s="62" customFormat="1" ht="18.75" customHeight="1" collapsed="1" thickBot="1" x14ac:dyDescent="0.25">
      <c r="A273" s="109">
        <v>22</v>
      </c>
      <c r="B273" s="101">
        <f>SUM(B274:B277)</f>
        <v>1216.18</v>
      </c>
      <c r="C273" s="102">
        <v>2217.7579999999998</v>
      </c>
      <c r="D273" s="102">
        <v>2185.0879999999997</v>
      </c>
      <c r="E273" s="103">
        <v>2154.9379999999996</v>
      </c>
      <c r="F273" s="103">
        <v>2191.4079999999999</v>
      </c>
      <c r="G273" s="103">
        <v>2206.2379999999998</v>
      </c>
      <c r="H273" s="103">
        <v>2352.788</v>
      </c>
      <c r="I273" s="103">
        <v>2557.6179999999999</v>
      </c>
      <c r="J273" s="103">
        <v>2600.6179999999999</v>
      </c>
      <c r="K273" s="104">
        <v>2637.0279999999998</v>
      </c>
      <c r="L273" s="103">
        <v>2659.3579999999997</v>
      </c>
      <c r="M273" s="105">
        <v>2650.9479999999999</v>
      </c>
      <c r="N273" s="104">
        <v>2643.7279999999996</v>
      </c>
      <c r="O273" s="103">
        <v>2649.2579999999998</v>
      </c>
      <c r="P273" s="105">
        <v>2649.8079999999995</v>
      </c>
      <c r="Q273" s="106">
        <v>2636.7379999999998</v>
      </c>
      <c r="R273" s="103">
        <v>2645.7779999999998</v>
      </c>
      <c r="S273" s="106">
        <v>2643.9679999999998</v>
      </c>
      <c r="T273" s="103">
        <v>2648.5079999999998</v>
      </c>
      <c r="U273" s="102">
        <v>2647.9879999999998</v>
      </c>
      <c r="V273" s="102">
        <v>2620.1779999999999</v>
      </c>
      <c r="W273" s="102">
        <v>2602.9479999999999</v>
      </c>
      <c r="X273" s="102">
        <v>2553.748</v>
      </c>
      <c r="Y273" s="107">
        <v>2368.078</v>
      </c>
    </row>
    <row r="274" spans="1:25" s="62" customFormat="1" ht="18.75" hidden="1" customHeight="1" outlineLevel="1" x14ac:dyDescent="0.2">
      <c r="A274" s="160" t="s">
        <v>8</v>
      </c>
      <c r="B274" s="76">
        <f>B116</f>
        <v>640.86</v>
      </c>
      <c r="C274" s="71">
        <f t="shared" ref="C274:Y274" si="51">C116</f>
        <v>603.27</v>
      </c>
      <c r="D274" s="71">
        <f t="shared" si="51"/>
        <v>593.16</v>
      </c>
      <c r="E274" s="72">
        <f t="shared" si="51"/>
        <v>674.65</v>
      </c>
      <c r="F274" s="71">
        <f t="shared" si="51"/>
        <v>670.45</v>
      </c>
      <c r="G274" s="71">
        <f t="shared" si="51"/>
        <v>682.08</v>
      </c>
      <c r="H274" s="71">
        <f t="shared" si="51"/>
        <v>689.27</v>
      </c>
      <c r="I274" s="71">
        <f t="shared" si="51"/>
        <v>662.1</v>
      </c>
      <c r="J274" s="73">
        <f t="shared" si="51"/>
        <v>664.72</v>
      </c>
      <c r="K274" s="71">
        <f t="shared" si="51"/>
        <v>671.98</v>
      </c>
      <c r="L274" s="71">
        <f t="shared" si="51"/>
        <v>677.65</v>
      </c>
      <c r="M274" s="71">
        <f t="shared" si="51"/>
        <v>659.72</v>
      </c>
      <c r="N274" s="71">
        <f t="shared" si="51"/>
        <v>657.38</v>
      </c>
      <c r="O274" s="71">
        <f t="shared" si="51"/>
        <v>622.98</v>
      </c>
      <c r="P274" s="71">
        <f t="shared" si="51"/>
        <v>628.33000000000004</v>
      </c>
      <c r="Q274" s="71">
        <f t="shared" si="51"/>
        <v>666.49</v>
      </c>
      <c r="R274" s="71">
        <f t="shared" si="51"/>
        <v>683.85</v>
      </c>
      <c r="S274" s="71">
        <f t="shared" si="51"/>
        <v>695.03</v>
      </c>
      <c r="T274" s="71">
        <f t="shared" si="51"/>
        <v>660.79</v>
      </c>
      <c r="U274" s="71">
        <f t="shared" si="51"/>
        <v>651.66999999999996</v>
      </c>
      <c r="V274" s="71">
        <f t="shared" si="51"/>
        <v>656.69</v>
      </c>
      <c r="W274" s="71">
        <f t="shared" si="51"/>
        <v>657.21</v>
      </c>
      <c r="X274" s="71">
        <f t="shared" si="51"/>
        <v>658.61</v>
      </c>
      <c r="Y274" s="79">
        <f t="shared" si="51"/>
        <v>659.21</v>
      </c>
    </row>
    <row r="275" spans="1:25" s="62" customFormat="1" ht="18.75" hidden="1" customHeight="1" outlineLevel="1" x14ac:dyDescent="0.2">
      <c r="A275" s="53" t="s">
        <v>9</v>
      </c>
      <c r="B275" s="76">
        <v>572.59</v>
      </c>
      <c r="C275" s="74">
        <v>572.59</v>
      </c>
      <c r="D275" s="74">
        <v>572.59</v>
      </c>
      <c r="E275" s="74">
        <v>572.59</v>
      </c>
      <c r="F275" s="74">
        <v>572.59</v>
      </c>
      <c r="G275" s="74">
        <v>572.59</v>
      </c>
      <c r="H275" s="74">
        <v>572.59</v>
      </c>
      <c r="I275" s="74">
        <v>572.59</v>
      </c>
      <c r="J275" s="74">
        <v>572.59</v>
      </c>
      <c r="K275" s="74">
        <v>572.59</v>
      </c>
      <c r="L275" s="74">
        <v>572.59</v>
      </c>
      <c r="M275" s="74">
        <v>572.59</v>
      </c>
      <c r="N275" s="74">
        <v>572.59</v>
      </c>
      <c r="O275" s="74">
        <v>572.59</v>
      </c>
      <c r="P275" s="74">
        <v>572.59</v>
      </c>
      <c r="Q275" s="74">
        <v>572.59</v>
      </c>
      <c r="R275" s="74">
        <v>572.59</v>
      </c>
      <c r="S275" s="74">
        <v>572.59</v>
      </c>
      <c r="T275" s="74">
        <v>572.59</v>
      </c>
      <c r="U275" s="74">
        <v>572.59</v>
      </c>
      <c r="V275" s="74">
        <v>572.59</v>
      </c>
      <c r="W275" s="74">
        <v>572.59</v>
      </c>
      <c r="X275" s="74">
        <v>572.59</v>
      </c>
      <c r="Y275" s="81">
        <v>572.59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2.73</v>
      </c>
      <c r="C277" s="75">
        <v>2.73</v>
      </c>
      <c r="D277" s="75">
        <v>2.73</v>
      </c>
      <c r="E277" s="75">
        <v>2.73</v>
      </c>
      <c r="F277" s="75">
        <v>2.73</v>
      </c>
      <c r="G277" s="75">
        <v>2.73</v>
      </c>
      <c r="H277" s="75">
        <v>2.73</v>
      </c>
      <c r="I277" s="75">
        <v>2.73</v>
      </c>
      <c r="J277" s="75">
        <v>2.73</v>
      </c>
      <c r="K277" s="75">
        <v>2.73</v>
      </c>
      <c r="L277" s="75">
        <v>2.73</v>
      </c>
      <c r="M277" s="75">
        <v>2.73</v>
      </c>
      <c r="N277" s="75">
        <v>2.73</v>
      </c>
      <c r="O277" s="75">
        <v>2.73</v>
      </c>
      <c r="P277" s="75">
        <v>2.73</v>
      </c>
      <c r="Q277" s="75">
        <v>2.73</v>
      </c>
      <c r="R277" s="75">
        <v>2.73</v>
      </c>
      <c r="S277" s="75">
        <v>2.73</v>
      </c>
      <c r="T277" s="75">
        <v>2.73</v>
      </c>
      <c r="U277" s="75">
        <v>2.73</v>
      </c>
      <c r="V277" s="75">
        <v>2.73</v>
      </c>
      <c r="W277" s="75">
        <v>2.73</v>
      </c>
      <c r="X277" s="75">
        <v>2.73</v>
      </c>
      <c r="Y277" s="82">
        <v>2.73</v>
      </c>
    </row>
    <row r="278" spans="1:25" s="62" customFormat="1" ht="18.75" customHeight="1" collapsed="1" thickBot="1" x14ac:dyDescent="0.25">
      <c r="A278" s="100">
        <v>23</v>
      </c>
      <c r="B278" s="101">
        <f>SUM(B279:B282)</f>
        <v>1220.42</v>
      </c>
      <c r="C278" s="102">
        <v>2219.6879999999996</v>
      </c>
      <c r="D278" s="102">
        <v>2197.328</v>
      </c>
      <c r="E278" s="103">
        <v>2161.2679999999996</v>
      </c>
      <c r="F278" s="103">
        <v>2189.2079999999996</v>
      </c>
      <c r="G278" s="103">
        <v>2188.2779999999998</v>
      </c>
      <c r="H278" s="103">
        <v>2341.6079999999997</v>
      </c>
      <c r="I278" s="103">
        <v>2553.4379999999996</v>
      </c>
      <c r="J278" s="103">
        <v>2599.7579999999998</v>
      </c>
      <c r="K278" s="104">
        <v>2632.9179999999997</v>
      </c>
      <c r="L278" s="103">
        <v>2660.5879999999997</v>
      </c>
      <c r="M278" s="105">
        <v>2650.2279999999996</v>
      </c>
      <c r="N278" s="104">
        <v>2641.5879999999997</v>
      </c>
      <c r="O278" s="103">
        <v>2642.828</v>
      </c>
      <c r="P278" s="105">
        <v>2640.3179999999998</v>
      </c>
      <c r="Q278" s="106">
        <v>2622.7079999999996</v>
      </c>
      <c r="R278" s="103">
        <v>2630.1279999999997</v>
      </c>
      <c r="S278" s="106">
        <v>2623.5079999999998</v>
      </c>
      <c r="T278" s="103">
        <v>2635.9779999999996</v>
      </c>
      <c r="U278" s="102">
        <v>2630.2179999999998</v>
      </c>
      <c r="V278" s="102">
        <v>2613.328</v>
      </c>
      <c r="W278" s="102">
        <v>2602.3779999999997</v>
      </c>
      <c r="X278" s="102">
        <v>2545.6979999999999</v>
      </c>
      <c r="Y278" s="107">
        <v>2397.6379999999999</v>
      </c>
    </row>
    <row r="279" spans="1:25" s="62" customFormat="1" ht="18.75" hidden="1" customHeight="1" outlineLevel="1" x14ac:dyDescent="0.2">
      <c r="A279" s="160" t="s">
        <v>8</v>
      </c>
      <c r="B279" s="76">
        <f>B121</f>
        <v>645.1</v>
      </c>
      <c r="C279" s="71">
        <f t="shared" ref="C279:Y279" si="52">C121</f>
        <v>619.17999999999995</v>
      </c>
      <c r="D279" s="71">
        <f t="shared" si="52"/>
        <v>603.63</v>
      </c>
      <c r="E279" s="72">
        <f t="shared" si="52"/>
        <v>629.04999999999995</v>
      </c>
      <c r="F279" s="71">
        <f t="shared" si="52"/>
        <v>635.97</v>
      </c>
      <c r="G279" s="71">
        <f t="shared" si="52"/>
        <v>639.04999999999995</v>
      </c>
      <c r="H279" s="71">
        <f t="shared" si="52"/>
        <v>643.80999999999995</v>
      </c>
      <c r="I279" s="71">
        <f t="shared" si="52"/>
        <v>619.85</v>
      </c>
      <c r="J279" s="73">
        <f t="shared" si="52"/>
        <v>631.91999999999996</v>
      </c>
      <c r="K279" s="71">
        <f t="shared" si="52"/>
        <v>642.69000000000005</v>
      </c>
      <c r="L279" s="71">
        <f t="shared" si="52"/>
        <v>645.11</v>
      </c>
      <c r="M279" s="71">
        <f t="shared" si="52"/>
        <v>645.44000000000005</v>
      </c>
      <c r="N279" s="71">
        <f t="shared" si="52"/>
        <v>632.27</v>
      </c>
      <c r="O279" s="71">
        <f t="shared" si="52"/>
        <v>617.09</v>
      </c>
      <c r="P279" s="71">
        <f t="shared" si="52"/>
        <v>613.84</v>
      </c>
      <c r="Q279" s="71">
        <f t="shared" si="52"/>
        <v>640.42999999999995</v>
      </c>
      <c r="R279" s="71">
        <f t="shared" si="52"/>
        <v>652.36</v>
      </c>
      <c r="S279" s="71">
        <f t="shared" si="52"/>
        <v>654.91999999999996</v>
      </c>
      <c r="T279" s="71">
        <f t="shared" si="52"/>
        <v>663.51</v>
      </c>
      <c r="U279" s="71">
        <f t="shared" si="52"/>
        <v>644.91</v>
      </c>
      <c r="V279" s="71">
        <f t="shared" si="52"/>
        <v>646.30999999999995</v>
      </c>
      <c r="W279" s="71">
        <f t="shared" si="52"/>
        <v>657.52</v>
      </c>
      <c r="X279" s="71">
        <f t="shared" si="52"/>
        <v>663.16</v>
      </c>
      <c r="Y279" s="79">
        <f t="shared" si="52"/>
        <v>651.30999999999995</v>
      </c>
    </row>
    <row r="280" spans="1:25" s="62" customFormat="1" ht="18.75" hidden="1" customHeight="1" outlineLevel="1" x14ac:dyDescent="0.2">
      <c r="A280" s="53" t="s">
        <v>9</v>
      </c>
      <c r="B280" s="76">
        <v>572.59</v>
      </c>
      <c r="C280" s="74">
        <v>572.59</v>
      </c>
      <c r="D280" s="74">
        <v>572.59</v>
      </c>
      <c r="E280" s="74">
        <v>572.59</v>
      </c>
      <c r="F280" s="74">
        <v>572.59</v>
      </c>
      <c r="G280" s="74">
        <v>572.59</v>
      </c>
      <c r="H280" s="74">
        <v>572.59</v>
      </c>
      <c r="I280" s="74">
        <v>572.59</v>
      </c>
      <c r="J280" s="74">
        <v>572.59</v>
      </c>
      <c r="K280" s="74">
        <v>572.59</v>
      </c>
      <c r="L280" s="74">
        <v>572.59</v>
      </c>
      <c r="M280" s="74">
        <v>572.59</v>
      </c>
      <c r="N280" s="74">
        <v>572.59</v>
      </c>
      <c r="O280" s="74">
        <v>572.59</v>
      </c>
      <c r="P280" s="74">
        <v>572.59</v>
      </c>
      <c r="Q280" s="74">
        <v>572.59</v>
      </c>
      <c r="R280" s="74">
        <v>572.59</v>
      </c>
      <c r="S280" s="74">
        <v>572.59</v>
      </c>
      <c r="T280" s="74">
        <v>572.59</v>
      </c>
      <c r="U280" s="74">
        <v>572.59</v>
      </c>
      <c r="V280" s="74">
        <v>572.59</v>
      </c>
      <c r="W280" s="74">
        <v>572.59</v>
      </c>
      <c r="X280" s="74">
        <v>572.59</v>
      </c>
      <c r="Y280" s="81">
        <v>572.59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2.73</v>
      </c>
      <c r="C282" s="75">
        <v>2.73</v>
      </c>
      <c r="D282" s="75">
        <v>2.73</v>
      </c>
      <c r="E282" s="75">
        <v>2.73</v>
      </c>
      <c r="F282" s="75">
        <v>2.73</v>
      </c>
      <c r="G282" s="75">
        <v>2.73</v>
      </c>
      <c r="H282" s="75">
        <v>2.73</v>
      </c>
      <c r="I282" s="75">
        <v>2.73</v>
      </c>
      <c r="J282" s="75">
        <v>2.73</v>
      </c>
      <c r="K282" s="75">
        <v>2.73</v>
      </c>
      <c r="L282" s="75">
        <v>2.73</v>
      </c>
      <c r="M282" s="75">
        <v>2.73</v>
      </c>
      <c r="N282" s="75">
        <v>2.73</v>
      </c>
      <c r="O282" s="75">
        <v>2.73</v>
      </c>
      <c r="P282" s="75">
        <v>2.73</v>
      </c>
      <c r="Q282" s="75">
        <v>2.73</v>
      </c>
      <c r="R282" s="75">
        <v>2.73</v>
      </c>
      <c r="S282" s="75">
        <v>2.73</v>
      </c>
      <c r="T282" s="75">
        <v>2.73</v>
      </c>
      <c r="U282" s="75">
        <v>2.73</v>
      </c>
      <c r="V282" s="75">
        <v>2.73</v>
      </c>
      <c r="W282" s="75">
        <v>2.73</v>
      </c>
      <c r="X282" s="75">
        <v>2.73</v>
      </c>
      <c r="Y282" s="82">
        <v>2.73</v>
      </c>
    </row>
    <row r="283" spans="1:25" s="62" customFormat="1" ht="18.75" customHeight="1" collapsed="1" thickBot="1" x14ac:dyDescent="0.25">
      <c r="A283" s="111">
        <v>24</v>
      </c>
      <c r="B283" s="101">
        <f>SUM(B284:B287)</f>
        <v>2228.2199999999998</v>
      </c>
      <c r="C283" s="102">
        <v>2243.3879999999999</v>
      </c>
      <c r="D283" s="102">
        <v>2205.3379999999997</v>
      </c>
      <c r="E283" s="103">
        <v>2156.098</v>
      </c>
      <c r="F283" s="103">
        <v>2165.8779999999997</v>
      </c>
      <c r="G283" s="103">
        <v>2050.808</v>
      </c>
      <c r="H283" s="103">
        <v>2200.3679999999999</v>
      </c>
      <c r="I283" s="103">
        <v>2335.0579999999995</v>
      </c>
      <c r="J283" s="103">
        <v>2470.4079999999999</v>
      </c>
      <c r="K283" s="104">
        <v>2553.1579999999999</v>
      </c>
      <c r="L283" s="103">
        <v>2576.0479999999998</v>
      </c>
      <c r="M283" s="105">
        <v>2579.0679999999998</v>
      </c>
      <c r="N283" s="104">
        <v>2576.3879999999999</v>
      </c>
      <c r="O283" s="103">
        <v>2573.9479999999999</v>
      </c>
      <c r="P283" s="105">
        <v>2577.0179999999996</v>
      </c>
      <c r="Q283" s="106">
        <v>2578.1779999999999</v>
      </c>
      <c r="R283" s="103">
        <v>2575.8579999999997</v>
      </c>
      <c r="S283" s="106">
        <v>2593.9579999999996</v>
      </c>
      <c r="T283" s="103">
        <v>2603.0579999999995</v>
      </c>
      <c r="U283" s="102">
        <v>2592.5479999999998</v>
      </c>
      <c r="V283" s="102">
        <v>2593.2979999999998</v>
      </c>
      <c r="W283" s="102">
        <v>2571.2579999999998</v>
      </c>
      <c r="X283" s="102">
        <v>2473.4579999999996</v>
      </c>
      <c r="Y283" s="107">
        <v>2342.788</v>
      </c>
    </row>
    <row r="284" spans="1:25" s="62" customFormat="1" ht="18.75" hidden="1" customHeight="1" outlineLevel="1" x14ac:dyDescent="0.2">
      <c r="A284" s="160" t="s">
        <v>8</v>
      </c>
      <c r="B284" s="76">
        <f>B126</f>
        <v>612.35</v>
      </c>
      <c r="C284" s="71">
        <f t="shared" ref="C284:Y284" si="53">C126</f>
        <v>589.95000000000005</v>
      </c>
      <c r="D284" s="71">
        <f t="shared" si="53"/>
        <v>581.23</v>
      </c>
      <c r="E284" s="72">
        <f t="shared" si="53"/>
        <v>602.15</v>
      </c>
      <c r="F284" s="71">
        <f t="shared" si="53"/>
        <v>592.66</v>
      </c>
      <c r="G284" s="71">
        <f t="shared" si="53"/>
        <v>609.30999999999995</v>
      </c>
      <c r="H284" s="71">
        <f t="shared" si="53"/>
        <v>608.59</v>
      </c>
      <c r="I284" s="71">
        <f t="shared" si="53"/>
        <v>598.23</v>
      </c>
      <c r="J284" s="73">
        <f t="shared" si="53"/>
        <v>604.53</v>
      </c>
      <c r="K284" s="71">
        <f t="shared" si="53"/>
        <v>605.65</v>
      </c>
      <c r="L284" s="71">
        <f t="shared" si="53"/>
        <v>605.79999999999995</v>
      </c>
      <c r="M284" s="71">
        <f t="shared" si="53"/>
        <v>606.54999999999995</v>
      </c>
      <c r="N284" s="71">
        <f t="shared" si="53"/>
        <v>605.58000000000004</v>
      </c>
      <c r="O284" s="71">
        <f t="shared" si="53"/>
        <v>577.55999999999995</v>
      </c>
      <c r="P284" s="71">
        <f t="shared" si="53"/>
        <v>582.27</v>
      </c>
      <c r="Q284" s="71">
        <f t="shared" si="53"/>
        <v>609.89</v>
      </c>
      <c r="R284" s="71">
        <f t="shared" si="53"/>
        <v>619.19000000000005</v>
      </c>
      <c r="S284" s="71">
        <f t="shared" si="53"/>
        <v>616.75</v>
      </c>
      <c r="T284" s="71">
        <f t="shared" si="53"/>
        <v>625.58000000000004</v>
      </c>
      <c r="U284" s="71">
        <f t="shared" si="53"/>
        <v>605.82000000000005</v>
      </c>
      <c r="V284" s="71">
        <f t="shared" si="53"/>
        <v>616.97</v>
      </c>
      <c r="W284" s="71">
        <f t="shared" si="53"/>
        <v>620.32000000000005</v>
      </c>
      <c r="X284" s="71">
        <f t="shared" si="53"/>
        <v>624.62</v>
      </c>
      <c r="Y284" s="79">
        <f t="shared" si="53"/>
        <v>612.5</v>
      </c>
    </row>
    <row r="285" spans="1:25" s="62" customFormat="1" ht="18.75" hidden="1" customHeight="1" outlineLevel="1" x14ac:dyDescent="0.2">
      <c r="A285" s="53" t="s">
        <v>9</v>
      </c>
      <c r="B285" s="76">
        <v>1533.62</v>
      </c>
      <c r="C285" s="74">
        <v>1533.62</v>
      </c>
      <c r="D285" s="74">
        <v>1533.62</v>
      </c>
      <c r="E285" s="74">
        <v>1533.62</v>
      </c>
      <c r="F285" s="74">
        <v>1533.62</v>
      </c>
      <c r="G285" s="74">
        <v>1533.62</v>
      </c>
      <c r="H285" s="74">
        <v>1533.62</v>
      </c>
      <c r="I285" s="74">
        <v>1533.62</v>
      </c>
      <c r="J285" s="74">
        <v>1533.62</v>
      </c>
      <c r="K285" s="74">
        <v>1533.62</v>
      </c>
      <c r="L285" s="74">
        <v>1533.62</v>
      </c>
      <c r="M285" s="74">
        <v>1533.62</v>
      </c>
      <c r="N285" s="74">
        <v>1533.62</v>
      </c>
      <c r="O285" s="74">
        <v>1533.62</v>
      </c>
      <c r="P285" s="74">
        <v>1533.62</v>
      </c>
      <c r="Q285" s="74">
        <v>1533.62</v>
      </c>
      <c r="R285" s="74">
        <v>1533.62</v>
      </c>
      <c r="S285" s="74">
        <v>1533.62</v>
      </c>
      <c r="T285" s="74">
        <v>1533.62</v>
      </c>
      <c r="U285" s="74">
        <v>1533.62</v>
      </c>
      <c r="V285" s="74">
        <v>1533.62</v>
      </c>
      <c r="W285" s="74">
        <v>1533.62</v>
      </c>
      <c r="X285" s="74">
        <v>1533.62</v>
      </c>
      <c r="Y285" s="81">
        <v>1533.62</v>
      </c>
    </row>
    <row r="286" spans="1:25" s="62" customFormat="1" ht="18.75" hidden="1" customHeight="1" outlineLevel="1" x14ac:dyDescent="0.2">
      <c r="A286" s="54" t="s">
        <v>10</v>
      </c>
      <c r="B286" s="76">
        <v>79.52</v>
      </c>
      <c r="C286" s="74">
        <v>79.52</v>
      </c>
      <c r="D286" s="74">
        <v>79.52</v>
      </c>
      <c r="E286" s="74">
        <v>79.52</v>
      </c>
      <c r="F286" s="74">
        <v>79.52</v>
      </c>
      <c r="G286" s="74">
        <v>79.52</v>
      </c>
      <c r="H286" s="74">
        <v>79.52</v>
      </c>
      <c r="I286" s="74">
        <v>79.52</v>
      </c>
      <c r="J286" s="74">
        <v>79.52</v>
      </c>
      <c r="K286" s="74">
        <v>79.52</v>
      </c>
      <c r="L286" s="74">
        <v>79.52</v>
      </c>
      <c r="M286" s="74">
        <v>79.52</v>
      </c>
      <c r="N286" s="74">
        <v>79.52</v>
      </c>
      <c r="O286" s="74">
        <v>79.52</v>
      </c>
      <c r="P286" s="74">
        <v>79.52</v>
      </c>
      <c r="Q286" s="74">
        <v>79.52</v>
      </c>
      <c r="R286" s="74">
        <v>79.52</v>
      </c>
      <c r="S286" s="74">
        <v>79.52</v>
      </c>
      <c r="T286" s="74">
        <v>79.52</v>
      </c>
      <c r="U286" s="74">
        <v>79.52</v>
      </c>
      <c r="V286" s="74">
        <v>79.52</v>
      </c>
      <c r="W286" s="74">
        <v>79.52</v>
      </c>
      <c r="X286" s="74">
        <v>79.52</v>
      </c>
      <c r="Y286" s="81">
        <v>79.52</v>
      </c>
    </row>
    <row r="287" spans="1:25" s="62" customFormat="1" ht="18.75" hidden="1" customHeight="1" outlineLevel="1" thickBot="1" x14ac:dyDescent="0.25">
      <c r="A287" s="161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collapsed="1" thickBot="1" x14ac:dyDescent="0.25">
      <c r="A288" s="109">
        <v>25</v>
      </c>
      <c r="B288" s="101">
        <f>SUM(B289:B292)</f>
        <v>1188.7</v>
      </c>
      <c r="C288" s="102">
        <v>2197.7079999999996</v>
      </c>
      <c r="D288" s="102">
        <v>2041.9479999999999</v>
      </c>
      <c r="E288" s="103">
        <v>1615.5279999999998</v>
      </c>
      <c r="F288" s="103">
        <v>1620.1979999999999</v>
      </c>
      <c r="G288" s="103">
        <v>1616.6079999999997</v>
      </c>
      <c r="H288" s="103">
        <v>1615.5279999999998</v>
      </c>
      <c r="I288" s="103">
        <v>2155.2979999999998</v>
      </c>
      <c r="J288" s="103">
        <v>2281.5579999999995</v>
      </c>
      <c r="K288" s="104">
        <v>2380.9779999999996</v>
      </c>
      <c r="L288" s="103">
        <v>2432.5079999999998</v>
      </c>
      <c r="M288" s="105">
        <v>2449.038</v>
      </c>
      <c r="N288" s="104">
        <v>2453.538</v>
      </c>
      <c r="O288" s="103">
        <v>2468.0579999999995</v>
      </c>
      <c r="P288" s="105">
        <v>2472.098</v>
      </c>
      <c r="Q288" s="106">
        <v>2511.8779999999997</v>
      </c>
      <c r="R288" s="103">
        <v>2523.348</v>
      </c>
      <c r="S288" s="106">
        <v>2567.4479999999999</v>
      </c>
      <c r="T288" s="103">
        <v>2577.9079999999999</v>
      </c>
      <c r="U288" s="102">
        <v>2572.788</v>
      </c>
      <c r="V288" s="102">
        <v>2574.4579999999996</v>
      </c>
      <c r="W288" s="102">
        <v>2516.4679999999998</v>
      </c>
      <c r="X288" s="102">
        <v>2451.5079999999998</v>
      </c>
      <c r="Y288" s="107">
        <v>2308.2379999999998</v>
      </c>
    </row>
    <row r="289" spans="1:25" s="62" customFormat="1" ht="18.75" hidden="1" customHeight="1" outlineLevel="1" x14ac:dyDescent="0.2">
      <c r="A289" s="160" t="s">
        <v>8</v>
      </c>
      <c r="B289" s="76">
        <f>B131</f>
        <v>613.38</v>
      </c>
      <c r="C289" s="71">
        <f t="shared" ref="C289:Y289" si="54">C131</f>
        <v>590.55999999999995</v>
      </c>
      <c r="D289" s="71">
        <f t="shared" si="54"/>
        <v>590.13</v>
      </c>
      <c r="E289" s="72">
        <f t="shared" si="54"/>
        <v>590.44000000000005</v>
      </c>
      <c r="F289" s="71">
        <f t="shared" si="54"/>
        <v>606.37</v>
      </c>
      <c r="G289" s="71">
        <f t="shared" si="54"/>
        <v>609.1</v>
      </c>
      <c r="H289" s="71">
        <f t="shared" si="54"/>
        <v>609.29</v>
      </c>
      <c r="I289" s="71">
        <f t="shared" si="54"/>
        <v>597.55999999999995</v>
      </c>
      <c r="J289" s="73">
        <f t="shared" si="54"/>
        <v>600.37</v>
      </c>
      <c r="K289" s="71">
        <f t="shared" si="54"/>
        <v>608.20000000000005</v>
      </c>
      <c r="L289" s="71">
        <f t="shared" si="54"/>
        <v>605.70000000000005</v>
      </c>
      <c r="M289" s="71">
        <f t="shared" si="54"/>
        <v>603.59</v>
      </c>
      <c r="N289" s="71">
        <f t="shared" si="54"/>
        <v>597.53</v>
      </c>
      <c r="O289" s="71">
        <f t="shared" si="54"/>
        <v>582.33000000000004</v>
      </c>
      <c r="P289" s="71">
        <f t="shared" si="54"/>
        <v>587.38</v>
      </c>
      <c r="Q289" s="71">
        <f t="shared" si="54"/>
        <v>607.62</v>
      </c>
      <c r="R289" s="71">
        <f t="shared" si="54"/>
        <v>619.39</v>
      </c>
      <c r="S289" s="71">
        <f t="shared" si="54"/>
        <v>620.79999999999995</v>
      </c>
      <c r="T289" s="71">
        <f t="shared" si="54"/>
        <v>622.61</v>
      </c>
      <c r="U289" s="71">
        <f t="shared" si="54"/>
        <v>608.24</v>
      </c>
      <c r="V289" s="71">
        <f t="shared" si="54"/>
        <v>617.48</v>
      </c>
      <c r="W289" s="71">
        <f t="shared" si="54"/>
        <v>624.11</v>
      </c>
      <c r="X289" s="71">
        <f t="shared" si="54"/>
        <v>630.29999999999995</v>
      </c>
      <c r="Y289" s="79">
        <f t="shared" si="54"/>
        <v>626.34</v>
      </c>
    </row>
    <row r="290" spans="1:25" s="62" customFormat="1" ht="18.75" hidden="1" customHeight="1" outlineLevel="1" x14ac:dyDescent="0.2">
      <c r="A290" s="53" t="s">
        <v>9</v>
      </c>
      <c r="B290" s="76">
        <v>572.59</v>
      </c>
      <c r="C290" s="74">
        <v>572.59</v>
      </c>
      <c r="D290" s="74">
        <v>572.59</v>
      </c>
      <c r="E290" s="74">
        <v>572.59</v>
      </c>
      <c r="F290" s="74">
        <v>572.59</v>
      </c>
      <c r="G290" s="74">
        <v>572.59</v>
      </c>
      <c r="H290" s="74">
        <v>572.59</v>
      </c>
      <c r="I290" s="74">
        <v>572.59</v>
      </c>
      <c r="J290" s="74">
        <v>572.59</v>
      </c>
      <c r="K290" s="74">
        <v>572.59</v>
      </c>
      <c r="L290" s="74">
        <v>572.59</v>
      </c>
      <c r="M290" s="74">
        <v>572.59</v>
      </c>
      <c r="N290" s="74">
        <v>572.59</v>
      </c>
      <c r="O290" s="74">
        <v>572.59</v>
      </c>
      <c r="P290" s="74">
        <v>572.59</v>
      </c>
      <c r="Q290" s="74">
        <v>572.59</v>
      </c>
      <c r="R290" s="74">
        <v>572.59</v>
      </c>
      <c r="S290" s="74">
        <v>572.59</v>
      </c>
      <c r="T290" s="74">
        <v>572.59</v>
      </c>
      <c r="U290" s="74">
        <v>572.59</v>
      </c>
      <c r="V290" s="74">
        <v>572.59</v>
      </c>
      <c r="W290" s="74">
        <v>572.59</v>
      </c>
      <c r="X290" s="74">
        <v>572.59</v>
      </c>
      <c r="Y290" s="81">
        <v>572.59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2.73</v>
      </c>
      <c r="C292" s="75">
        <v>2.73</v>
      </c>
      <c r="D292" s="75">
        <v>2.73</v>
      </c>
      <c r="E292" s="75">
        <v>2.73</v>
      </c>
      <c r="F292" s="75">
        <v>2.73</v>
      </c>
      <c r="G292" s="75">
        <v>2.73</v>
      </c>
      <c r="H292" s="75">
        <v>2.73</v>
      </c>
      <c r="I292" s="75">
        <v>2.73</v>
      </c>
      <c r="J292" s="75">
        <v>2.73</v>
      </c>
      <c r="K292" s="75">
        <v>2.73</v>
      </c>
      <c r="L292" s="75">
        <v>2.73</v>
      </c>
      <c r="M292" s="75">
        <v>2.73</v>
      </c>
      <c r="N292" s="75">
        <v>2.73</v>
      </c>
      <c r="O292" s="75">
        <v>2.73</v>
      </c>
      <c r="P292" s="75">
        <v>2.73</v>
      </c>
      <c r="Q292" s="75">
        <v>2.73</v>
      </c>
      <c r="R292" s="75">
        <v>2.73</v>
      </c>
      <c r="S292" s="75">
        <v>2.73</v>
      </c>
      <c r="T292" s="75">
        <v>2.73</v>
      </c>
      <c r="U292" s="75">
        <v>2.73</v>
      </c>
      <c r="V292" s="75">
        <v>2.73</v>
      </c>
      <c r="W292" s="75">
        <v>2.73</v>
      </c>
      <c r="X292" s="75">
        <v>2.73</v>
      </c>
      <c r="Y292" s="82">
        <v>2.73</v>
      </c>
    </row>
    <row r="293" spans="1:25" s="62" customFormat="1" ht="18.75" customHeight="1" collapsed="1" thickBot="1" x14ac:dyDescent="0.25">
      <c r="A293" s="110">
        <v>26</v>
      </c>
      <c r="B293" s="101">
        <f>SUM(B294:B297)</f>
        <v>2124.9699999999998</v>
      </c>
      <c r="C293" s="102">
        <v>2157.9779999999996</v>
      </c>
      <c r="D293" s="102">
        <v>2045.8079999999998</v>
      </c>
      <c r="E293" s="103">
        <v>1973.8879999999999</v>
      </c>
      <c r="F293" s="103">
        <v>1616.9879999999998</v>
      </c>
      <c r="G293" s="103">
        <v>1615.7079999999999</v>
      </c>
      <c r="H293" s="103">
        <v>2289.3879999999999</v>
      </c>
      <c r="I293" s="103">
        <v>2573.6479999999997</v>
      </c>
      <c r="J293" s="103">
        <v>2626.288</v>
      </c>
      <c r="K293" s="104">
        <v>2682.998</v>
      </c>
      <c r="L293" s="103">
        <v>2711.7179999999998</v>
      </c>
      <c r="M293" s="105">
        <v>2700.9180000000001</v>
      </c>
      <c r="N293" s="104">
        <v>2694.5079999999998</v>
      </c>
      <c r="O293" s="103">
        <v>2698.6879999999996</v>
      </c>
      <c r="P293" s="105">
        <v>2692.288</v>
      </c>
      <c r="Q293" s="106">
        <v>2668.6579999999999</v>
      </c>
      <c r="R293" s="103">
        <v>2675.6779999999999</v>
      </c>
      <c r="S293" s="106">
        <v>2668.3579999999997</v>
      </c>
      <c r="T293" s="103">
        <v>2678.7979999999998</v>
      </c>
      <c r="U293" s="102">
        <v>2678.1779999999999</v>
      </c>
      <c r="V293" s="102">
        <v>2649.4479999999999</v>
      </c>
      <c r="W293" s="102">
        <v>2608.288</v>
      </c>
      <c r="X293" s="102">
        <v>2528.6479999999997</v>
      </c>
      <c r="Y293" s="107">
        <v>2363.9279999999999</v>
      </c>
    </row>
    <row r="294" spans="1:25" s="62" customFormat="1" ht="18.75" hidden="1" customHeight="1" outlineLevel="1" x14ac:dyDescent="0.2">
      <c r="A294" s="56" t="s">
        <v>8</v>
      </c>
      <c r="B294" s="76">
        <f>B136</f>
        <v>509.1</v>
      </c>
      <c r="C294" s="71">
        <f t="shared" ref="C294:Y294" si="55">C136</f>
        <v>512.44000000000005</v>
      </c>
      <c r="D294" s="71">
        <f t="shared" si="55"/>
        <v>514.73</v>
      </c>
      <c r="E294" s="72">
        <f t="shared" si="55"/>
        <v>535.26</v>
      </c>
      <c r="F294" s="71">
        <f t="shared" si="55"/>
        <v>543.84</v>
      </c>
      <c r="G294" s="71">
        <f t="shared" si="55"/>
        <v>423.92</v>
      </c>
      <c r="H294" s="71">
        <f t="shared" si="55"/>
        <v>434.65</v>
      </c>
      <c r="I294" s="71">
        <f t="shared" si="55"/>
        <v>424.85</v>
      </c>
      <c r="J294" s="73">
        <f t="shared" si="55"/>
        <v>534.41</v>
      </c>
      <c r="K294" s="71">
        <f t="shared" si="55"/>
        <v>540.4</v>
      </c>
      <c r="L294" s="71">
        <f t="shared" si="55"/>
        <v>538.5</v>
      </c>
      <c r="M294" s="71">
        <f t="shared" si="55"/>
        <v>538.32000000000005</v>
      </c>
      <c r="N294" s="71">
        <f t="shared" si="55"/>
        <v>534.66999999999996</v>
      </c>
      <c r="O294" s="71">
        <f t="shared" si="55"/>
        <v>504.46</v>
      </c>
      <c r="P294" s="71">
        <f t="shared" si="55"/>
        <v>496.53</v>
      </c>
      <c r="Q294" s="71">
        <f t="shared" si="55"/>
        <v>508.3</v>
      </c>
      <c r="R294" s="71">
        <f t="shared" si="55"/>
        <v>523.04</v>
      </c>
      <c r="S294" s="71">
        <f t="shared" si="55"/>
        <v>520.61</v>
      </c>
      <c r="T294" s="71">
        <f t="shared" si="55"/>
        <v>523.54</v>
      </c>
      <c r="U294" s="71">
        <f t="shared" si="55"/>
        <v>514.6</v>
      </c>
      <c r="V294" s="71">
        <f t="shared" si="55"/>
        <v>514.42999999999995</v>
      </c>
      <c r="W294" s="71">
        <f t="shared" si="55"/>
        <v>486.76</v>
      </c>
      <c r="X294" s="71">
        <f t="shared" si="55"/>
        <v>493.85</v>
      </c>
      <c r="Y294" s="79">
        <f t="shared" si="55"/>
        <v>494.14</v>
      </c>
    </row>
    <row r="295" spans="1:25" s="62" customFormat="1" ht="18.75" hidden="1" customHeight="1" outlineLevel="1" x14ac:dyDescent="0.2">
      <c r="A295" s="57" t="s">
        <v>9</v>
      </c>
      <c r="B295" s="76">
        <v>1533.62</v>
      </c>
      <c r="C295" s="74">
        <v>1533.62</v>
      </c>
      <c r="D295" s="74">
        <v>1533.62</v>
      </c>
      <c r="E295" s="74">
        <v>1533.62</v>
      </c>
      <c r="F295" s="74">
        <v>1533.62</v>
      </c>
      <c r="G295" s="74">
        <v>1533.62</v>
      </c>
      <c r="H295" s="74">
        <v>1533.62</v>
      </c>
      <c r="I295" s="74">
        <v>1533.62</v>
      </c>
      <c r="J295" s="74">
        <v>1533.62</v>
      </c>
      <c r="K295" s="74">
        <v>1533.62</v>
      </c>
      <c r="L295" s="74">
        <v>1533.62</v>
      </c>
      <c r="M295" s="74">
        <v>1533.62</v>
      </c>
      <c r="N295" s="74">
        <v>1533.62</v>
      </c>
      <c r="O295" s="74">
        <v>1533.62</v>
      </c>
      <c r="P295" s="74">
        <v>1533.62</v>
      </c>
      <c r="Q295" s="74">
        <v>1533.62</v>
      </c>
      <c r="R295" s="74">
        <v>1533.62</v>
      </c>
      <c r="S295" s="74">
        <v>1533.62</v>
      </c>
      <c r="T295" s="74">
        <v>1533.62</v>
      </c>
      <c r="U295" s="74">
        <v>1533.62</v>
      </c>
      <c r="V295" s="74">
        <v>1533.62</v>
      </c>
      <c r="W295" s="74">
        <v>1533.62</v>
      </c>
      <c r="X295" s="74">
        <v>1533.62</v>
      </c>
      <c r="Y295" s="81">
        <v>1533.62</v>
      </c>
    </row>
    <row r="296" spans="1:25" s="62" customFormat="1" ht="18.75" hidden="1" customHeight="1" outlineLevel="1" x14ac:dyDescent="0.2">
      <c r="A296" s="58" t="s">
        <v>10</v>
      </c>
      <c r="B296" s="76">
        <v>79.52</v>
      </c>
      <c r="C296" s="74">
        <v>79.52</v>
      </c>
      <c r="D296" s="74">
        <v>79.52</v>
      </c>
      <c r="E296" s="74">
        <v>79.52</v>
      </c>
      <c r="F296" s="74">
        <v>79.52</v>
      </c>
      <c r="G296" s="74">
        <v>79.52</v>
      </c>
      <c r="H296" s="74">
        <v>79.52</v>
      </c>
      <c r="I296" s="74">
        <v>79.52</v>
      </c>
      <c r="J296" s="74">
        <v>79.52</v>
      </c>
      <c r="K296" s="74">
        <v>79.52</v>
      </c>
      <c r="L296" s="74">
        <v>79.52</v>
      </c>
      <c r="M296" s="74">
        <v>79.52</v>
      </c>
      <c r="N296" s="74">
        <v>79.52</v>
      </c>
      <c r="O296" s="74">
        <v>79.52</v>
      </c>
      <c r="P296" s="74">
        <v>79.52</v>
      </c>
      <c r="Q296" s="74">
        <v>79.52</v>
      </c>
      <c r="R296" s="74">
        <v>79.52</v>
      </c>
      <c r="S296" s="74">
        <v>79.52</v>
      </c>
      <c r="T296" s="74">
        <v>79.52</v>
      </c>
      <c r="U296" s="74">
        <v>79.52</v>
      </c>
      <c r="V296" s="74">
        <v>79.52</v>
      </c>
      <c r="W296" s="74">
        <v>79.52</v>
      </c>
      <c r="X296" s="74">
        <v>79.52</v>
      </c>
      <c r="Y296" s="81">
        <v>79.52</v>
      </c>
    </row>
    <row r="297" spans="1:25" s="62" customFormat="1" ht="18.75" hidden="1" customHeight="1" outlineLevel="1" thickBot="1" x14ac:dyDescent="0.25">
      <c r="A297" s="147" t="s">
        <v>11</v>
      </c>
      <c r="B297" s="77">
        <v>2.73</v>
      </c>
      <c r="C297" s="75">
        <v>2.73</v>
      </c>
      <c r="D297" s="75">
        <v>2.73</v>
      </c>
      <c r="E297" s="75">
        <v>2.73</v>
      </c>
      <c r="F297" s="75">
        <v>2.73</v>
      </c>
      <c r="G297" s="75">
        <v>2.73</v>
      </c>
      <c r="H297" s="75">
        <v>2.73</v>
      </c>
      <c r="I297" s="75">
        <v>2.73</v>
      </c>
      <c r="J297" s="75">
        <v>2.73</v>
      </c>
      <c r="K297" s="75">
        <v>2.73</v>
      </c>
      <c r="L297" s="75">
        <v>2.73</v>
      </c>
      <c r="M297" s="75">
        <v>2.73</v>
      </c>
      <c r="N297" s="75">
        <v>2.73</v>
      </c>
      <c r="O297" s="75">
        <v>2.73</v>
      </c>
      <c r="P297" s="75">
        <v>2.73</v>
      </c>
      <c r="Q297" s="75">
        <v>2.73</v>
      </c>
      <c r="R297" s="75">
        <v>2.73</v>
      </c>
      <c r="S297" s="75">
        <v>2.73</v>
      </c>
      <c r="T297" s="75">
        <v>2.73</v>
      </c>
      <c r="U297" s="75">
        <v>2.73</v>
      </c>
      <c r="V297" s="75">
        <v>2.73</v>
      </c>
      <c r="W297" s="75">
        <v>2.73</v>
      </c>
      <c r="X297" s="75">
        <v>2.73</v>
      </c>
      <c r="Y297" s="82">
        <v>2.73</v>
      </c>
    </row>
    <row r="298" spans="1:25" s="62" customFormat="1" ht="18.75" customHeight="1" collapsed="1" thickBot="1" x14ac:dyDescent="0.25">
      <c r="A298" s="112">
        <v>27</v>
      </c>
      <c r="B298" s="101">
        <v>2275.998</v>
      </c>
      <c r="C298" s="102">
        <v>2204.2079999999996</v>
      </c>
      <c r="D298" s="102">
        <v>2149.7679999999996</v>
      </c>
      <c r="E298" s="103">
        <v>1627.4179999999999</v>
      </c>
      <c r="F298" s="103">
        <v>2046.1279999999997</v>
      </c>
      <c r="G298" s="103">
        <v>1615.7879999999998</v>
      </c>
      <c r="H298" s="103">
        <v>2307.5679999999998</v>
      </c>
      <c r="I298" s="103">
        <v>2537.5079999999998</v>
      </c>
      <c r="J298" s="103">
        <v>2600.4679999999998</v>
      </c>
      <c r="K298" s="104">
        <v>2640.2579999999998</v>
      </c>
      <c r="L298" s="103">
        <v>2672.7679999999996</v>
      </c>
      <c r="M298" s="105">
        <v>2654.4879999999998</v>
      </c>
      <c r="N298" s="104">
        <v>2639.7779999999998</v>
      </c>
      <c r="O298" s="103">
        <v>2644.1579999999999</v>
      </c>
      <c r="P298" s="105">
        <v>2644.1379999999995</v>
      </c>
      <c r="Q298" s="106">
        <v>2636.1579999999999</v>
      </c>
      <c r="R298" s="103">
        <v>2642.0079999999998</v>
      </c>
      <c r="S298" s="106">
        <v>2642.1479999999997</v>
      </c>
      <c r="T298" s="103">
        <v>2649.6279999999997</v>
      </c>
      <c r="U298" s="102">
        <v>2654.7080000000001</v>
      </c>
      <c r="V298" s="102">
        <v>2636.8579999999997</v>
      </c>
      <c r="W298" s="102">
        <v>2586.7679999999996</v>
      </c>
      <c r="X298" s="102">
        <v>2469.8679999999999</v>
      </c>
      <c r="Y298" s="107">
        <v>2319.6779999999999</v>
      </c>
    </row>
    <row r="299" spans="1:25" s="62" customFormat="1" ht="18.75" hidden="1" customHeight="1" outlineLevel="1" x14ac:dyDescent="0.2">
      <c r="A299" s="56" t="s">
        <v>8</v>
      </c>
      <c r="B299" s="76">
        <f>B141</f>
        <v>479.86</v>
      </c>
      <c r="C299" s="71">
        <f t="shared" ref="C299:Y299" si="56">C141</f>
        <v>463.3</v>
      </c>
      <c r="D299" s="71">
        <f t="shared" si="56"/>
        <v>460.79</v>
      </c>
      <c r="E299" s="72">
        <f t="shared" si="56"/>
        <v>466.71</v>
      </c>
      <c r="F299" s="71">
        <f t="shared" si="56"/>
        <v>469.05</v>
      </c>
      <c r="G299" s="71">
        <f t="shared" si="56"/>
        <v>472.58</v>
      </c>
      <c r="H299" s="71">
        <f t="shared" si="56"/>
        <v>469.89</v>
      </c>
      <c r="I299" s="71">
        <f t="shared" si="56"/>
        <v>462.73</v>
      </c>
      <c r="J299" s="73">
        <f t="shared" si="56"/>
        <v>464.27</v>
      </c>
      <c r="K299" s="71">
        <f t="shared" si="56"/>
        <v>468.56</v>
      </c>
      <c r="L299" s="71">
        <f t="shared" si="56"/>
        <v>471.33</v>
      </c>
      <c r="M299" s="71">
        <f t="shared" si="56"/>
        <v>474.12</v>
      </c>
      <c r="N299" s="71">
        <f t="shared" si="56"/>
        <v>475.71</v>
      </c>
      <c r="O299" s="71">
        <f t="shared" si="56"/>
        <v>460.8</v>
      </c>
      <c r="P299" s="71">
        <f t="shared" si="56"/>
        <v>464.38</v>
      </c>
      <c r="Q299" s="71">
        <f t="shared" si="56"/>
        <v>479.18</v>
      </c>
      <c r="R299" s="71">
        <f t="shared" si="56"/>
        <v>478.26</v>
      </c>
      <c r="S299" s="71">
        <f t="shared" si="56"/>
        <v>478.31</v>
      </c>
      <c r="T299" s="71">
        <f t="shared" si="56"/>
        <v>475.06</v>
      </c>
      <c r="U299" s="71">
        <f t="shared" si="56"/>
        <v>467.82</v>
      </c>
      <c r="V299" s="71">
        <f t="shared" si="56"/>
        <v>469.5</v>
      </c>
      <c r="W299" s="71">
        <f t="shared" si="56"/>
        <v>478.8</v>
      </c>
      <c r="X299" s="71">
        <f t="shared" si="56"/>
        <v>484.54</v>
      </c>
      <c r="Y299" s="79">
        <f t="shared" si="56"/>
        <v>484.28</v>
      </c>
    </row>
    <row r="300" spans="1:25" s="62" customFormat="1" ht="18.75" hidden="1" customHeight="1" outlineLevel="1" x14ac:dyDescent="0.2">
      <c r="A300" s="57" t="s">
        <v>9</v>
      </c>
      <c r="B300" s="76">
        <v>572.59</v>
      </c>
      <c r="C300" s="74">
        <v>572.59</v>
      </c>
      <c r="D300" s="74">
        <v>572.59</v>
      </c>
      <c r="E300" s="74">
        <v>572.59</v>
      </c>
      <c r="F300" s="74">
        <v>572.59</v>
      </c>
      <c r="G300" s="74">
        <v>572.59</v>
      </c>
      <c r="H300" s="74">
        <v>572.59</v>
      </c>
      <c r="I300" s="74">
        <v>572.59</v>
      </c>
      <c r="J300" s="74">
        <v>572.59</v>
      </c>
      <c r="K300" s="74">
        <v>572.59</v>
      </c>
      <c r="L300" s="74">
        <v>572.59</v>
      </c>
      <c r="M300" s="74">
        <v>572.59</v>
      </c>
      <c r="N300" s="74">
        <v>572.59</v>
      </c>
      <c r="O300" s="74">
        <v>572.59</v>
      </c>
      <c r="P300" s="74">
        <v>572.59</v>
      </c>
      <c r="Q300" s="74">
        <v>572.59</v>
      </c>
      <c r="R300" s="74">
        <v>572.59</v>
      </c>
      <c r="S300" s="74">
        <v>572.59</v>
      </c>
      <c r="T300" s="74">
        <v>572.59</v>
      </c>
      <c r="U300" s="74">
        <v>572.59</v>
      </c>
      <c r="V300" s="74">
        <v>572.59</v>
      </c>
      <c r="W300" s="74">
        <v>572.59</v>
      </c>
      <c r="X300" s="74">
        <v>572.59</v>
      </c>
      <c r="Y300" s="81">
        <v>572.59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2.73</v>
      </c>
      <c r="C302" s="75">
        <v>2.73</v>
      </c>
      <c r="D302" s="75">
        <v>2.73</v>
      </c>
      <c r="E302" s="75">
        <v>2.73</v>
      </c>
      <c r="F302" s="75">
        <v>2.73</v>
      </c>
      <c r="G302" s="75">
        <v>2.73</v>
      </c>
      <c r="H302" s="75">
        <v>2.73</v>
      </c>
      <c r="I302" s="75">
        <v>2.73</v>
      </c>
      <c r="J302" s="75">
        <v>2.73</v>
      </c>
      <c r="K302" s="75">
        <v>2.73</v>
      </c>
      <c r="L302" s="75">
        <v>2.73</v>
      </c>
      <c r="M302" s="75">
        <v>2.73</v>
      </c>
      <c r="N302" s="75">
        <v>2.73</v>
      </c>
      <c r="O302" s="75">
        <v>2.73</v>
      </c>
      <c r="P302" s="75">
        <v>2.73</v>
      </c>
      <c r="Q302" s="75">
        <v>2.73</v>
      </c>
      <c r="R302" s="75">
        <v>2.73</v>
      </c>
      <c r="S302" s="75">
        <v>2.73</v>
      </c>
      <c r="T302" s="75">
        <v>2.73</v>
      </c>
      <c r="U302" s="75">
        <v>2.73</v>
      </c>
      <c r="V302" s="75">
        <v>2.73</v>
      </c>
      <c r="W302" s="75">
        <v>2.73</v>
      </c>
      <c r="X302" s="75">
        <v>2.73</v>
      </c>
      <c r="Y302" s="82">
        <v>2.73</v>
      </c>
    </row>
    <row r="303" spans="1:25" s="62" customFormat="1" ht="18.75" customHeight="1" collapsed="1" thickBot="1" x14ac:dyDescent="0.25">
      <c r="A303" s="111">
        <v>28</v>
      </c>
      <c r="B303" s="101">
        <f>SUM(B304:B307)</f>
        <v>1110.2800000000002</v>
      </c>
      <c r="C303" s="102">
        <v>2212.1279999999997</v>
      </c>
      <c r="D303" s="102">
        <v>2125.2379999999998</v>
      </c>
      <c r="E303" s="103">
        <v>2055.3679999999999</v>
      </c>
      <c r="F303" s="103">
        <v>2153.4479999999999</v>
      </c>
      <c r="G303" s="103">
        <v>2187.2979999999998</v>
      </c>
      <c r="H303" s="103">
        <v>2347.6679999999997</v>
      </c>
      <c r="I303" s="103">
        <v>2578.348</v>
      </c>
      <c r="J303" s="103">
        <v>2702.828</v>
      </c>
      <c r="K303" s="104">
        <v>2766.0679999999998</v>
      </c>
      <c r="L303" s="103">
        <v>2801.6979999999999</v>
      </c>
      <c r="M303" s="105">
        <v>2788.5079999999998</v>
      </c>
      <c r="N303" s="104">
        <v>2779.1979999999999</v>
      </c>
      <c r="O303" s="103">
        <v>2786.748</v>
      </c>
      <c r="P303" s="105">
        <v>2787.1680000000001</v>
      </c>
      <c r="Q303" s="106">
        <v>2773.0079999999998</v>
      </c>
      <c r="R303" s="103">
        <v>2776.3179999999998</v>
      </c>
      <c r="S303" s="106">
        <v>2772.6879999999996</v>
      </c>
      <c r="T303" s="103">
        <v>2779.6179999999999</v>
      </c>
      <c r="U303" s="102">
        <v>2782.328</v>
      </c>
      <c r="V303" s="102">
        <v>2757.7179999999998</v>
      </c>
      <c r="W303" s="102">
        <v>2681.3079999999995</v>
      </c>
      <c r="X303" s="102">
        <v>2542.6979999999999</v>
      </c>
      <c r="Y303" s="107">
        <v>2361.3579999999997</v>
      </c>
    </row>
    <row r="304" spans="1:25" s="62" customFormat="1" ht="18.75" hidden="1" customHeight="1" outlineLevel="1" x14ac:dyDescent="0.2">
      <c r="A304" s="160" t="s">
        <v>8</v>
      </c>
      <c r="B304" s="76">
        <f>B146</f>
        <v>534.96</v>
      </c>
      <c r="C304" s="71">
        <f t="shared" ref="C304:Y304" si="57">C146</f>
        <v>507.56</v>
      </c>
      <c r="D304" s="71">
        <f t="shared" si="57"/>
        <v>508.82</v>
      </c>
      <c r="E304" s="72">
        <f t="shared" si="57"/>
        <v>515.82000000000005</v>
      </c>
      <c r="F304" s="71">
        <f t="shared" si="57"/>
        <v>506.28</v>
      </c>
      <c r="G304" s="71">
        <f t="shared" si="57"/>
        <v>507.69</v>
      </c>
      <c r="H304" s="71">
        <f t="shared" si="57"/>
        <v>517.76</v>
      </c>
      <c r="I304" s="71">
        <f t="shared" si="57"/>
        <v>510.48</v>
      </c>
      <c r="J304" s="73">
        <f t="shared" si="57"/>
        <v>510.73</v>
      </c>
      <c r="K304" s="71">
        <f t="shared" si="57"/>
        <v>518.65</v>
      </c>
      <c r="L304" s="71">
        <f t="shared" si="57"/>
        <v>520.88</v>
      </c>
      <c r="M304" s="71">
        <f t="shared" si="57"/>
        <v>523.5</v>
      </c>
      <c r="N304" s="71">
        <f t="shared" si="57"/>
        <v>535.25</v>
      </c>
      <c r="O304" s="71">
        <f t="shared" si="57"/>
        <v>521.61</v>
      </c>
      <c r="P304" s="71">
        <f t="shared" si="57"/>
        <v>519.61</v>
      </c>
      <c r="Q304" s="71">
        <f t="shared" si="57"/>
        <v>537.34</v>
      </c>
      <c r="R304" s="71">
        <f t="shared" si="57"/>
        <v>539.09</v>
      </c>
      <c r="S304" s="71">
        <f t="shared" si="57"/>
        <v>547.1</v>
      </c>
      <c r="T304" s="71">
        <f t="shared" si="57"/>
        <v>546.9</v>
      </c>
      <c r="U304" s="71">
        <f t="shared" si="57"/>
        <v>534.82000000000005</v>
      </c>
      <c r="V304" s="71">
        <f t="shared" si="57"/>
        <v>541.73</v>
      </c>
      <c r="W304" s="71">
        <f t="shared" si="57"/>
        <v>538.23</v>
      </c>
      <c r="X304" s="71">
        <f t="shared" si="57"/>
        <v>541.74</v>
      </c>
      <c r="Y304" s="79">
        <f t="shared" si="57"/>
        <v>508.41</v>
      </c>
    </row>
    <row r="305" spans="1:25" s="62" customFormat="1" ht="18.75" hidden="1" customHeight="1" outlineLevel="1" x14ac:dyDescent="0.2">
      <c r="A305" s="53" t="s">
        <v>9</v>
      </c>
      <c r="B305" s="76">
        <v>572.59</v>
      </c>
      <c r="C305" s="74">
        <v>572.59</v>
      </c>
      <c r="D305" s="74">
        <v>572.59</v>
      </c>
      <c r="E305" s="74">
        <v>572.59</v>
      </c>
      <c r="F305" s="74">
        <v>572.59</v>
      </c>
      <c r="G305" s="74">
        <v>572.59</v>
      </c>
      <c r="H305" s="74">
        <v>572.59</v>
      </c>
      <c r="I305" s="74">
        <v>572.59</v>
      </c>
      <c r="J305" s="74">
        <v>572.59</v>
      </c>
      <c r="K305" s="74">
        <v>572.59</v>
      </c>
      <c r="L305" s="74">
        <v>572.59</v>
      </c>
      <c r="M305" s="74">
        <v>572.59</v>
      </c>
      <c r="N305" s="74">
        <v>572.59</v>
      </c>
      <c r="O305" s="74">
        <v>572.59</v>
      </c>
      <c r="P305" s="74">
        <v>572.59</v>
      </c>
      <c r="Q305" s="74">
        <v>572.59</v>
      </c>
      <c r="R305" s="74">
        <v>572.59</v>
      </c>
      <c r="S305" s="74">
        <v>572.59</v>
      </c>
      <c r="T305" s="74">
        <v>572.59</v>
      </c>
      <c r="U305" s="74">
        <v>572.59</v>
      </c>
      <c r="V305" s="74">
        <v>572.59</v>
      </c>
      <c r="W305" s="74">
        <v>572.59</v>
      </c>
      <c r="X305" s="74">
        <v>572.59</v>
      </c>
      <c r="Y305" s="81">
        <v>572.59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collapsed="1" thickBot="1" x14ac:dyDescent="0.25">
      <c r="A308" s="109">
        <v>29</v>
      </c>
      <c r="B308" s="101">
        <f>SUM(B309:B312)</f>
        <v>2172.85</v>
      </c>
      <c r="C308" s="102">
        <v>2241.3179999999998</v>
      </c>
      <c r="D308" s="102">
        <v>2205.9379999999996</v>
      </c>
      <c r="E308" s="103">
        <v>2179.998</v>
      </c>
      <c r="F308" s="103">
        <v>2204.8179999999998</v>
      </c>
      <c r="G308" s="103">
        <v>2218.0479999999998</v>
      </c>
      <c r="H308" s="103">
        <v>2393.2979999999998</v>
      </c>
      <c r="I308" s="103">
        <v>2590.1279999999997</v>
      </c>
      <c r="J308" s="103">
        <v>2737.9779999999996</v>
      </c>
      <c r="K308" s="104">
        <v>2788.6079999999997</v>
      </c>
      <c r="L308" s="103">
        <v>2813.3079999999995</v>
      </c>
      <c r="M308" s="105">
        <v>2805.2379999999998</v>
      </c>
      <c r="N308" s="104">
        <v>2795.3579999999997</v>
      </c>
      <c r="O308" s="103">
        <v>2799.2679999999996</v>
      </c>
      <c r="P308" s="105">
        <v>2796.0679999999998</v>
      </c>
      <c r="Q308" s="106">
        <v>2789.1779999999999</v>
      </c>
      <c r="R308" s="103">
        <v>2789.2779999999998</v>
      </c>
      <c r="S308" s="106">
        <v>2789.4580000000001</v>
      </c>
      <c r="T308" s="103">
        <v>2797.5979999999995</v>
      </c>
      <c r="U308" s="102">
        <v>2808.2979999999998</v>
      </c>
      <c r="V308" s="102">
        <v>2787.2979999999998</v>
      </c>
      <c r="W308" s="102">
        <v>2744.8779999999997</v>
      </c>
      <c r="X308" s="102">
        <v>2564.2779999999998</v>
      </c>
      <c r="Y308" s="107">
        <v>2396.248</v>
      </c>
    </row>
    <row r="309" spans="1:25" s="62" customFormat="1" ht="18.75" hidden="1" customHeight="1" outlineLevel="1" x14ac:dyDescent="0.2">
      <c r="A309" s="160" t="s">
        <v>8</v>
      </c>
      <c r="B309" s="76">
        <f>B151</f>
        <v>556.98</v>
      </c>
      <c r="C309" s="71">
        <f t="shared" ref="C309:Y309" si="58">C151</f>
        <v>544.02</v>
      </c>
      <c r="D309" s="71">
        <f t="shared" si="58"/>
        <v>540.66</v>
      </c>
      <c r="E309" s="72">
        <f t="shared" si="58"/>
        <v>546.1</v>
      </c>
      <c r="F309" s="71">
        <f t="shared" si="58"/>
        <v>560.59</v>
      </c>
      <c r="G309" s="71">
        <f t="shared" si="58"/>
        <v>566.62</v>
      </c>
      <c r="H309" s="71">
        <f t="shared" si="58"/>
        <v>560.65</v>
      </c>
      <c r="I309" s="71">
        <f t="shared" si="58"/>
        <v>554.85</v>
      </c>
      <c r="J309" s="73">
        <f t="shared" si="58"/>
        <v>561.39</v>
      </c>
      <c r="K309" s="71">
        <f t="shared" si="58"/>
        <v>570.75</v>
      </c>
      <c r="L309" s="71">
        <f t="shared" si="58"/>
        <v>573.66999999999996</v>
      </c>
      <c r="M309" s="71">
        <f t="shared" si="58"/>
        <v>566.86</v>
      </c>
      <c r="N309" s="71">
        <f t="shared" si="58"/>
        <v>567.47</v>
      </c>
      <c r="O309" s="71">
        <f t="shared" si="58"/>
        <v>545.05999999999995</v>
      </c>
      <c r="P309" s="71">
        <f t="shared" si="58"/>
        <v>547.54</v>
      </c>
      <c r="Q309" s="71">
        <f t="shared" si="58"/>
        <v>566.63</v>
      </c>
      <c r="R309" s="71">
        <f t="shared" si="58"/>
        <v>583.66999999999996</v>
      </c>
      <c r="S309" s="71">
        <f t="shared" si="58"/>
        <v>587</v>
      </c>
      <c r="T309" s="71">
        <f t="shared" si="58"/>
        <v>580.64</v>
      </c>
      <c r="U309" s="71">
        <f t="shared" si="58"/>
        <v>560.67999999999995</v>
      </c>
      <c r="V309" s="71">
        <f t="shared" si="58"/>
        <v>563.91999999999996</v>
      </c>
      <c r="W309" s="71">
        <f t="shared" si="58"/>
        <v>570.76</v>
      </c>
      <c r="X309" s="71">
        <f t="shared" si="58"/>
        <v>576.46</v>
      </c>
      <c r="Y309" s="79">
        <f t="shared" si="58"/>
        <v>574.87</v>
      </c>
    </row>
    <row r="310" spans="1:25" s="62" customFormat="1" ht="18.75" hidden="1" customHeight="1" outlineLevel="1" x14ac:dyDescent="0.2">
      <c r="A310" s="53" t="s">
        <v>9</v>
      </c>
      <c r="B310" s="76">
        <v>1533.62</v>
      </c>
      <c r="C310" s="74">
        <v>1533.62</v>
      </c>
      <c r="D310" s="74">
        <v>1533.62</v>
      </c>
      <c r="E310" s="74">
        <v>1533.62</v>
      </c>
      <c r="F310" s="74">
        <v>1533.62</v>
      </c>
      <c r="G310" s="74">
        <v>1533.62</v>
      </c>
      <c r="H310" s="74">
        <v>1533.62</v>
      </c>
      <c r="I310" s="74">
        <v>1533.62</v>
      </c>
      <c r="J310" s="74">
        <v>1533.62</v>
      </c>
      <c r="K310" s="74">
        <v>1533.62</v>
      </c>
      <c r="L310" s="74">
        <v>1533.62</v>
      </c>
      <c r="M310" s="74">
        <v>1533.62</v>
      </c>
      <c r="N310" s="74">
        <v>1533.62</v>
      </c>
      <c r="O310" s="74">
        <v>1533.62</v>
      </c>
      <c r="P310" s="74">
        <v>1533.62</v>
      </c>
      <c r="Q310" s="74">
        <v>1533.62</v>
      </c>
      <c r="R310" s="74">
        <v>1533.62</v>
      </c>
      <c r="S310" s="74">
        <v>1533.62</v>
      </c>
      <c r="T310" s="74">
        <v>1533.62</v>
      </c>
      <c r="U310" s="74">
        <v>1533.62</v>
      </c>
      <c r="V310" s="74">
        <v>1533.62</v>
      </c>
      <c r="W310" s="74">
        <v>1533.62</v>
      </c>
      <c r="X310" s="74">
        <v>1533.62</v>
      </c>
      <c r="Y310" s="81">
        <v>1533.62</v>
      </c>
    </row>
    <row r="311" spans="1:25" s="62" customFormat="1" ht="18.75" hidden="1" customHeight="1" outlineLevel="1" x14ac:dyDescent="0.2">
      <c r="A311" s="54" t="s">
        <v>10</v>
      </c>
      <c r="B311" s="76">
        <v>79.52</v>
      </c>
      <c r="C311" s="74">
        <v>79.52</v>
      </c>
      <c r="D311" s="74">
        <v>79.52</v>
      </c>
      <c r="E311" s="74">
        <v>79.52</v>
      </c>
      <c r="F311" s="74">
        <v>79.52</v>
      </c>
      <c r="G311" s="74">
        <v>79.52</v>
      </c>
      <c r="H311" s="74">
        <v>79.52</v>
      </c>
      <c r="I311" s="74">
        <v>79.52</v>
      </c>
      <c r="J311" s="74">
        <v>79.52</v>
      </c>
      <c r="K311" s="74">
        <v>79.52</v>
      </c>
      <c r="L311" s="74">
        <v>79.52</v>
      </c>
      <c r="M311" s="74">
        <v>79.52</v>
      </c>
      <c r="N311" s="74">
        <v>79.52</v>
      </c>
      <c r="O311" s="74">
        <v>79.52</v>
      </c>
      <c r="P311" s="74">
        <v>79.52</v>
      </c>
      <c r="Q311" s="74">
        <v>79.52</v>
      </c>
      <c r="R311" s="74">
        <v>79.52</v>
      </c>
      <c r="S311" s="74">
        <v>79.52</v>
      </c>
      <c r="T311" s="74">
        <v>79.52</v>
      </c>
      <c r="U311" s="74">
        <v>79.52</v>
      </c>
      <c r="V311" s="74">
        <v>79.52</v>
      </c>
      <c r="W311" s="74">
        <v>79.52</v>
      </c>
      <c r="X311" s="74">
        <v>79.52</v>
      </c>
      <c r="Y311" s="81">
        <v>79.52</v>
      </c>
    </row>
    <row r="312" spans="1:25" s="62" customFormat="1" ht="18.75" hidden="1" customHeight="1" outlineLevel="1" thickBot="1" x14ac:dyDescent="0.25">
      <c r="A312" s="161" t="s">
        <v>11</v>
      </c>
      <c r="B312" s="77">
        <v>2.73</v>
      </c>
      <c r="C312" s="75">
        <v>2.73</v>
      </c>
      <c r="D312" s="75">
        <v>2.73</v>
      </c>
      <c r="E312" s="75">
        <v>2.73</v>
      </c>
      <c r="F312" s="75">
        <v>2.73</v>
      </c>
      <c r="G312" s="75">
        <v>2.73</v>
      </c>
      <c r="H312" s="75">
        <v>2.73</v>
      </c>
      <c r="I312" s="75">
        <v>2.73</v>
      </c>
      <c r="J312" s="75">
        <v>2.73</v>
      </c>
      <c r="K312" s="75">
        <v>2.73</v>
      </c>
      <c r="L312" s="75">
        <v>2.73</v>
      </c>
      <c r="M312" s="75">
        <v>2.73</v>
      </c>
      <c r="N312" s="75">
        <v>2.73</v>
      </c>
      <c r="O312" s="75">
        <v>2.73</v>
      </c>
      <c r="P312" s="75">
        <v>2.73</v>
      </c>
      <c r="Q312" s="75">
        <v>2.73</v>
      </c>
      <c r="R312" s="75">
        <v>2.73</v>
      </c>
      <c r="S312" s="75">
        <v>2.73</v>
      </c>
      <c r="T312" s="75">
        <v>2.73</v>
      </c>
      <c r="U312" s="75">
        <v>2.73</v>
      </c>
      <c r="V312" s="75">
        <v>2.73</v>
      </c>
      <c r="W312" s="75">
        <v>2.73</v>
      </c>
      <c r="X312" s="75">
        <v>2.73</v>
      </c>
      <c r="Y312" s="82">
        <v>2.73</v>
      </c>
    </row>
    <row r="313" spans="1:25" s="62" customFormat="1" ht="18.75" customHeight="1" collapsed="1" thickBot="1" x14ac:dyDescent="0.25">
      <c r="A313" s="110">
        <v>30</v>
      </c>
      <c r="B313" s="101">
        <f>SUM(B314:B317)</f>
        <v>1003.8600000000001</v>
      </c>
      <c r="C313" s="102">
        <v>2124.538</v>
      </c>
      <c r="D313" s="102">
        <v>2056.7080000000001</v>
      </c>
      <c r="E313" s="103">
        <v>2039.9679999999998</v>
      </c>
      <c r="F313" s="103">
        <v>2133.1679999999997</v>
      </c>
      <c r="G313" s="103">
        <v>2181.8779999999997</v>
      </c>
      <c r="H313" s="103">
        <v>2312.828</v>
      </c>
      <c r="I313" s="103">
        <v>2542.4379999999996</v>
      </c>
      <c r="J313" s="103">
        <v>2596.288</v>
      </c>
      <c r="K313" s="104">
        <v>2615.1679999999997</v>
      </c>
      <c r="L313" s="103">
        <v>2639.2679999999996</v>
      </c>
      <c r="M313" s="105">
        <v>2626.5279999999998</v>
      </c>
      <c r="N313" s="104">
        <v>2618.998</v>
      </c>
      <c r="O313" s="103">
        <v>2612.8779999999997</v>
      </c>
      <c r="P313" s="105">
        <v>2608.5879999999997</v>
      </c>
      <c r="Q313" s="106">
        <v>2606.4779999999996</v>
      </c>
      <c r="R313" s="103">
        <v>2619.1979999999999</v>
      </c>
      <c r="S313" s="106">
        <v>2628.3679999999999</v>
      </c>
      <c r="T313" s="103">
        <v>2640.3779999999997</v>
      </c>
      <c r="U313" s="102">
        <v>2644.8079999999995</v>
      </c>
      <c r="V313" s="102">
        <v>2633.8179999999998</v>
      </c>
      <c r="W313" s="102">
        <v>2608.6879999999996</v>
      </c>
      <c r="X313" s="102">
        <v>2540.9379999999996</v>
      </c>
      <c r="Y313" s="107">
        <v>2372.2779999999998</v>
      </c>
    </row>
    <row r="314" spans="1:25" s="62" customFormat="1" ht="18.75" hidden="1" customHeight="1" outlineLevel="1" x14ac:dyDescent="0.2">
      <c r="A314" s="56" t="s">
        <v>8</v>
      </c>
      <c r="B314" s="76">
        <f>B156</f>
        <v>428.54</v>
      </c>
      <c r="C314" s="71">
        <f t="shared" ref="C314:Y314" si="59">C156</f>
        <v>401.34</v>
      </c>
      <c r="D314" s="71">
        <f t="shared" si="59"/>
        <v>400.51</v>
      </c>
      <c r="E314" s="72">
        <f t="shared" si="59"/>
        <v>407</v>
      </c>
      <c r="F314" s="71">
        <f t="shared" si="59"/>
        <v>414.68</v>
      </c>
      <c r="G314" s="71">
        <f t="shared" si="59"/>
        <v>422.06</v>
      </c>
      <c r="H314" s="71">
        <f t="shared" si="59"/>
        <v>420.75</v>
      </c>
      <c r="I314" s="71">
        <f t="shared" si="59"/>
        <v>408.61</v>
      </c>
      <c r="J314" s="73">
        <f t="shared" si="59"/>
        <v>409.21</v>
      </c>
      <c r="K314" s="71">
        <f t="shared" si="59"/>
        <v>414.23</v>
      </c>
      <c r="L314" s="71">
        <f t="shared" si="59"/>
        <v>414.21</v>
      </c>
      <c r="M314" s="71">
        <f t="shared" si="59"/>
        <v>417.7</v>
      </c>
      <c r="N314" s="71">
        <f t="shared" si="59"/>
        <v>418.8</v>
      </c>
      <c r="O314" s="71">
        <f t="shared" si="59"/>
        <v>404.37</v>
      </c>
      <c r="P314" s="71">
        <f t="shared" si="59"/>
        <v>403.67</v>
      </c>
      <c r="Q314" s="71">
        <f t="shared" si="59"/>
        <v>424.1</v>
      </c>
      <c r="R314" s="71">
        <f t="shared" si="59"/>
        <v>432.04</v>
      </c>
      <c r="S314" s="71">
        <f t="shared" si="59"/>
        <v>434.28</v>
      </c>
      <c r="T314" s="71">
        <f t="shared" si="59"/>
        <v>433.57</v>
      </c>
      <c r="U314" s="71">
        <f t="shared" si="59"/>
        <v>420.5</v>
      </c>
      <c r="V314" s="71">
        <f t="shared" si="59"/>
        <v>428.37</v>
      </c>
      <c r="W314" s="71">
        <f t="shared" si="59"/>
        <v>432.06</v>
      </c>
      <c r="X314" s="71">
        <f t="shared" si="59"/>
        <v>433.58</v>
      </c>
      <c r="Y314" s="79">
        <f t="shared" si="59"/>
        <v>432.03</v>
      </c>
    </row>
    <row r="315" spans="1:25" s="62" customFormat="1" ht="18.75" hidden="1" customHeight="1" outlineLevel="1" x14ac:dyDescent="0.2">
      <c r="A315" s="57" t="s">
        <v>9</v>
      </c>
      <c r="B315" s="76">
        <v>572.59</v>
      </c>
      <c r="C315" s="74">
        <v>572.59</v>
      </c>
      <c r="D315" s="74">
        <v>572.59</v>
      </c>
      <c r="E315" s="74">
        <v>572.59</v>
      </c>
      <c r="F315" s="74">
        <v>572.59</v>
      </c>
      <c r="G315" s="74">
        <v>572.59</v>
      </c>
      <c r="H315" s="74">
        <v>572.59</v>
      </c>
      <c r="I315" s="74">
        <v>572.59</v>
      </c>
      <c r="J315" s="74">
        <v>572.59</v>
      </c>
      <c r="K315" s="74">
        <v>572.59</v>
      </c>
      <c r="L315" s="74">
        <v>572.59</v>
      </c>
      <c r="M315" s="74">
        <v>572.59</v>
      </c>
      <c r="N315" s="74">
        <v>572.59</v>
      </c>
      <c r="O315" s="74">
        <v>572.59</v>
      </c>
      <c r="P315" s="74">
        <v>572.59</v>
      </c>
      <c r="Q315" s="74">
        <v>572.59</v>
      </c>
      <c r="R315" s="74">
        <v>572.59</v>
      </c>
      <c r="S315" s="74">
        <v>572.59</v>
      </c>
      <c r="T315" s="74">
        <v>572.59</v>
      </c>
      <c r="U315" s="74">
        <v>572.59</v>
      </c>
      <c r="V315" s="74">
        <v>572.59</v>
      </c>
      <c r="W315" s="74">
        <v>572.59</v>
      </c>
      <c r="X315" s="74">
        <v>572.59</v>
      </c>
      <c r="Y315" s="81">
        <v>572.59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2.73</v>
      </c>
      <c r="C317" s="75">
        <v>2.73</v>
      </c>
      <c r="D317" s="75">
        <v>2.73</v>
      </c>
      <c r="E317" s="75">
        <v>2.73</v>
      </c>
      <c r="F317" s="75">
        <v>2.73</v>
      </c>
      <c r="G317" s="75">
        <v>2.73</v>
      </c>
      <c r="H317" s="75">
        <v>2.73</v>
      </c>
      <c r="I317" s="75">
        <v>2.73</v>
      </c>
      <c r="J317" s="75">
        <v>2.73</v>
      </c>
      <c r="K317" s="75">
        <v>2.73</v>
      </c>
      <c r="L317" s="75">
        <v>2.73</v>
      </c>
      <c r="M317" s="75">
        <v>2.73</v>
      </c>
      <c r="N317" s="75">
        <v>2.73</v>
      </c>
      <c r="O317" s="75">
        <v>2.73</v>
      </c>
      <c r="P317" s="75">
        <v>2.73</v>
      </c>
      <c r="Q317" s="75">
        <v>2.73</v>
      </c>
      <c r="R317" s="75">
        <v>2.73</v>
      </c>
      <c r="S317" s="75">
        <v>2.73</v>
      </c>
      <c r="T317" s="75">
        <v>2.73</v>
      </c>
      <c r="U317" s="75">
        <v>2.73</v>
      </c>
      <c r="V317" s="75">
        <v>2.73</v>
      </c>
      <c r="W317" s="75">
        <v>2.73</v>
      </c>
      <c r="X317" s="75">
        <v>2.73</v>
      </c>
      <c r="Y317" s="82">
        <v>2.73</v>
      </c>
    </row>
    <row r="318" spans="1:25" s="62" customFormat="1" ht="18.75" customHeight="1" collapsed="1" thickBot="1" x14ac:dyDescent="0.25">
      <c r="A318" s="112">
        <v>31</v>
      </c>
      <c r="B318" s="101">
        <f>SUM(B319:B322)</f>
        <v>969.95</v>
      </c>
      <c r="C318" s="102">
        <v>2309.998</v>
      </c>
      <c r="D318" s="102">
        <v>2262.2979999999998</v>
      </c>
      <c r="E318" s="103">
        <v>2232.4379999999996</v>
      </c>
      <c r="F318" s="103">
        <v>2232.7179999999998</v>
      </c>
      <c r="G318" s="103">
        <v>2219.1579999999999</v>
      </c>
      <c r="H318" s="103">
        <v>2272.7079999999996</v>
      </c>
      <c r="I318" s="103">
        <v>2381.5279999999998</v>
      </c>
      <c r="J318" s="103">
        <v>2522.6979999999999</v>
      </c>
      <c r="K318" s="104">
        <v>2583.0879999999997</v>
      </c>
      <c r="L318" s="103">
        <v>2591.4179999999997</v>
      </c>
      <c r="M318" s="105">
        <v>2592.4879999999998</v>
      </c>
      <c r="N318" s="104">
        <v>2590.4779999999996</v>
      </c>
      <c r="O318" s="103">
        <v>2588.5279999999998</v>
      </c>
      <c r="P318" s="105">
        <v>2591.5879999999997</v>
      </c>
      <c r="Q318" s="106">
        <v>2595.9779999999996</v>
      </c>
      <c r="R318" s="103">
        <v>2610.1079999999997</v>
      </c>
      <c r="S318" s="106">
        <v>2647.8179999999998</v>
      </c>
      <c r="T318" s="103">
        <v>2670.1479999999997</v>
      </c>
      <c r="U318" s="102">
        <v>2651.0079999999998</v>
      </c>
      <c r="V318" s="102">
        <v>2645.8779999999997</v>
      </c>
      <c r="W318" s="102">
        <v>2621.1979999999999</v>
      </c>
      <c r="X318" s="102">
        <v>2580.8179999999998</v>
      </c>
      <c r="Y318" s="107">
        <v>2474.6279999999997</v>
      </c>
    </row>
    <row r="319" spans="1:25" s="62" customFormat="1" ht="18.75" hidden="1" customHeight="1" outlineLevel="1" x14ac:dyDescent="0.2">
      <c r="A319" s="160" t="s">
        <v>8</v>
      </c>
      <c r="B319" s="76">
        <f>B161</f>
        <v>394.63</v>
      </c>
      <c r="C319" s="71">
        <f t="shared" ref="C319:Y319" si="60">C161</f>
        <v>378.14</v>
      </c>
      <c r="D319" s="71">
        <f t="shared" si="60"/>
        <v>380.13</v>
      </c>
      <c r="E319" s="72">
        <f t="shared" si="60"/>
        <v>382.01</v>
      </c>
      <c r="F319" s="71">
        <f t="shared" si="60"/>
        <v>390.32</v>
      </c>
      <c r="G319" s="71">
        <f t="shared" si="60"/>
        <v>390.59</v>
      </c>
      <c r="H319" s="71">
        <f t="shared" si="60"/>
        <v>393.25</v>
      </c>
      <c r="I319" s="71">
        <f t="shared" si="60"/>
        <v>383.66</v>
      </c>
      <c r="J319" s="73">
        <f t="shared" si="60"/>
        <v>385.34</v>
      </c>
      <c r="K319" s="71">
        <f t="shared" si="60"/>
        <v>389.17</v>
      </c>
      <c r="L319" s="71">
        <f t="shared" si="60"/>
        <v>393.45</v>
      </c>
      <c r="M319" s="71">
        <f t="shared" si="60"/>
        <v>388.22</v>
      </c>
      <c r="N319" s="71">
        <f t="shared" si="60"/>
        <v>390.75</v>
      </c>
      <c r="O319" s="71">
        <f t="shared" si="60"/>
        <v>376.55</v>
      </c>
      <c r="P319" s="71">
        <f t="shared" si="60"/>
        <v>369.35</v>
      </c>
      <c r="Q319" s="71">
        <f t="shared" si="60"/>
        <v>377.64</v>
      </c>
      <c r="R319" s="71">
        <f t="shared" si="60"/>
        <v>383.75</v>
      </c>
      <c r="S319" s="71">
        <f t="shared" si="60"/>
        <v>385.75</v>
      </c>
      <c r="T319" s="71">
        <f t="shared" si="60"/>
        <v>386.35</v>
      </c>
      <c r="U319" s="71">
        <f t="shared" si="60"/>
        <v>381.11</v>
      </c>
      <c r="V319" s="71">
        <f t="shared" si="60"/>
        <v>382.58</v>
      </c>
      <c r="W319" s="71">
        <f t="shared" si="60"/>
        <v>384.93</v>
      </c>
      <c r="X319" s="71">
        <f t="shared" si="60"/>
        <v>387.39</v>
      </c>
      <c r="Y319" s="79">
        <f t="shared" si="60"/>
        <v>384.79</v>
      </c>
    </row>
    <row r="320" spans="1:25" s="62" customFormat="1" ht="18.75" hidden="1" customHeight="1" outlineLevel="1" x14ac:dyDescent="0.2">
      <c r="A320" s="53" t="s">
        <v>9</v>
      </c>
      <c r="B320" s="76">
        <v>572.59</v>
      </c>
      <c r="C320" s="74">
        <v>572.59</v>
      </c>
      <c r="D320" s="74">
        <v>572.59</v>
      </c>
      <c r="E320" s="74">
        <v>572.59</v>
      </c>
      <c r="F320" s="74">
        <v>572.59</v>
      </c>
      <c r="G320" s="74">
        <v>572.59</v>
      </c>
      <c r="H320" s="74">
        <v>572.59</v>
      </c>
      <c r="I320" s="74">
        <v>572.59</v>
      </c>
      <c r="J320" s="74">
        <v>572.59</v>
      </c>
      <c r="K320" s="74">
        <v>572.59</v>
      </c>
      <c r="L320" s="74">
        <v>572.59</v>
      </c>
      <c r="M320" s="74">
        <v>572.59</v>
      </c>
      <c r="N320" s="74">
        <v>572.59</v>
      </c>
      <c r="O320" s="74">
        <v>572.59</v>
      </c>
      <c r="P320" s="74">
        <v>572.59</v>
      </c>
      <c r="Q320" s="74">
        <v>572.59</v>
      </c>
      <c r="R320" s="74">
        <v>572.59</v>
      </c>
      <c r="S320" s="74">
        <v>572.59</v>
      </c>
      <c r="T320" s="74">
        <v>572.59</v>
      </c>
      <c r="U320" s="74">
        <v>572.59</v>
      </c>
      <c r="V320" s="74">
        <v>572.59</v>
      </c>
      <c r="W320" s="74">
        <v>572.59</v>
      </c>
      <c r="X320" s="74">
        <v>572.59</v>
      </c>
      <c r="Y320" s="81">
        <v>572.59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2.73</v>
      </c>
      <c r="C322" s="75">
        <v>2.73</v>
      </c>
      <c r="D322" s="75">
        <v>2.73</v>
      </c>
      <c r="E322" s="75">
        <v>2.73</v>
      </c>
      <c r="F322" s="75">
        <v>2.73</v>
      </c>
      <c r="G322" s="75">
        <v>2.73</v>
      </c>
      <c r="H322" s="75">
        <v>2.73</v>
      </c>
      <c r="I322" s="75">
        <v>2.73</v>
      </c>
      <c r="J322" s="75">
        <v>2.73</v>
      </c>
      <c r="K322" s="75">
        <v>2.73</v>
      </c>
      <c r="L322" s="75">
        <v>2.73</v>
      </c>
      <c r="M322" s="75">
        <v>2.73</v>
      </c>
      <c r="N322" s="75">
        <v>2.73</v>
      </c>
      <c r="O322" s="75">
        <v>2.73</v>
      </c>
      <c r="P322" s="75">
        <v>2.73</v>
      </c>
      <c r="Q322" s="75">
        <v>2.73</v>
      </c>
      <c r="R322" s="75">
        <v>2.73</v>
      </c>
      <c r="S322" s="75">
        <v>2.73</v>
      </c>
      <c r="T322" s="75">
        <v>2.73</v>
      </c>
      <c r="U322" s="75">
        <v>2.73</v>
      </c>
      <c r="V322" s="75">
        <v>2.73</v>
      </c>
      <c r="W322" s="75">
        <v>2.73</v>
      </c>
      <c r="X322" s="75">
        <v>2.73</v>
      </c>
      <c r="Y322" s="82">
        <v>2.73</v>
      </c>
    </row>
    <row r="323" spans="1:25" ht="15" collapsed="1" thickBot="1" x14ac:dyDescent="0.25">
      <c r="A323" s="83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4"/>
    </row>
    <row r="324" spans="1:25" s="62" customFormat="1" ht="30.75" customHeight="1" thickBot="1" x14ac:dyDescent="0.25">
      <c r="A324" s="404" t="s">
        <v>47</v>
      </c>
      <c r="B324" s="406" t="s">
        <v>80</v>
      </c>
      <c r="C324" s="407"/>
      <c r="D324" s="407"/>
      <c r="E324" s="407"/>
      <c r="F324" s="407"/>
      <c r="G324" s="407"/>
      <c r="H324" s="407"/>
      <c r="I324" s="407"/>
      <c r="J324" s="407"/>
      <c r="K324" s="407"/>
      <c r="L324" s="407"/>
      <c r="M324" s="407"/>
      <c r="N324" s="407"/>
      <c r="O324" s="407"/>
      <c r="P324" s="407"/>
      <c r="Q324" s="407"/>
      <c r="R324" s="407"/>
      <c r="S324" s="407"/>
      <c r="T324" s="407"/>
      <c r="U324" s="407"/>
      <c r="V324" s="407"/>
      <c r="W324" s="407"/>
      <c r="X324" s="407"/>
      <c r="Y324" s="408"/>
    </row>
    <row r="325" spans="1:25" s="62" customFormat="1" ht="35.25" customHeight="1" thickBot="1" x14ac:dyDescent="0.25">
      <c r="A325" s="405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>SUM(B327:B330)</f>
        <v>1391.0500000000002</v>
      </c>
      <c r="C326" s="102">
        <v>2208.4279999999999</v>
      </c>
      <c r="D326" s="102">
        <v>2171.4780000000001</v>
      </c>
      <c r="E326" s="103">
        <v>2185.058</v>
      </c>
      <c r="F326" s="103">
        <v>2206.6880000000001</v>
      </c>
      <c r="G326" s="103">
        <v>2205.8580000000002</v>
      </c>
      <c r="H326" s="103">
        <v>2375.0480000000002</v>
      </c>
      <c r="I326" s="103">
        <v>2489.8879999999999</v>
      </c>
      <c r="J326" s="103">
        <v>2567.7779999999998</v>
      </c>
      <c r="K326" s="104">
        <v>2592.3780000000002</v>
      </c>
      <c r="L326" s="103">
        <v>2610.0880000000002</v>
      </c>
      <c r="M326" s="105">
        <v>2603.0679999999998</v>
      </c>
      <c r="N326" s="104">
        <v>2599.248</v>
      </c>
      <c r="O326" s="103">
        <v>2598.768</v>
      </c>
      <c r="P326" s="105">
        <v>2597.6379999999999</v>
      </c>
      <c r="Q326" s="106">
        <v>2596.0080000000003</v>
      </c>
      <c r="R326" s="103">
        <v>2600.6880000000001</v>
      </c>
      <c r="S326" s="106">
        <v>2602.7179999999998</v>
      </c>
      <c r="T326" s="103">
        <v>2606.328</v>
      </c>
      <c r="U326" s="102">
        <v>2596.1179999999999</v>
      </c>
      <c r="V326" s="102">
        <v>2585.078</v>
      </c>
      <c r="W326" s="102">
        <v>2549.9679999999998</v>
      </c>
      <c r="X326" s="102">
        <v>2501.788</v>
      </c>
      <c r="Y326" s="107">
        <v>2364.6379999999999</v>
      </c>
    </row>
    <row r="327" spans="1:25" s="67" customFormat="1" ht="18.75" customHeight="1" outlineLevel="1" x14ac:dyDescent="0.2">
      <c r="A327" s="56" t="s">
        <v>8</v>
      </c>
      <c r="B327" s="70">
        <f>B11</f>
        <v>671.61</v>
      </c>
      <c r="C327" s="71">
        <f t="shared" ref="C327:Y327" si="61">C11</f>
        <v>653.88</v>
      </c>
      <c r="D327" s="71">
        <f t="shared" si="61"/>
        <v>652.26</v>
      </c>
      <c r="E327" s="72">
        <f t="shared" si="61"/>
        <v>672.24</v>
      </c>
      <c r="F327" s="71">
        <f t="shared" si="61"/>
        <v>662.42</v>
      </c>
      <c r="G327" s="71">
        <f t="shared" si="61"/>
        <v>657.46</v>
      </c>
      <c r="H327" s="71">
        <f t="shared" si="61"/>
        <v>659.91</v>
      </c>
      <c r="I327" s="71">
        <f t="shared" si="61"/>
        <v>649.39</v>
      </c>
      <c r="J327" s="73">
        <f t="shared" si="61"/>
        <v>653.08000000000004</v>
      </c>
      <c r="K327" s="71">
        <f t="shared" si="61"/>
        <v>665.68</v>
      </c>
      <c r="L327" s="71">
        <f t="shared" si="61"/>
        <v>656.76</v>
      </c>
      <c r="M327" s="71">
        <f t="shared" si="61"/>
        <v>658.94</v>
      </c>
      <c r="N327" s="71">
        <f t="shared" si="61"/>
        <v>656.64</v>
      </c>
      <c r="O327" s="71">
        <f t="shared" si="61"/>
        <v>634.44000000000005</v>
      </c>
      <c r="P327" s="71">
        <f t="shared" si="61"/>
        <v>639.94000000000005</v>
      </c>
      <c r="Q327" s="71">
        <f t="shared" si="61"/>
        <v>660.39</v>
      </c>
      <c r="R327" s="71">
        <f t="shared" si="61"/>
        <v>670.67</v>
      </c>
      <c r="S327" s="71">
        <f t="shared" si="61"/>
        <v>677.64</v>
      </c>
      <c r="T327" s="71">
        <f t="shared" si="61"/>
        <v>685.87</v>
      </c>
      <c r="U327" s="71">
        <f t="shared" si="61"/>
        <v>673.61</v>
      </c>
      <c r="V327" s="71">
        <f t="shared" si="61"/>
        <v>688.75</v>
      </c>
      <c r="W327" s="71">
        <f t="shared" si="61"/>
        <v>694.05</v>
      </c>
      <c r="X327" s="71">
        <f t="shared" si="61"/>
        <v>692.76</v>
      </c>
      <c r="Y327" s="79">
        <f t="shared" si="61"/>
        <v>682.82</v>
      </c>
    </row>
    <row r="328" spans="1:25" s="67" customFormat="1" ht="18.75" customHeight="1" outlineLevel="1" x14ac:dyDescent="0.2">
      <c r="A328" s="57" t="s">
        <v>9</v>
      </c>
      <c r="B328" s="76">
        <v>716.71</v>
      </c>
      <c r="C328" s="74">
        <v>716.71</v>
      </c>
      <c r="D328" s="74">
        <v>716.71</v>
      </c>
      <c r="E328" s="74">
        <v>716.71</v>
      </c>
      <c r="F328" s="74">
        <v>716.71</v>
      </c>
      <c r="G328" s="74">
        <v>716.71</v>
      </c>
      <c r="H328" s="74">
        <v>716.71</v>
      </c>
      <c r="I328" s="74">
        <v>716.71</v>
      </c>
      <c r="J328" s="74">
        <v>716.71</v>
      </c>
      <c r="K328" s="74">
        <v>716.71</v>
      </c>
      <c r="L328" s="74">
        <v>716.71</v>
      </c>
      <c r="M328" s="74">
        <v>716.71</v>
      </c>
      <c r="N328" s="74">
        <v>716.71</v>
      </c>
      <c r="O328" s="74">
        <v>716.71</v>
      </c>
      <c r="P328" s="74">
        <v>716.71</v>
      </c>
      <c r="Q328" s="74">
        <v>716.71</v>
      </c>
      <c r="R328" s="74">
        <v>716.71</v>
      </c>
      <c r="S328" s="74">
        <v>716.71</v>
      </c>
      <c r="T328" s="74">
        <v>716.71</v>
      </c>
      <c r="U328" s="74">
        <v>716.71</v>
      </c>
      <c r="V328" s="74">
        <v>716.71</v>
      </c>
      <c r="W328" s="74">
        <v>716.71</v>
      </c>
      <c r="X328" s="74">
        <v>716.71</v>
      </c>
      <c r="Y328" s="81">
        <v>716.71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2.73</v>
      </c>
      <c r="C330" s="75">
        <v>2.73</v>
      </c>
      <c r="D330" s="75">
        <v>2.73</v>
      </c>
      <c r="E330" s="75">
        <v>2.73</v>
      </c>
      <c r="F330" s="75">
        <v>2.73</v>
      </c>
      <c r="G330" s="75">
        <v>2.73</v>
      </c>
      <c r="H330" s="75">
        <v>2.73</v>
      </c>
      <c r="I330" s="75">
        <v>2.73</v>
      </c>
      <c r="J330" s="75">
        <v>2.73</v>
      </c>
      <c r="K330" s="75">
        <v>2.73</v>
      </c>
      <c r="L330" s="75">
        <v>2.73</v>
      </c>
      <c r="M330" s="75">
        <v>2.73</v>
      </c>
      <c r="N330" s="75">
        <v>2.73</v>
      </c>
      <c r="O330" s="75">
        <v>2.73</v>
      </c>
      <c r="P330" s="75">
        <v>2.73</v>
      </c>
      <c r="Q330" s="75">
        <v>2.73</v>
      </c>
      <c r="R330" s="75">
        <v>2.73</v>
      </c>
      <c r="S330" s="75">
        <v>2.73</v>
      </c>
      <c r="T330" s="75">
        <v>2.73</v>
      </c>
      <c r="U330" s="75">
        <v>2.73</v>
      </c>
      <c r="V330" s="75">
        <v>2.73</v>
      </c>
      <c r="W330" s="75">
        <v>2.73</v>
      </c>
      <c r="X330" s="75">
        <v>2.73</v>
      </c>
      <c r="Y330" s="82">
        <v>2.73</v>
      </c>
    </row>
    <row r="331" spans="1:25" s="62" customFormat="1" ht="18.75" customHeight="1" thickBot="1" x14ac:dyDescent="0.25">
      <c r="A331" s="112">
        <v>2</v>
      </c>
      <c r="B331" s="101">
        <f>SUM(B332:B335)</f>
        <v>1473.16</v>
      </c>
      <c r="C331" s="102">
        <v>2230.748</v>
      </c>
      <c r="D331" s="102">
        <v>2192.748</v>
      </c>
      <c r="E331" s="103">
        <v>2197.9279999999999</v>
      </c>
      <c r="F331" s="103">
        <v>2198.1280000000002</v>
      </c>
      <c r="G331" s="103">
        <v>2202.768</v>
      </c>
      <c r="H331" s="103">
        <v>2357.1379999999999</v>
      </c>
      <c r="I331" s="103">
        <v>2493.4580000000001</v>
      </c>
      <c r="J331" s="103">
        <v>2562.5679999999998</v>
      </c>
      <c r="K331" s="104">
        <v>2586.788</v>
      </c>
      <c r="L331" s="103">
        <v>2598.2080000000001</v>
      </c>
      <c r="M331" s="105">
        <v>2597.7779999999998</v>
      </c>
      <c r="N331" s="104">
        <v>2595.038</v>
      </c>
      <c r="O331" s="103">
        <v>2593.9279999999999</v>
      </c>
      <c r="P331" s="105">
        <v>2586.9079999999999</v>
      </c>
      <c r="Q331" s="106">
        <v>2582.4180000000001</v>
      </c>
      <c r="R331" s="103">
        <v>2583.6379999999999</v>
      </c>
      <c r="S331" s="106">
        <v>2585.6579999999999</v>
      </c>
      <c r="T331" s="103">
        <v>2590.6779999999999</v>
      </c>
      <c r="U331" s="102">
        <v>2586.7080000000001</v>
      </c>
      <c r="V331" s="102">
        <v>2569.1179999999999</v>
      </c>
      <c r="W331" s="102">
        <v>2509.7580000000003</v>
      </c>
      <c r="X331" s="102">
        <v>2454.1979999999999</v>
      </c>
      <c r="Y331" s="107">
        <v>2341.2980000000002</v>
      </c>
    </row>
    <row r="332" spans="1:25" s="62" customFormat="1" ht="18.75" hidden="1" customHeight="1" outlineLevel="1" x14ac:dyDescent="0.2">
      <c r="A332" s="56" t="s">
        <v>8</v>
      </c>
      <c r="B332" s="70">
        <f>B16</f>
        <v>753.72</v>
      </c>
      <c r="C332" s="71">
        <f t="shared" ref="C332:Y332" si="62">C16</f>
        <v>733.83</v>
      </c>
      <c r="D332" s="71">
        <f t="shared" si="62"/>
        <v>736.05</v>
      </c>
      <c r="E332" s="72">
        <f t="shared" si="62"/>
        <v>748.74</v>
      </c>
      <c r="F332" s="71">
        <f t="shared" si="62"/>
        <v>784.24</v>
      </c>
      <c r="G332" s="71">
        <f t="shared" si="62"/>
        <v>776.28</v>
      </c>
      <c r="H332" s="71">
        <f t="shared" si="62"/>
        <v>769.53</v>
      </c>
      <c r="I332" s="71">
        <f t="shared" si="62"/>
        <v>757.75</v>
      </c>
      <c r="J332" s="73">
        <f t="shared" si="62"/>
        <v>766.81</v>
      </c>
      <c r="K332" s="71">
        <f t="shared" si="62"/>
        <v>767.89</v>
      </c>
      <c r="L332" s="71">
        <f t="shared" si="62"/>
        <v>787.64</v>
      </c>
      <c r="M332" s="71">
        <f t="shared" si="62"/>
        <v>773.13</v>
      </c>
      <c r="N332" s="71">
        <f t="shared" si="62"/>
        <v>786.27</v>
      </c>
      <c r="O332" s="71">
        <f t="shared" si="62"/>
        <v>761.13</v>
      </c>
      <c r="P332" s="71">
        <f t="shared" si="62"/>
        <v>756.47</v>
      </c>
      <c r="Q332" s="71">
        <f t="shared" si="62"/>
        <v>776.95</v>
      </c>
      <c r="R332" s="71">
        <f t="shared" si="62"/>
        <v>795.53</v>
      </c>
      <c r="S332" s="71">
        <f t="shared" si="62"/>
        <v>802.74</v>
      </c>
      <c r="T332" s="71">
        <f t="shared" si="62"/>
        <v>819.35</v>
      </c>
      <c r="U332" s="71">
        <f t="shared" si="62"/>
        <v>791.28</v>
      </c>
      <c r="V332" s="71">
        <f t="shared" si="62"/>
        <v>808.29</v>
      </c>
      <c r="W332" s="71">
        <f t="shared" si="62"/>
        <v>810.86</v>
      </c>
      <c r="X332" s="71">
        <f t="shared" si="62"/>
        <v>809.72</v>
      </c>
      <c r="Y332" s="79">
        <f t="shared" si="62"/>
        <v>795.35</v>
      </c>
    </row>
    <row r="333" spans="1:25" s="62" customFormat="1" ht="18.75" hidden="1" customHeight="1" outlineLevel="1" x14ac:dyDescent="0.2">
      <c r="A333" s="57" t="s">
        <v>9</v>
      </c>
      <c r="B333" s="76">
        <v>716.71</v>
      </c>
      <c r="C333" s="74">
        <v>716.71</v>
      </c>
      <c r="D333" s="74">
        <v>716.71</v>
      </c>
      <c r="E333" s="74">
        <v>716.71</v>
      </c>
      <c r="F333" s="74">
        <v>716.71</v>
      </c>
      <c r="G333" s="74">
        <v>716.71</v>
      </c>
      <c r="H333" s="74">
        <v>716.71</v>
      </c>
      <c r="I333" s="74">
        <v>716.71</v>
      </c>
      <c r="J333" s="74">
        <v>716.71</v>
      </c>
      <c r="K333" s="74">
        <v>716.71</v>
      </c>
      <c r="L333" s="74">
        <v>716.71</v>
      </c>
      <c r="M333" s="74">
        <v>716.71</v>
      </c>
      <c r="N333" s="74">
        <v>716.71</v>
      </c>
      <c r="O333" s="74">
        <v>716.71</v>
      </c>
      <c r="P333" s="74">
        <v>716.71</v>
      </c>
      <c r="Q333" s="74">
        <v>716.71</v>
      </c>
      <c r="R333" s="74">
        <v>716.71</v>
      </c>
      <c r="S333" s="74">
        <v>716.71</v>
      </c>
      <c r="T333" s="74">
        <v>716.71</v>
      </c>
      <c r="U333" s="74">
        <v>716.71</v>
      </c>
      <c r="V333" s="74">
        <v>716.71</v>
      </c>
      <c r="W333" s="74">
        <v>716.71</v>
      </c>
      <c r="X333" s="74">
        <v>716.71</v>
      </c>
      <c r="Y333" s="81">
        <v>716.71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collapsed="1" thickBot="1" x14ac:dyDescent="0.25">
      <c r="A336" s="109">
        <v>3</v>
      </c>
      <c r="B336" s="101">
        <f>SUM(B337:B340)</f>
        <v>1480.68</v>
      </c>
      <c r="C336" s="102">
        <v>2242.1680000000001</v>
      </c>
      <c r="D336" s="102">
        <v>2210.9380000000001</v>
      </c>
      <c r="E336" s="103">
        <v>2210.6680000000001</v>
      </c>
      <c r="F336" s="103">
        <v>2218.348</v>
      </c>
      <c r="G336" s="103">
        <v>2198.3780000000002</v>
      </c>
      <c r="H336" s="103">
        <v>2274.7080000000001</v>
      </c>
      <c r="I336" s="103">
        <v>2392.248</v>
      </c>
      <c r="J336" s="103">
        <v>2470.3179999999998</v>
      </c>
      <c r="K336" s="104">
        <v>2512.308</v>
      </c>
      <c r="L336" s="103">
        <v>2532.6080000000002</v>
      </c>
      <c r="M336" s="105">
        <v>2533.8780000000002</v>
      </c>
      <c r="N336" s="104">
        <v>2531.5880000000002</v>
      </c>
      <c r="O336" s="103">
        <v>2530.3179999999998</v>
      </c>
      <c r="P336" s="105">
        <v>2531.8580000000002</v>
      </c>
      <c r="Q336" s="106">
        <v>2536.1680000000001</v>
      </c>
      <c r="R336" s="103">
        <v>2533.6579999999999</v>
      </c>
      <c r="S336" s="106">
        <v>2555.5279999999998</v>
      </c>
      <c r="T336" s="103">
        <v>2564.2779999999998</v>
      </c>
      <c r="U336" s="102">
        <v>2550.9180000000001</v>
      </c>
      <c r="V336" s="102">
        <v>2550.3679999999999</v>
      </c>
      <c r="W336" s="102">
        <v>2530.4879999999998</v>
      </c>
      <c r="X336" s="102">
        <v>2469.8380000000002</v>
      </c>
      <c r="Y336" s="107">
        <v>2353.2580000000003</v>
      </c>
    </row>
    <row r="337" spans="1:25" s="62" customFormat="1" ht="18.75" hidden="1" customHeight="1" outlineLevel="1" x14ac:dyDescent="0.2">
      <c r="A337" s="56" t="s">
        <v>8</v>
      </c>
      <c r="B337" s="70">
        <f>B21</f>
        <v>761.24</v>
      </c>
      <c r="C337" s="71">
        <f t="shared" ref="C337:Y337" si="63">C21</f>
        <v>698.22</v>
      </c>
      <c r="D337" s="71">
        <f t="shared" si="63"/>
        <v>715.73</v>
      </c>
      <c r="E337" s="72">
        <f t="shared" si="63"/>
        <v>730.76</v>
      </c>
      <c r="F337" s="71">
        <f t="shared" si="63"/>
        <v>728.92</v>
      </c>
      <c r="G337" s="71">
        <f t="shared" si="63"/>
        <v>720.6</v>
      </c>
      <c r="H337" s="71">
        <f t="shared" si="63"/>
        <v>725.98</v>
      </c>
      <c r="I337" s="71">
        <f t="shared" si="63"/>
        <v>712.69</v>
      </c>
      <c r="J337" s="73">
        <f t="shared" si="63"/>
        <v>725.41</v>
      </c>
      <c r="K337" s="71">
        <f t="shared" si="63"/>
        <v>724.44</v>
      </c>
      <c r="L337" s="71">
        <f t="shared" si="63"/>
        <v>731.41</v>
      </c>
      <c r="M337" s="71">
        <f t="shared" si="63"/>
        <v>726.84</v>
      </c>
      <c r="N337" s="71">
        <f t="shared" si="63"/>
        <v>734.2</v>
      </c>
      <c r="O337" s="71">
        <f t="shared" si="63"/>
        <v>706.07</v>
      </c>
      <c r="P337" s="71">
        <f t="shared" si="63"/>
        <v>703.4</v>
      </c>
      <c r="Q337" s="71">
        <f t="shared" si="63"/>
        <v>728.65</v>
      </c>
      <c r="R337" s="71">
        <f t="shared" si="63"/>
        <v>743.43</v>
      </c>
      <c r="S337" s="71">
        <f t="shared" si="63"/>
        <v>733.32</v>
      </c>
      <c r="T337" s="71">
        <f t="shared" si="63"/>
        <v>735.57</v>
      </c>
      <c r="U337" s="71">
        <f t="shared" si="63"/>
        <v>730.39</v>
      </c>
      <c r="V337" s="71">
        <f t="shared" si="63"/>
        <v>743.8</v>
      </c>
      <c r="W337" s="71">
        <f t="shared" si="63"/>
        <v>756.61</v>
      </c>
      <c r="X337" s="71">
        <f t="shared" si="63"/>
        <v>767.49</v>
      </c>
      <c r="Y337" s="79">
        <f t="shared" si="63"/>
        <v>768</v>
      </c>
    </row>
    <row r="338" spans="1:25" s="62" customFormat="1" ht="18.75" hidden="1" customHeight="1" outlineLevel="1" x14ac:dyDescent="0.2">
      <c r="A338" s="57" t="s">
        <v>9</v>
      </c>
      <c r="B338" s="76">
        <v>716.71</v>
      </c>
      <c r="C338" s="74">
        <v>716.71</v>
      </c>
      <c r="D338" s="74">
        <v>716.71</v>
      </c>
      <c r="E338" s="74">
        <v>716.71</v>
      </c>
      <c r="F338" s="74">
        <v>716.71</v>
      </c>
      <c r="G338" s="74">
        <v>716.71</v>
      </c>
      <c r="H338" s="74">
        <v>716.71</v>
      </c>
      <c r="I338" s="74">
        <v>716.71</v>
      </c>
      <c r="J338" s="74">
        <v>716.71</v>
      </c>
      <c r="K338" s="74">
        <v>716.71</v>
      </c>
      <c r="L338" s="74">
        <v>716.71</v>
      </c>
      <c r="M338" s="74">
        <v>716.71</v>
      </c>
      <c r="N338" s="74">
        <v>716.71</v>
      </c>
      <c r="O338" s="74">
        <v>716.71</v>
      </c>
      <c r="P338" s="74">
        <v>716.71</v>
      </c>
      <c r="Q338" s="74">
        <v>716.71</v>
      </c>
      <c r="R338" s="74">
        <v>716.71</v>
      </c>
      <c r="S338" s="74">
        <v>716.71</v>
      </c>
      <c r="T338" s="74">
        <v>716.71</v>
      </c>
      <c r="U338" s="74">
        <v>716.71</v>
      </c>
      <c r="V338" s="74">
        <v>716.71</v>
      </c>
      <c r="W338" s="74">
        <v>716.71</v>
      </c>
      <c r="X338" s="74">
        <v>716.71</v>
      </c>
      <c r="Y338" s="81">
        <v>716.71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2.73</v>
      </c>
      <c r="C340" s="75">
        <v>2.73</v>
      </c>
      <c r="D340" s="75">
        <v>2.73</v>
      </c>
      <c r="E340" s="75">
        <v>2.73</v>
      </c>
      <c r="F340" s="75">
        <v>2.73</v>
      </c>
      <c r="G340" s="75">
        <v>2.73</v>
      </c>
      <c r="H340" s="75">
        <v>2.73</v>
      </c>
      <c r="I340" s="75">
        <v>2.73</v>
      </c>
      <c r="J340" s="75">
        <v>2.73</v>
      </c>
      <c r="K340" s="75">
        <v>2.73</v>
      </c>
      <c r="L340" s="75">
        <v>2.73</v>
      </c>
      <c r="M340" s="75">
        <v>2.73</v>
      </c>
      <c r="N340" s="75">
        <v>2.73</v>
      </c>
      <c r="O340" s="75">
        <v>2.73</v>
      </c>
      <c r="P340" s="75">
        <v>2.73</v>
      </c>
      <c r="Q340" s="75">
        <v>2.73</v>
      </c>
      <c r="R340" s="75">
        <v>2.73</v>
      </c>
      <c r="S340" s="75">
        <v>2.73</v>
      </c>
      <c r="T340" s="75">
        <v>2.73</v>
      </c>
      <c r="U340" s="75">
        <v>2.73</v>
      </c>
      <c r="V340" s="75">
        <v>2.73</v>
      </c>
      <c r="W340" s="75">
        <v>2.73</v>
      </c>
      <c r="X340" s="75">
        <v>2.73</v>
      </c>
      <c r="Y340" s="82">
        <v>2.73</v>
      </c>
    </row>
    <row r="341" spans="1:25" s="62" customFormat="1" ht="18.75" customHeight="1" collapsed="1" thickBot="1" x14ac:dyDescent="0.25">
      <c r="A341" s="130">
        <v>4</v>
      </c>
      <c r="B341" s="131">
        <f>SUM(B342:B345)</f>
        <v>1528.5500000000002</v>
      </c>
      <c r="C341" s="132">
        <v>2207.828</v>
      </c>
      <c r="D341" s="132">
        <v>2135.078</v>
      </c>
      <c r="E341" s="132">
        <v>2107.6080000000002</v>
      </c>
      <c r="F341" s="132">
        <v>2125.998</v>
      </c>
      <c r="G341" s="132">
        <v>1618.598</v>
      </c>
      <c r="H341" s="132">
        <v>2094.038</v>
      </c>
      <c r="I341" s="132">
        <v>2199.4780000000001</v>
      </c>
      <c r="J341" s="132">
        <v>2328.328</v>
      </c>
      <c r="K341" s="133">
        <v>2376.5279999999998</v>
      </c>
      <c r="L341" s="132">
        <v>2394.3580000000002</v>
      </c>
      <c r="M341" s="134">
        <v>2397.828</v>
      </c>
      <c r="N341" s="133">
        <v>2397.788</v>
      </c>
      <c r="O341" s="132">
        <v>2398.498</v>
      </c>
      <c r="P341" s="134">
        <v>2402.1979999999999</v>
      </c>
      <c r="Q341" s="135">
        <v>2412.748</v>
      </c>
      <c r="R341" s="132">
        <v>2465.7179999999998</v>
      </c>
      <c r="S341" s="135">
        <v>2488.578</v>
      </c>
      <c r="T341" s="132">
        <v>2531.3780000000002</v>
      </c>
      <c r="U341" s="132">
        <v>2496.098</v>
      </c>
      <c r="V341" s="132">
        <v>2467.1080000000002</v>
      </c>
      <c r="W341" s="132">
        <v>2460.6280000000002</v>
      </c>
      <c r="X341" s="132">
        <v>2409.2580000000003</v>
      </c>
      <c r="Y341" s="136">
        <v>2308.0480000000002</v>
      </c>
    </row>
    <row r="342" spans="1:25" s="62" customFormat="1" ht="18.75" hidden="1" customHeight="1" outlineLevel="1" x14ac:dyDescent="0.2">
      <c r="A342" s="58" t="s">
        <v>8</v>
      </c>
      <c r="B342" s="120">
        <f>B26</f>
        <v>809.11</v>
      </c>
      <c r="C342" s="121">
        <f t="shared" ref="C342:Y342" si="64">C26</f>
        <v>772.44</v>
      </c>
      <c r="D342" s="121">
        <f t="shared" si="64"/>
        <v>788.42</v>
      </c>
      <c r="E342" s="122">
        <f t="shared" si="64"/>
        <v>797.8</v>
      </c>
      <c r="F342" s="121">
        <f t="shared" si="64"/>
        <v>817.64</v>
      </c>
      <c r="G342" s="121">
        <f t="shared" si="64"/>
        <v>823.92</v>
      </c>
      <c r="H342" s="121">
        <f t="shared" si="64"/>
        <v>831.18</v>
      </c>
      <c r="I342" s="121">
        <f t="shared" si="64"/>
        <v>811.43</v>
      </c>
      <c r="J342" s="123">
        <f t="shared" si="64"/>
        <v>826.41</v>
      </c>
      <c r="K342" s="121">
        <f t="shared" si="64"/>
        <v>832.48</v>
      </c>
      <c r="L342" s="121">
        <f t="shared" si="64"/>
        <v>831.95</v>
      </c>
      <c r="M342" s="121">
        <f t="shared" si="64"/>
        <v>831.32</v>
      </c>
      <c r="N342" s="121">
        <f t="shared" si="64"/>
        <v>762.06</v>
      </c>
      <c r="O342" s="121">
        <f t="shared" si="64"/>
        <v>733.22</v>
      </c>
      <c r="P342" s="121">
        <f t="shared" si="64"/>
        <v>737.4</v>
      </c>
      <c r="Q342" s="121">
        <f t="shared" si="64"/>
        <v>764.48</v>
      </c>
      <c r="R342" s="121">
        <f t="shared" si="64"/>
        <v>782.43</v>
      </c>
      <c r="S342" s="121">
        <f t="shared" si="64"/>
        <v>790.57</v>
      </c>
      <c r="T342" s="121">
        <f t="shared" si="64"/>
        <v>792.73</v>
      </c>
      <c r="U342" s="121">
        <f t="shared" si="64"/>
        <v>772.44</v>
      </c>
      <c r="V342" s="121">
        <f t="shared" si="64"/>
        <v>788.73</v>
      </c>
      <c r="W342" s="121">
        <f t="shared" si="64"/>
        <v>797.48</v>
      </c>
      <c r="X342" s="121">
        <f t="shared" si="64"/>
        <v>800.75</v>
      </c>
      <c r="Y342" s="124">
        <f t="shared" si="64"/>
        <v>790.42</v>
      </c>
    </row>
    <row r="343" spans="1:25" s="62" customFormat="1" ht="18.75" hidden="1" customHeight="1" outlineLevel="1" x14ac:dyDescent="0.2">
      <c r="A343" s="57" t="s">
        <v>9</v>
      </c>
      <c r="B343" s="76">
        <v>716.71</v>
      </c>
      <c r="C343" s="74">
        <v>716.71</v>
      </c>
      <c r="D343" s="74">
        <v>716.71</v>
      </c>
      <c r="E343" s="74">
        <v>716.71</v>
      </c>
      <c r="F343" s="74">
        <v>716.71</v>
      </c>
      <c r="G343" s="74">
        <v>716.71</v>
      </c>
      <c r="H343" s="74">
        <v>716.71</v>
      </c>
      <c r="I343" s="74">
        <v>716.71</v>
      </c>
      <c r="J343" s="74">
        <v>716.71</v>
      </c>
      <c r="K343" s="74">
        <v>716.71</v>
      </c>
      <c r="L343" s="74">
        <v>716.71</v>
      </c>
      <c r="M343" s="74">
        <v>716.71</v>
      </c>
      <c r="N343" s="74">
        <v>716.71</v>
      </c>
      <c r="O343" s="74">
        <v>716.71</v>
      </c>
      <c r="P343" s="74">
        <v>716.71</v>
      </c>
      <c r="Q343" s="74">
        <v>716.71</v>
      </c>
      <c r="R343" s="74">
        <v>716.71</v>
      </c>
      <c r="S343" s="74">
        <v>716.71</v>
      </c>
      <c r="T343" s="74">
        <v>716.71</v>
      </c>
      <c r="U343" s="74">
        <v>716.71</v>
      </c>
      <c r="V343" s="74">
        <v>716.71</v>
      </c>
      <c r="W343" s="74">
        <v>716.71</v>
      </c>
      <c r="X343" s="74">
        <v>716.71</v>
      </c>
      <c r="Y343" s="81">
        <v>716.71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2.73</v>
      </c>
      <c r="C345" s="75">
        <v>2.73</v>
      </c>
      <c r="D345" s="75">
        <v>2.73</v>
      </c>
      <c r="E345" s="75">
        <v>2.73</v>
      </c>
      <c r="F345" s="75">
        <v>2.73</v>
      </c>
      <c r="G345" s="75">
        <v>2.73</v>
      </c>
      <c r="H345" s="75">
        <v>2.73</v>
      </c>
      <c r="I345" s="75">
        <v>2.73</v>
      </c>
      <c r="J345" s="75">
        <v>2.73</v>
      </c>
      <c r="K345" s="75">
        <v>2.73</v>
      </c>
      <c r="L345" s="75">
        <v>2.73</v>
      </c>
      <c r="M345" s="75">
        <v>2.73</v>
      </c>
      <c r="N345" s="75">
        <v>2.73</v>
      </c>
      <c r="O345" s="75">
        <v>2.73</v>
      </c>
      <c r="P345" s="75">
        <v>2.73</v>
      </c>
      <c r="Q345" s="75">
        <v>2.73</v>
      </c>
      <c r="R345" s="75">
        <v>2.73</v>
      </c>
      <c r="S345" s="75">
        <v>2.73</v>
      </c>
      <c r="T345" s="75">
        <v>2.73</v>
      </c>
      <c r="U345" s="75">
        <v>2.73</v>
      </c>
      <c r="V345" s="75">
        <v>2.73</v>
      </c>
      <c r="W345" s="75">
        <v>2.73</v>
      </c>
      <c r="X345" s="75">
        <v>2.73</v>
      </c>
      <c r="Y345" s="82">
        <v>2.73</v>
      </c>
    </row>
    <row r="346" spans="1:25" s="62" customFormat="1" ht="18.75" customHeight="1" collapsed="1" thickBot="1" x14ac:dyDescent="0.25">
      <c r="A346" s="109">
        <v>5</v>
      </c>
      <c r="B346" s="138">
        <f>SUM(B347:B350)</f>
        <v>1498.2800000000002</v>
      </c>
      <c r="C346" s="139">
        <v>2197.8980000000001</v>
      </c>
      <c r="D346" s="139">
        <v>2124.7580000000003</v>
      </c>
      <c r="E346" s="139">
        <v>2099.8580000000002</v>
      </c>
      <c r="F346" s="139">
        <v>2150.5080000000003</v>
      </c>
      <c r="G346" s="139">
        <v>2169.7379999999998</v>
      </c>
      <c r="H346" s="139">
        <v>2335.098</v>
      </c>
      <c r="I346" s="139">
        <v>2508.2080000000001</v>
      </c>
      <c r="J346" s="139">
        <v>2552.2580000000003</v>
      </c>
      <c r="K346" s="140">
        <v>2583.018</v>
      </c>
      <c r="L346" s="139">
        <v>2592.4879999999998</v>
      </c>
      <c r="M346" s="141">
        <v>2589.578</v>
      </c>
      <c r="N346" s="140">
        <v>2587.248</v>
      </c>
      <c r="O346" s="139">
        <v>2588.6379999999999</v>
      </c>
      <c r="P346" s="141">
        <v>2586.598</v>
      </c>
      <c r="Q346" s="142">
        <v>2583.7179999999998</v>
      </c>
      <c r="R346" s="139">
        <v>2587.2080000000001</v>
      </c>
      <c r="S346" s="142">
        <v>2585.2280000000001</v>
      </c>
      <c r="T346" s="139">
        <v>2587.1579999999999</v>
      </c>
      <c r="U346" s="139">
        <v>2586.9879999999998</v>
      </c>
      <c r="V346" s="139">
        <v>2576.8380000000002</v>
      </c>
      <c r="W346" s="139">
        <v>2549.1179999999999</v>
      </c>
      <c r="X346" s="139">
        <v>2487.6880000000001</v>
      </c>
      <c r="Y346" s="143">
        <v>2368.2980000000002</v>
      </c>
    </row>
    <row r="347" spans="1:25" s="62" customFormat="1" ht="18.75" hidden="1" customHeight="1" outlineLevel="1" x14ac:dyDescent="0.2">
      <c r="A347" s="56" t="s">
        <v>8</v>
      </c>
      <c r="B347" s="76">
        <f>B31</f>
        <v>778.84</v>
      </c>
      <c r="C347" s="71">
        <f t="shared" ref="C347:Y347" si="65">C31</f>
        <v>742.04</v>
      </c>
      <c r="D347" s="71">
        <f t="shared" si="65"/>
        <v>763.31</v>
      </c>
      <c r="E347" s="72">
        <f t="shared" si="65"/>
        <v>780.58</v>
      </c>
      <c r="F347" s="71">
        <f t="shared" si="65"/>
        <v>797.69</v>
      </c>
      <c r="G347" s="71">
        <f t="shared" si="65"/>
        <v>779.26</v>
      </c>
      <c r="H347" s="71">
        <f t="shared" si="65"/>
        <v>779.82</v>
      </c>
      <c r="I347" s="71">
        <f t="shared" si="65"/>
        <v>755.51</v>
      </c>
      <c r="J347" s="73">
        <f t="shared" si="65"/>
        <v>779.54</v>
      </c>
      <c r="K347" s="71">
        <f t="shared" si="65"/>
        <v>789.8</v>
      </c>
      <c r="L347" s="71">
        <f t="shared" si="65"/>
        <v>770.55</v>
      </c>
      <c r="M347" s="71">
        <f t="shared" si="65"/>
        <v>777.84</v>
      </c>
      <c r="N347" s="71">
        <f t="shared" si="65"/>
        <v>762.44</v>
      </c>
      <c r="O347" s="71">
        <f t="shared" si="65"/>
        <v>735.12</v>
      </c>
      <c r="P347" s="71">
        <f t="shared" si="65"/>
        <v>730.3</v>
      </c>
      <c r="Q347" s="71">
        <f t="shared" si="65"/>
        <v>752.76</v>
      </c>
      <c r="R347" s="71">
        <f t="shared" si="65"/>
        <v>765.84</v>
      </c>
      <c r="S347" s="71">
        <f t="shared" si="65"/>
        <v>761.91</v>
      </c>
      <c r="T347" s="71">
        <f t="shared" si="65"/>
        <v>770.98</v>
      </c>
      <c r="U347" s="71">
        <f t="shared" si="65"/>
        <v>743.44</v>
      </c>
      <c r="V347" s="71">
        <f t="shared" si="65"/>
        <v>760.7</v>
      </c>
      <c r="W347" s="71">
        <f t="shared" si="65"/>
        <v>778.58</v>
      </c>
      <c r="X347" s="71">
        <f t="shared" si="65"/>
        <v>778.2</v>
      </c>
      <c r="Y347" s="79">
        <f t="shared" si="65"/>
        <v>775.49</v>
      </c>
    </row>
    <row r="348" spans="1:25" s="62" customFormat="1" ht="18.75" hidden="1" customHeight="1" outlineLevel="1" x14ac:dyDescent="0.2">
      <c r="A348" s="57" t="s">
        <v>9</v>
      </c>
      <c r="B348" s="76">
        <v>716.71</v>
      </c>
      <c r="C348" s="74">
        <v>716.71</v>
      </c>
      <c r="D348" s="74">
        <v>716.71</v>
      </c>
      <c r="E348" s="74">
        <v>716.71</v>
      </c>
      <c r="F348" s="74">
        <v>716.71</v>
      </c>
      <c r="G348" s="74">
        <v>716.71</v>
      </c>
      <c r="H348" s="74">
        <v>716.71</v>
      </c>
      <c r="I348" s="74">
        <v>716.71</v>
      </c>
      <c r="J348" s="74">
        <v>716.71</v>
      </c>
      <c r="K348" s="74">
        <v>716.71</v>
      </c>
      <c r="L348" s="74">
        <v>716.71</v>
      </c>
      <c r="M348" s="74">
        <v>716.71</v>
      </c>
      <c r="N348" s="74">
        <v>716.71</v>
      </c>
      <c r="O348" s="74">
        <v>716.71</v>
      </c>
      <c r="P348" s="74">
        <v>716.71</v>
      </c>
      <c r="Q348" s="74">
        <v>716.71</v>
      </c>
      <c r="R348" s="74">
        <v>716.71</v>
      </c>
      <c r="S348" s="74">
        <v>716.71</v>
      </c>
      <c r="T348" s="74">
        <v>716.71</v>
      </c>
      <c r="U348" s="74">
        <v>716.71</v>
      </c>
      <c r="V348" s="74">
        <v>716.71</v>
      </c>
      <c r="W348" s="74">
        <v>716.71</v>
      </c>
      <c r="X348" s="74">
        <v>716.71</v>
      </c>
      <c r="Y348" s="81">
        <v>716.71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2.73</v>
      </c>
      <c r="C350" s="75">
        <v>2.73</v>
      </c>
      <c r="D350" s="75">
        <v>2.73</v>
      </c>
      <c r="E350" s="75">
        <v>2.73</v>
      </c>
      <c r="F350" s="75">
        <v>2.73</v>
      </c>
      <c r="G350" s="75">
        <v>2.73</v>
      </c>
      <c r="H350" s="75">
        <v>2.73</v>
      </c>
      <c r="I350" s="75">
        <v>2.73</v>
      </c>
      <c r="J350" s="75">
        <v>2.73</v>
      </c>
      <c r="K350" s="75">
        <v>2.73</v>
      </c>
      <c r="L350" s="75">
        <v>2.73</v>
      </c>
      <c r="M350" s="75">
        <v>2.73</v>
      </c>
      <c r="N350" s="75">
        <v>2.73</v>
      </c>
      <c r="O350" s="75">
        <v>2.73</v>
      </c>
      <c r="P350" s="75">
        <v>2.73</v>
      </c>
      <c r="Q350" s="75">
        <v>2.73</v>
      </c>
      <c r="R350" s="75">
        <v>2.73</v>
      </c>
      <c r="S350" s="75">
        <v>2.73</v>
      </c>
      <c r="T350" s="75">
        <v>2.73</v>
      </c>
      <c r="U350" s="75">
        <v>2.73</v>
      </c>
      <c r="V350" s="75">
        <v>2.73</v>
      </c>
      <c r="W350" s="75">
        <v>2.73</v>
      </c>
      <c r="X350" s="75">
        <v>2.73</v>
      </c>
      <c r="Y350" s="82">
        <v>2.73</v>
      </c>
    </row>
    <row r="351" spans="1:25" s="62" customFormat="1" ht="18.75" customHeight="1" collapsed="1" thickBot="1" x14ac:dyDescent="0.25">
      <c r="A351" s="112">
        <v>6</v>
      </c>
      <c r="B351" s="101">
        <f>SUM(B352:B355)</f>
        <v>1425.15</v>
      </c>
      <c r="C351" s="102">
        <v>2228.2179999999998</v>
      </c>
      <c r="D351" s="102">
        <v>2192.4279999999999</v>
      </c>
      <c r="E351" s="103">
        <v>2181.1680000000001</v>
      </c>
      <c r="F351" s="103">
        <v>2203.578</v>
      </c>
      <c r="G351" s="103">
        <v>2205.3179999999998</v>
      </c>
      <c r="H351" s="103">
        <v>2323.4180000000001</v>
      </c>
      <c r="I351" s="103">
        <v>2504.9679999999998</v>
      </c>
      <c r="J351" s="103">
        <v>2543.1480000000001</v>
      </c>
      <c r="K351" s="104">
        <v>2582.058</v>
      </c>
      <c r="L351" s="103">
        <v>2594.7280000000001</v>
      </c>
      <c r="M351" s="105">
        <v>2595.2779999999998</v>
      </c>
      <c r="N351" s="104">
        <v>2593.1480000000001</v>
      </c>
      <c r="O351" s="103">
        <v>2594.8679999999999</v>
      </c>
      <c r="P351" s="105">
        <v>2593.1579999999999</v>
      </c>
      <c r="Q351" s="106">
        <v>2585.0480000000002</v>
      </c>
      <c r="R351" s="103">
        <v>2595.7779999999998</v>
      </c>
      <c r="S351" s="106">
        <v>2592.1880000000001</v>
      </c>
      <c r="T351" s="103">
        <v>2593.9180000000001</v>
      </c>
      <c r="U351" s="102">
        <v>2592.0080000000003</v>
      </c>
      <c r="V351" s="102">
        <v>2581.078</v>
      </c>
      <c r="W351" s="102">
        <v>2548.5679999999998</v>
      </c>
      <c r="X351" s="102">
        <v>2482.098</v>
      </c>
      <c r="Y351" s="107">
        <v>2360.538</v>
      </c>
    </row>
    <row r="352" spans="1:25" s="62" customFormat="1" ht="18.75" hidden="1" customHeight="1" outlineLevel="1" x14ac:dyDescent="0.2">
      <c r="A352" s="56" t="s">
        <v>8</v>
      </c>
      <c r="B352" s="76">
        <f>B36</f>
        <v>705.71</v>
      </c>
      <c r="C352" s="71">
        <f t="shared" ref="C352:Y352" si="66">C36</f>
        <v>681.94</v>
      </c>
      <c r="D352" s="71">
        <f t="shared" si="66"/>
        <v>688.21</v>
      </c>
      <c r="E352" s="72">
        <f t="shared" si="66"/>
        <v>697.75</v>
      </c>
      <c r="F352" s="71">
        <f t="shared" si="66"/>
        <v>703</v>
      </c>
      <c r="G352" s="71">
        <f t="shared" si="66"/>
        <v>694.89</v>
      </c>
      <c r="H352" s="71">
        <f t="shared" si="66"/>
        <v>681.01</v>
      </c>
      <c r="I352" s="71">
        <f t="shared" si="66"/>
        <v>680.25</v>
      </c>
      <c r="J352" s="73">
        <f t="shared" si="66"/>
        <v>686.48</v>
      </c>
      <c r="K352" s="71">
        <f t="shared" si="66"/>
        <v>695.35</v>
      </c>
      <c r="L352" s="71">
        <f t="shared" si="66"/>
        <v>709.71</v>
      </c>
      <c r="M352" s="71">
        <f t="shared" si="66"/>
        <v>708.06</v>
      </c>
      <c r="N352" s="71">
        <f t="shared" si="66"/>
        <v>708.1</v>
      </c>
      <c r="O352" s="71">
        <f t="shared" si="66"/>
        <v>682.32</v>
      </c>
      <c r="P352" s="71">
        <f t="shared" si="66"/>
        <v>683.04</v>
      </c>
      <c r="Q352" s="71">
        <f t="shared" si="66"/>
        <v>707.68</v>
      </c>
      <c r="R352" s="71">
        <f t="shared" si="66"/>
        <v>715.03</v>
      </c>
      <c r="S352" s="71">
        <f t="shared" si="66"/>
        <v>706.42</v>
      </c>
      <c r="T352" s="71">
        <f t="shared" si="66"/>
        <v>711.65</v>
      </c>
      <c r="U352" s="71">
        <f t="shared" si="66"/>
        <v>694.95</v>
      </c>
      <c r="V352" s="71">
        <f t="shared" si="66"/>
        <v>710.22</v>
      </c>
      <c r="W352" s="71">
        <f t="shared" si="66"/>
        <v>722.06</v>
      </c>
      <c r="X352" s="71">
        <f t="shared" si="66"/>
        <v>723.07</v>
      </c>
      <c r="Y352" s="79">
        <f t="shared" si="66"/>
        <v>714.62</v>
      </c>
    </row>
    <row r="353" spans="1:25" s="62" customFormat="1" ht="18.75" hidden="1" customHeight="1" outlineLevel="1" x14ac:dyDescent="0.2">
      <c r="A353" s="57" t="s">
        <v>9</v>
      </c>
      <c r="B353" s="76">
        <v>716.71</v>
      </c>
      <c r="C353" s="74">
        <v>716.71</v>
      </c>
      <c r="D353" s="74">
        <v>716.71</v>
      </c>
      <c r="E353" s="74">
        <v>716.71</v>
      </c>
      <c r="F353" s="74">
        <v>716.71</v>
      </c>
      <c r="G353" s="74">
        <v>716.71</v>
      </c>
      <c r="H353" s="74">
        <v>716.71</v>
      </c>
      <c r="I353" s="74">
        <v>716.71</v>
      </c>
      <c r="J353" s="74">
        <v>716.71</v>
      </c>
      <c r="K353" s="74">
        <v>716.71</v>
      </c>
      <c r="L353" s="74">
        <v>716.71</v>
      </c>
      <c r="M353" s="74">
        <v>716.71</v>
      </c>
      <c r="N353" s="74">
        <v>716.71</v>
      </c>
      <c r="O353" s="74">
        <v>716.71</v>
      </c>
      <c r="P353" s="74">
        <v>716.71</v>
      </c>
      <c r="Q353" s="74">
        <v>716.71</v>
      </c>
      <c r="R353" s="74">
        <v>716.71</v>
      </c>
      <c r="S353" s="74">
        <v>716.71</v>
      </c>
      <c r="T353" s="74">
        <v>716.71</v>
      </c>
      <c r="U353" s="74">
        <v>716.71</v>
      </c>
      <c r="V353" s="74">
        <v>716.71</v>
      </c>
      <c r="W353" s="74">
        <v>716.71</v>
      </c>
      <c r="X353" s="74">
        <v>716.71</v>
      </c>
      <c r="Y353" s="81">
        <v>716.71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collapsed="1" thickBot="1" x14ac:dyDescent="0.25">
      <c r="A356" s="109">
        <v>7</v>
      </c>
      <c r="B356" s="101">
        <f>SUM(B357:B360)</f>
        <v>1486.81</v>
      </c>
      <c r="C356" s="102">
        <v>2217.8179999999998</v>
      </c>
      <c r="D356" s="102">
        <v>2173.7580000000003</v>
      </c>
      <c r="E356" s="103">
        <v>2180.348</v>
      </c>
      <c r="F356" s="103">
        <v>2216.4279999999999</v>
      </c>
      <c r="G356" s="103">
        <v>2208.1979999999999</v>
      </c>
      <c r="H356" s="103">
        <v>2384.4279999999999</v>
      </c>
      <c r="I356" s="103">
        <v>2548.248</v>
      </c>
      <c r="J356" s="103">
        <v>2584.3179999999998</v>
      </c>
      <c r="K356" s="104">
        <v>2613.8179999999998</v>
      </c>
      <c r="L356" s="103">
        <v>2636.3980000000001</v>
      </c>
      <c r="M356" s="105">
        <v>2635.7379999999998</v>
      </c>
      <c r="N356" s="104">
        <v>2623.6979999999999</v>
      </c>
      <c r="O356" s="103">
        <v>2625.9380000000001</v>
      </c>
      <c r="P356" s="105">
        <v>2626.4380000000001</v>
      </c>
      <c r="Q356" s="106">
        <v>2615.2179999999998</v>
      </c>
      <c r="R356" s="103">
        <v>2629.3980000000001</v>
      </c>
      <c r="S356" s="106">
        <v>2616.5880000000002</v>
      </c>
      <c r="T356" s="103">
        <v>2621.9380000000001</v>
      </c>
      <c r="U356" s="102">
        <v>2618.7379999999998</v>
      </c>
      <c r="V356" s="102">
        <v>2610.6579999999999</v>
      </c>
      <c r="W356" s="102">
        <v>2584.7779999999998</v>
      </c>
      <c r="X356" s="102">
        <v>2504.7179999999998</v>
      </c>
      <c r="Y356" s="107">
        <v>2371.6579999999999</v>
      </c>
    </row>
    <row r="357" spans="1:25" s="62" customFormat="1" ht="18.75" hidden="1" customHeight="1" outlineLevel="1" x14ac:dyDescent="0.2">
      <c r="A357" s="56" t="s">
        <v>8</v>
      </c>
      <c r="B357" s="76">
        <f>B41</f>
        <v>767.37</v>
      </c>
      <c r="C357" s="71">
        <f t="shared" ref="C357:Y357" si="67">C41</f>
        <v>725.24</v>
      </c>
      <c r="D357" s="71">
        <f t="shared" si="67"/>
        <v>754.79</v>
      </c>
      <c r="E357" s="72">
        <f t="shared" si="67"/>
        <v>768.06</v>
      </c>
      <c r="F357" s="71">
        <f t="shared" si="67"/>
        <v>776.83</v>
      </c>
      <c r="G357" s="71">
        <f t="shared" si="67"/>
        <v>779.08</v>
      </c>
      <c r="H357" s="71">
        <f t="shared" si="67"/>
        <v>773.55</v>
      </c>
      <c r="I357" s="71">
        <f t="shared" si="67"/>
        <v>753.89</v>
      </c>
      <c r="J357" s="73">
        <f t="shared" si="67"/>
        <v>770.83</v>
      </c>
      <c r="K357" s="71">
        <f t="shared" si="67"/>
        <v>788</v>
      </c>
      <c r="L357" s="71">
        <f t="shared" si="67"/>
        <v>780.05</v>
      </c>
      <c r="M357" s="71">
        <f t="shared" si="67"/>
        <v>783.26</v>
      </c>
      <c r="N357" s="71">
        <f t="shared" si="67"/>
        <v>780.47</v>
      </c>
      <c r="O357" s="71">
        <f t="shared" si="67"/>
        <v>755.04</v>
      </c>
      <c r="P357" s="71">
        <f t="shared" si="67"/>
        <v>760.18</v>
      </c>
      <c r="Q357" s="71">
        <f t="shared" si="67"/>
        <v>780.07</v>
      </c>
      <c r="R357" s="71">
        <f t="shared" si="67"/>
        <v>786.3</v>
      </c>
      <c r="S357" s="71">
        <f t="shared" si="67"/>
        <v>783.64</v>
      </c>
      <c r="T357" s="71">
        <f t="shared" si="67"/>
        <v>789.24</v>
      </c>
      <c r="U357" s="71">
        <f t="shared" si="67"/>
        <v>774.75</v>
      </c>
      <c r="V357" s="71">
        <f t="shared" si="67"/>
        <v>790.38</v>
      </c>
      <c r="W357" s="71">
        <f t="shared" si="67"/>
        <v>786.9</v>
      </c>
      <c r="X357" s="71">
        <f t="shared" si="67"/>
        <v>798.17</v>
      </c>
      <c r="Y357" s="79">
        <f t="shared" si="67"/>
        <v>801.49</v>
      </c>
    </row>
    <row r="358" spans="1:25" s="62" customFormat="1" ht="18.75" hidden="1" customHeight="1" outlineLevel="1" x14ac:dyDescent="0.2">
      <c r="A358" s="57" t="s">
        <v>9</v>
      </c>
      <c r="B358" s="76">
        <v>716.71</v>
      </c>
      <c r="C358" s="74">
        <v>716.71</v>
      </c>
      <c r="D358" s="74">
        <v>716.71</v>
      </c>
      <c r="E358" s="74">
        <v>716.71</v>
      </c>
      <c r="F358" s="74">
        <v>716.71</v>
      </c>
      <c r="G358" s="74">
        <v>716.71</v>
      </c>
      <c r="H358" s="74">
        <v>716.71</v>
      </c>
      <c r="I358" s="74">
        <v>716.71</v>
      </c>
      <c r="J358" s="74">
        <v>716.71</v>
      </c>
      <c r="K358" s="74">
        <v>716.71</v>
      </c>
      <c r="L358" s="74">
        <v>716.71</v>
      </c>
      <c r="M358" s="74">
        <v>716.71</v>
      </c>
      <c r="N358" s="74">
        <v>716.71</v>
      </c>
      <c r="O358" s="74">
        <v>716.71</v>
      </c>
      <c r="P358" s="74">
        <v>716.71</v>
      </c>
      <c r="Q358" s="74">
        <v>716.71</v>
      </c>
      <c r="R358" s="74">
        <v>716.71</v>
      </c>
      <c r="S358" s="74">
        <v>716.71</v>
      </c>
      <c r="T358" s="74">
        <v>716.71</v>
      </c>
      <c r="U358" s="74">
        <v>716.71</v>
      </c>
      <c r="V358" s="74">
        <v>716.71</v>
      </c>
      <c r="W358" s="74">
        <v>716.71</v>
      </c>
      <c r="X358" s="74">
        <v>716.71</v>
      </c>
      <c r="Y358" s="81">
        <v>716.71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2.73</v>
      </c>
      <c r="C360" s="75">
        <v>2.73</v>
      </c>
      <c r="D360" s="75">
        <v>2.73</v>
      </c>
      <c r="E360" s="75">
        <v>2.73</v>
      </c>
      <c r="F360" s="75">
        <v>2.73</v>
      </c>
      <c r="G360" s="75">
        <v>2.73</v>
      </c>
      <c r="H360" s="75">
        <v>2.73</v>
      </c>
      <c r="I360" s="75">
        <v>2.73</v>
      </c>
      <c r="J360" s="75">
        <v>2.73</v>
      </c>
      <c r="K360" s="75">
        <v>2.73</v>
      </c>
      <c r="L360" s="75">
        <v>2.73</v>
      </c>
      <c r="M360" s="75">
        <v>2.73</v>
      </c>
      <c r="N360" s="75">
        <v>2.73</v>
      </c>
      <c r="O360" s="75">
        <v>2.73</v>
      </c>
      <c r="P360" s="75">
        <v>2.73</v>
      </c>
      <c r="Q360" s="75">
        <v>2.73</v>
      </c>
      <c r="R360" s="75">
        <v>2.73</v>
      </c>
      <c r="S360" s="75">
        <v>2.73</v>
      </c>
      <c r="T360" s="75">
        <v>2.73</v>
      </c>
      <c r="U360" s="75">
        <v>2.73</v>
      </c>
      <c r="V360" s="75">
        <v>2.73</v>
      </c>
      <c r="W360" s="75">
        <v>2.73</v>
      </c>
      <c r="X360" s="75">
        <v>2.73</v>
      </c>
      <c r="Y360" s="82">
        <v>2.73</v>
      </c>
    </row>
    <row r="361" spans="1:25" s="62" customFormat="1" ht="18.75" customHeight="1" collapsed="1" thickBot="1" x14ac:dyDescent="0.25">
      <c r="A361" s="112">
        <v>8</v>
      </c>
      <c r="B361" s="101">
        <f>SUM(B362:B365)</f>
        <v>1519.67</v>
      </c>
      <c r="C361" s="102">
        <v>2226.7980000000002</v>
      </c>
      <c r="D361" s="102">
        <v>2195.308</v>
      </c>
      <c r="E361" s="103">
        <v>2199.748</v>
      </c>
      <c r="F361" s="103">
        <v>2211.3580000000002</v>
      </c>
      <c r="G361" s="103">
        <v>2213.4079999999999</v>
      </c>
      <c r="H361" s="103">
        <v>2345.0279999999998</v>
      </c>
      <c r="I361" s="103">
        <v>2542.0880000000002</v>
      </c>
      <c r="J361" s="103">
        <v>2579.768</v>
      </c>
      <c r="K361" s="104">
        <v>2612.9079999999999</v>
      </c>
      <c r="L361" s="103">
        <v>2622.0880000000002</v>
      </c>
      <c r="M361" s="105">
        <v>2613.8179999999998</v>
      </c>
      <c r="N361" s="104">
        <v>2607.9679999999998</v>
      </c>
      <c r="O361" s="103">
        <v>2609.0279999999998</v>
      </c>
      <c r="P361" s="105">
        <v>2610.5080000000003</v>
      </c>
      <c r="Q361" s="106">
        <v>2604.9380000000001</v>
      </c>
      <c r="R361" s="103">
        <v>2611.5480000000002</v>
      </c>
      <c r="S361" s="106">
        <v>2611.7980000000002</v>
      </c>
      <c r="T361" s="103">
        <v>2610.2280000000001</v>
      </c>
      <c r="U361" s="102">
        <v>2611.0279999999998</v>
      </c>
      <c r="V361" s="102">
        <v>2600.8980000000001</v>
      </c>
      <c r="W361" s="102">
        <v>2548.078</v>
      </c>
      <c r="X361" s="102">
        <v>2468.248</v>
      </c>
      <c r="Y361" s="107">
        <v>2356.8679999999999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800.23</v>
      </c>
      <c r="C362" s="71">
        <f t="shared" ref="C362:Y362" si="68">C46</f>
        <v>761</v>
      </c>
      <c r="D362" s="71">
        <f t="shared" si="68"/>
        <v>732.75</v>
      </c>
      <c r="E362" s="72">
        <f t="shared" si="68"/>
        <v>790.05</v>
      </c>
      <c r="F362" s="71">
        <f t="shared" si="68"/>
        <v>790.89</v>
      </c>
      <c r="G362" s="71">
        <f t="shared" si="68"/>
        <v>808.74</v>
      </c>
      <c r="H362" s="71">
        <f t="shared" si="68"/>
        <v>813.75</v>
      </c>
      <c r="I362" s="71">
        <f t="shared" si="68"/>
        <v>787.68</v>
      </c>
      <c r="J362" s="73">
        <f t="shared" si="68"/>
        <v>791.47</v>
      </c>
      <c r="K362" s="71">
        <f t="shared" si="68"/>
        <v>825</v>
      </c>
      <c r="L362" s="71">
        <f t="shared" si="68"/>
        <v>817.47</v>
      </c>
      <c r="M362" s="71">
        <f t="shared" si="68"/>
        <v>824.3</v>
      </c>
      <c r="N362" s="71">
        <f t="shared" si="68"/>
        <v>830.14</v>
      </c>
      <c r="O362" s="71">
        <f t="shared" si="68"/>
        <v>799.88</v>
      </c>
      <c r="P362" s="71">
        <f t="shared" si="68"/>
        <v>794.17</v>
      </c>
      <c r="Q362" s="71">
        <f t="shared" si="68"/>
        <v>830.54</v>
      </c>
      <c r="R362" s="71">
        <f t="shared" si="68"/>
        <v>848.69</v>
      </c>
      <c r="S362" s="71">
        <f t="shared" si="68"/>
        <v>838.38</v>
      </c>
      <c r="T362" s="71">
        <f t="shared" si="68"/>
        <v>839.64</v>
      </c>
      <c r="U362" s="71">
        <f t="shared" si="68"/>
        <v>831.21</v>
      </c>
      <c r="V362" s="71">
        <f t="shared" si="68"/>
        <v>837.07</v>
      </c>
      <c r="W362" s="71">
        <f t="shared" si="68"/>
        <v>835.48</v>
      </c>
      <c r="X362" s="71">
        <f t="shared" si="68"/>
        <v>840.07</v>
      </c>
      <c r="Y362" s="79">
        <f t="shared" si="68"/>
        <v>833.38</v>
      </c>
    </row>
    <row r="363" spans="1:25" s="62" customFormat="1" ht="18.75" hidden="1" customHeight="1" outlineLevel="1" x14ac:dyDescent="0.2">
      <c r="A363" s="57" t="s">
        <v>9</v>
      </c>
      <c r="B363" s="76">
        <v>716.71</v>
      </c>
      <c r="C363" s="74">
        <v>716.71</v>
      </c>
      <c r="D363" s="74">
        <v>716.71</v>
      </c>
      <c r="E363" s="74">
        <v>716.71</v>
      </c>
      <c r="F363" s="74">
        <v>716.71</v>
      </c>
      <c r="G363" s="74">
        <v>716.71</v>
      </c>
      <c r="H363" s="74">
        <v>716.71</v>
      </c>
      <c r="I363" s="74">
        <v>716.71</v>
      </c>
      <c r="J363" s="74">
        <v>716.71</v>
      </c>
      <c r="K363" s="74">
        <v>716.71</v>
      </c>
      <c r="L363" s="74">
        <v>716.71</v>
      </c>
      <c r="M363" s="74">
        <v>716.71</v>
      </c>
      <c r="N363" s="74">
        <v>716.71</v>
      </c>
      <c r="O363" s="74">
        <v>716.71</v>
      </c>
      <c r="P363" s="74">
        <v>716.71</v>
      </c>
      <c r="Q363" s="74">
        <v>716.71</v>
      </c>
      <c r="R363" s="74">
        <v>716.71</v>
      </c>
      <c r="S363" s="74">
        <v>716.71</v>
      </c>
      <c r="T363" s="74">
        <v>716.71</v>
      </c>
      <c r="U363" s="74">
        <v>716.71</v>
      </c>
      <c r="V363" s="74">
        <v>716.71</v>
      </c>
      <c r="W363" s="74">
        <v>716.71</v>
      </c>
      <c r="X363" s="74">
        <v>716.71</v>
      </c>
      <c r="Y363" s="81">
        <v>716.71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2.73</v>
      </c>
      <c r="C365" s="75">
        <v>2.73</v>
      </c>
      <c r="D365" s="75">
        <v>2.73</v>
      </c>
      <c r="E365" s="75">
        <v>2.73</v>
      </c>
      <c r="F365" s="75">
        <v>2.73</v>
      </c>
      <c r="G365" s="75">
        <v>2.73</v>
      </c>
      <c r="H365" s="75">
        <v>2.73</v>
      </c>
      <c r="I365" s="75">
        <v>2.73</v>
      </c>
      <c r="J365" s="75">
        <v>2.73</v>
      </c>
      <c r="K365" s="75">
        <v>2.73</v>
      </c>
      <c r="L365" s="75">
        <v>2.73</v>
      </c>
      <c r="M365" s="75">
        <v>2.73</v>
      </c>
      <c r="N365" s="75">
        <v>2.73</v>
      </c>
      <c r="O365" s="75">
        <v>2.73</v>
      </c>
      <c r="P365" s="75">
        <v>2.73</v>
      </c>
      <c r="Q365" s="75">
        <v>2.73</v>
      </c>
      <c r="R365" s="75">
        <v>2.73</v>
      </c>
      <c r="S365" s="75">
        <v>2.73</v>
      </c>
      <c r="T365" s="75">
        <v>2.73</v>
      </c>
      <c r="U365" s="75">
        <v>2.73</v>
      </c>
      <c r="V365" s="75">
        <v>2.73</v>
      </c>
      <c r="W365" s="75">
        <v>2.73</v>
      </c>
      <c r="X365" s="75">
        <v>2.73</v>
      </c>
      <c r="Y365" s="82">
        <v>2.73</v>
      </c>
    </row>
    <row r="366" spans="1:25" s="62" customFormat="1" ht="18.75" customHeight="1" collapsed="1" thickBot="1" x14ac:dyDescent="0.25">
      <c r="A366" s="109">
        <v>9</v>
      </c>
      <c r="B366" s="101">
        <f>SUM(B367:B370)</f>
        <v>1378.65</v>
      </c>
      <c r="C366" s="102">
        <v>2233.5080000000003</v>
      </c>
      <c r="D366" s="102">
        <v>2213.0480000000002</v>
      </c>
      <c r="E366" s="103">
        <v>2181.5080000000003</v>
      </c>
      <c r="F366" s="103">
        <v>2214.4380000000001</v>
      </c>
      <c r="G366" s="103">
        <v>2210.4780000000001</v>
      </c>
      <c r="H366" s="103">
        <v>2342.1680000000001</v>
      </c>
      <c r="I366" s="103">
        <v>2545.4679999999998</v>
      </c>
      <c r="J366" s="103">
        <v>2590.5080000000003</v>
      </c>
      <c r="K366" s="104">
        <v>2612.848</v>
      </c>
      <c r="L366" s="103">
        <v>2627.9279999999999</v>
      </c>
      <c r="M366" s="105">
        <v>2622.7580000000003</v>
      </c>
      <c r="N366" s="104">
        <v>2620.7779999999998</v>
      </c>
      <c r="O366" s="103">
        <v>2622.0880000000002</v>
      </c>
      <c r="P366" s="105">
        <v>2617.9279999999999</v>
      </c>
      <c r="Q366" s="106">
        <v>2613.308</v>
      </c>
      <c r="R366" s="103">
        <v>2619.808</v>
      </c>
      <c r="S366" s="106">
        <v>2615.8179999999998</v>
      </c>
      <c r="T366" s="103">
        <v>2614.518</v>
      </c>
      <c r="U366" s="102">
        <v>2619.4180000000001</v>
      </c>
      <c r="V366" s="102">
        <v>2602.3580000000002</v>
      </c>
      <c r="W366" s="102">
        <v>2559.2580000000003</v>
      </c>
      <c r="X366" s="102">
        <v>2474.6880000000001</v>
      </c>
      <c r="Y366" s="107">
        <v>2361.518</v>
      </c>
    </row>
    <row r="367" spans="1:25" s="62" customFormat="1" ht="18.75" hidden="1" customHeight="1" outlineLevel="1" x14ac:dyDescent="0.2">
      <c r="A367" s="56" t="s">
        <v>8</v>
      </c>
      <c r="B367" s="76">
        <f>B51</f>
        <v>659.21</v>
      </c>
      <c r="C367" s="71">
        <f t="shared" ref="C367:Y367" si="69">C51</f>
        <v>655.66</v>
      </c>
      <c r="D367" s="71">
        <f t="shared" si="69"/>
        <v>658.44</v>
      </c>
      <c r="E367" s="72">
        <f t="shared" si="69"/>
        <v>652.24</v>
      </c>
      <c r="F367" s="71">
        <f t="shared" si="69"/>
        <v>700.64</v>
      </c>
      <c r="G367" s="71">
        <f t="shared" si="69"/>
        <v>685.98</v>
      </c>
      <c r="H367" s="71">
        <f t="shared" si="69"/>
        <v>687.68</v>
      </c>
      <c r="I367" s="71">
        <f t="shared" si="69"/>
        <v>689.63</v>
      </c>
      <c r="J367" s="73">
        <f t="shared" si="69"/>
        <v>690.29</v>
      </c>
      <c r="K367" s="71">
        <f t="shared" si="69"/>
        <v>689.6</v>
      </c>
      <c r="L367" s="71">
        <f t="shared" si="69"/>
        <v>690.57</v>
      </c>
      <c r="M367" s="71">
        <f t="shared" si="69"/>
        <v>684.37</v>
      </c>
      <c r="N367" s="71">
        <f t="shared" si="69"/>
        <v>682.13</v>
      </c>
      <c r="O367" s="71">
        <f t="shared" si="69"/>
        <v>682.93</v>
      </c>
      <c r="P367" s="71">
        <f t="shared" si="69"/>
        <v>678.81</v>
      </c>
      <c r="Q367" s="71">
        <f t="shared" si="69"/>
        <v>681.61</v>
      </c>
      <c r="R367" s="71">
        <f t="shared" si="69"/>
        <v>690.23</v>
      </c>
      <c r="S367" s="71">
        <f t="shared" si="69"/>
        <v>677.89</v>
      </c>
      <c r="T367" s="71">
        <f t="shared" si="69"/>
        <v>691.28</v>
      </c>
      <c r="U367" s="71">
        <f t="shared" si="69"/>
        <v>703.02</v>
      </c>
      <c r="V367" s="71">
        <f t="shared" si="69"/>
        <v>717.94</v>
      </c>
      <c r="W367" s="71">
        <f t="shared" si="69"/>
        <v>717.74</v>
      </c>
      <c r="X367" s="71">
        <f t="shared" si="69"/>
        <v>721.07</v>
      </c>
      <c r="Y367" s="79">
        <f t="shared" si="69"/>
        <v>712.23</v>
      </c>
    </row>
    <row r="368" spans="1:25" s="62" customFormat="1" ht="18.75" hidden="1" customHeight="1" outlineLevel="1" x14ac:dyDescent="0.2">
      <c r="A368" s="57" t="s">
        <v>9</v>
      </c>
      <c r="B368" s="76">
        <v>716.71</v>
      </c>
      <c r="C368" s="74">
        <v>716.71</v>
      </c>
      <c r="D368" s="74">
        <v>716.71</v>
      </c>
      <c r="E368" s="74">
        <v>716.71</v>
      </c>
      <c r="F368" s="74">
        <v>716.71</v>
      </c>
      <c r="G368" s="74">
        <v>716.71</v>
      </c>
      <c r="H368" s="74">
        <v>716.71</v>
      </c>
      <c r="I368" s="74">
        <v>716.71</v>
      </c>
      <c r="J368" s="74">
        <v>716.71</v>
      </c>
      <c r="K368" s="74">
        <v>716.71</v>
      </c>
      <c r="L368" s="74">
        <v>716.71</v>
      </c>
      <c r="M368" s="74">
        <v>716.71</v>
      </c>
      <c r="N368" s="74">
        <v>716.71</v>
      </c>
      <c r="O368" s="74">
        <v>716.71</v>
      </c>
      <c r="P368" s="74">
        <v>716.71</v>
      </c>
      <c r="Q368" s="74">
        <v>716.71</v>
      </c>
      <c r="R368" s="74">
        <v>716.71</v>
      </c>
      <c r="S368" s="74">
        <v>716.71</v>
      </c>
      <c r="T368" s="74">
        <v>716.71</v>
      </c>
      <c r="U368" s="74">
        <v>716.71</v>
      </c>
      <c r="V368" s="74">
        <v>716.71</v>
      </c>
      <c r="W368" s="74">
        <v>716.71</v>
      </c>
      <c r="X368" s="74">
        <v>716.71</v>
      </c>
      <c r="Y368" s="81">
        <v>716.71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2.73</v>
      </c>
      <c r="C370" s="75">
        <v>2.73</v>
      </c>
      <c r="D370" s="75">
        <v>2.73</v>
      </c>
      <c r="E370" s="75">
        <v>2.73</v>
      </c>
      <c r="F370" s="75">
        <v>2.73</v>
      </c>
      <c r="G370" s="75">
        <v>2.73</v>
      </c>
      <c r="H370" s="75">
        <v>2.73</v>
      </c>
      <c r="I370" s="75">
        <v>2.73</v>
      </c>
      <c r="J370" s="75">
        <v>2.73</v>
      </c>
      <c r="K370" s="75">
        <v>2.73</v>
      </c>
      <c r="L370" s="75">
        <v>2.73</v>
      </c>
      <c r="M370" s="75">
        <v>2.73</v>
      </c>
      <c r="N370" s="75">
        <v>2.73</v>
      </c>
      <c r="O370" s="75">
        <v>2.73</v>
      </c>
      <c r="P370" s="75">
        <v>2.73</v>
      </c>
      <c r="Q370" s="75">
        <v>2.73</v>
      </c>
      <c r="R370" s="75">
        <v>2.73</v>
      </c>
      <c r="S370" s="75">
        <v>2.73</v>
      </c>
      <c r="T370" s="75">
        <v>2.73</v>
      </c>
      <c r="U370" s="75">
        <v>2.73</v>
      </c>
      <c r="V370" s="75">
        <v>2.73</v>
      </c>
      <c r="W370" s="75">
        <v>2.73</v>
      </c>
      <c r="X370" s="75">
        <v>2.73</v>
      </c>
      <c r="Y370" s="82">
        <v>2.73</v>
      </c>
    </row>
    <row r="371" spans="1:25" s="62" customFormat="1" ht="18.75" customHeight="1" collapsed="1" thickBot="1" x14ac:dyDescent="0.25">
      <c r="A371" s="112">
        <v>10</v>
      </c>
      <c r="B371" s="101">
        <f>SUM(B372:B375)</f>
        <v>1569.0500000000002</v>
      </c>
      <c r="C371" s="102">
        <v>2278.6480000000001</v>
      </c>
      <c r="D371" s="102">
        <v>2223.4679999999998</v>
      </c>
      <c r="E371" s="103">
        <v>2220.7280000000001</v>
      </c>
      <c r="F371" s="103">
        <v>2230.558</v>
      </c>
      <c r="G371" s="103">
        <v>2224.2179999999998</v>
      </c>
      <c r="H371" s="103">
        <v>2332.998</v>
      </c>
      <c r="I371" s="103">
        <v>2425.308</v>
      </c>
      <c r="J371" s="103">
        <v>2546.4679999999998</v>
      </c>
      <c r="K371" s="104">
        <v>2581.6379999999999</v>
      </c>
      <c r="L371" s="103">
        <v>2597.4479999999999</v>
      </c>
      <c r="M371" s="105">
        <v>2600.9879999999998</v>
      </c>
      <c r="N371" s="104">
        <v>2591.8380000000002</v>
      </c>
      <c r="O371" s="103">
        <v>2590.1579999999999</v>
      </c>
      <c r="P371" s="105">
        <v>2591.1379999999999</v>
      </c>
      <c r="Q371" s="106">
        <v>2595.038</v>
      </c>
      <c r="R371" s="103">
        <v>2587.098</v>
      </c>
      <c r="S371" s="106">
        <v>2617.3580000000002</v>
      </c>
      <c r="T371" s="103">
        <v>2630.9380000000001</v>
      </c>
      <c r="U371" s="102">
        <v>2610.038</v>
      </c>
      <c r="V371" s="102">
        <v>2610.518</v>
      </c>
      <c r="W371" s="102">
        <v>2580.4580000000001</v>
      </c>
      <c r="X371" s="102">
        <v>2475.498</v>
      </c>
      <c r="Y371" s="107">
        <v>2381.0080000000003</v>
      </c>
    </row>
    <row r="372" spans="1:25" s="62" customFormat="1" ht="18.75" hidden="1" customHeight="1" outlineLevel="1" x14ac:dyDescent="0.2">
      <c r="A372" s="56" t="s">
        <v>8</v>
      </c>
      <c r="B372" s="76">
        <f>B56</f>
        <v>849.61</v>
      </c>
      <c r="C372" s="71">
        <f t="shared" ref="C372:Y372" si="70">C56</f>
        <v>798.58</v>
      </c>
      <c r="D372" s="71">
        <f t="shared" si="70"/>
        <v>802.56</v>
      </c>
      <c r="E372" s="72">
        <f t="shared" si="70"/>
        <v>831.5</v>
      </c>
      <c r="F372" s="71">
        <f t="shared" si="70"/>
        <v>830.55</v>
      </c>
      <c r="G372" s="71">
        <f t="shared" si="70"/>
        <v>837.89</v>
      </c>
      <c r="H372" s="71">
        <f t="shared" si="70"/>
        <v>848.56</v>
      </c>
      <c r="I372" s="71">
        <f t="shared" si="70"/>
        <v>812.57</v>
      </c>
      <c r="J372" s="73">
        <f t="shared" si="70"/>
        <v>855.44</v>
      </c>
      <c r="K372" s="71">
        <f t="shared" si="70"/>
        <v>868.54</v>
      </c>
      <c r="L372" s="71">
        <f t="shared" si="70"/>
        <v>863.43</v>
      </c>
      <c r="M372" s="71">
        <f t="shared" si="70"/>
        <v>866.32</v>
      </c>
      <c r="N372" s="71">
        <f t="shared" si="70"/>
        <v>876.64</v>
      </c>
      <c r="O372" s="71">
        <f t="shared" si="70"/>
        <v>822.97</v>
      </c>
      <c r="P372" s="71">
        <f t="shared" si="70"/>
        <v>831.38</v>
      </c>
      <c r="Q372" s="71">
        <f t="shared" si="70"/>
        <v>863.26</v>
      </c>
      <c r="R372" s="71">
        <f t="shared" si="70"/>
        <v>878.68</v>
      </c>
      <c r="S372" s="71">
        <f t="shared" si="70"/>
        <v>886.75</v>
      </c>
      <c r="T372" s="71">
        <f t="shared" si="70"/>
        <v>904.21</v>
      </c>
      <c r="U372" s="71">
        <f t="shared" si="70"/>
        <v>855.07</v>
      </c>
      <c r="V372" s="71">
        <f t="shared" si="70"/>
        <v>878.27</v>
      </c>
      <c r="W372" s="71">
        <f t="shared" si="70"/>
        <v>878.24</v>
      </c>
      <c r="X372" s="71">
        <f t="shared" si="70"/>
        <v>878.65</v>
      </c>
      <c r="Y372" s="79">
        <f t="shared" si="70"/>
        <v>874.34</v>
      </c>
    </row>
    <row r="373" spans="1:25" s="62" customFormat="1" ht="18.75" hidden="1" customHeight="1" outlineLevel="1" x14ac:dyDescent="0.2">
      <c r="A373" s="57" t="s">
        <v>9</v>
      </c>
      <c r="B373" s="76">
        <v>716.71</v>
      </c>
      <c r="C373" s="74">
        <v>716.71</v>
      </c>
      <c r="D373" s="74">
        <v>716.71</v>
      </c>
      <c r="E373" s="74">
        <v>716.71</v>
      </c>
      <c r="F373" s="74">
        <v>716.71</v>
      </c>
      <c r="G373" s="74">
        <v>716.71</v>
      </c>
      <c r="H373" s="74">
        <v>716.71</v>
      </c>
      <c r="I373" s="74">
        <v>716.71</v>
      </c>
      <c r="J373" s="74">
        <v>716.71</v>
      </c>
      <c r="K373" s="74">
        <v>716.71</v>
      </c>
      <c r="L373" s="74">
        <v>716.71</v>
      </c>
      <c r="M373" s="74">
        <v>716.71</v>
      </c>
      <c r="N373" s="74">
        <v>716.71</v>
      </c>
      <c r="O373" s="74">
        <v>716.71</v>
      </c>
      <c r="P373" s="74">
        <v>716.71</v>
      </c>
      <c r="Q373" s="74">
        <v>716.71</v>
      </c>
      <c r="R373" s="74">
        <v>716.71</v>
      </c>
      <c r="S373" s="74">
        <v>716.71</v>
      </c>
      <c r="T373" s="74">
        <v>716.71</v>
      </c>
      <c r="U373" s="74">
        <v>716.71</v>
      </c>
      <c r="V373" s="74">
        <v>716.71</v>
      </c>
      <c r="W373" s="74">
        <v>716.71</v>
      </c>
      <c r="X373" s="74">
        <v>716.71</v>
      </c>
      <c r="Y373" s="81">
        <v>716.71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collapsed="1" thickBot="1" x14ac:dyDescent="0.25">
      <c r="A376" s="109">
        <v>11</v>
      </c>
      <c r="B376" s="101">
        <f>SUM(B377:B380)</f>
        <v>1582.33</v>
      </c>
      <c r="C376" s="102">
        <v>2229.7779999999998</v>
      </c>
      <c r="D376" s="102">
        <v>2170.9580000000001</v>
      </c>
      <c r="E376" s="103">
        <v>2151.1680000000001</v>
      </c>
      <c r="F376" s="103">
        <v>2156.3679999999999</v>
      </c>
      <c r="G376" s="103">
        <v>2202.848</v>
      </c>
      <c r="H376" s="103">
        <v>2207.6579999999999</v>
      </c>
      <c r="I376" s="103">
        <v>2274.6179999999999</v>
      </c>
      <c r="J376" s="103">
        <v>2392.1880000000001</v>
      </c>
      <c r="K376" s="104">
        <v>2455.8879999999999</v>
      </c>
      <c r="L376" s="103">
        <v>2496.768</v>
      </c>
      <c r="M376" s="105">
        <v>2504.6179999999999</v>
      </c>
      <c r="N376" s="104">
        <v>2506.6579999999999</v>
      </c>
      <c r="O376" s="103">
        <v>2506.4180000000001</v>
      </c>
      <c r="P376" s="105">
        <v>2508.1979999999999</v>
      </c>
      <c r="Q376" s="106">
        <v>2523.1379999999999</v>
      </c>
      <c r="R376" s="103">
        <v>2567.0880000000002</v>
      </c>
      <c r="S376" s="106">
        <v>2595.498</v>
      </c>
      <c r="T376" s="103">
        <v>2607.4580000000001</v>
      </c>
      <c r="U376" s="102">
        <v>2596.308</v>
      </c>
      <c r="V376" s="102">
        <v>2551.1379999999999</v>
      </c>
      <c r="W376" s="102">
        <v>2541.6280000000002</v>
      </c>
      <c r="X376" s="102">
        <v>2500.7379999999998</v>
      </c>
      <c r="Y376" s="107">
        <v>2347.788</v>
      </c>
    </row>
    <row r="377" spans="1:25" s="62" customFormat="1" ht="18.75" hidden="1" customHeight="1" outlineLevel="1" x14ac:dyDescent="0.2">
      <c r="A377" s="56" t="s">
        <v>8</v>
      </c>
      <c r="B377" s="76">
        <f>B61</f>
        <v>862.89</v>
      </c>
      <c r="C377" s="71">
        <f t="shared" ref="C377:Y377" si="71">C61</f>
        <v>811.47</v>
      </c>
      <c r="D377" s="71">
        <f t="shared" si="71"/>
        <v>818.21</v>
      </c>
      <c r="E377" s="72">
        <f t="shared" si="71"/>
        <v>850.85</v>
      </c>
      <c r="F377" s="71">
        <f t="shared" si="71"/>
        <v>846.05</v>
      </c>
      <c r="G377" s="71">
        <f t="shared" si="71"/>
        <v>834.3</v>
      </c>
      <c r="H377" s="71">
        <f t="shared" si="71"/>
        <v>835.82</v>
      </c>
      <c r="I377" s="71">
        <f t="shared" si="71"/>
        <v>811.24</v>
      </c>
      <c r="J377" s="73">
        <f t="shared" si="71"/>
        <v>861.94</v>
      </c>
      <c r="K377" s="71">
        <f t="shared" si="71"/>
        <v>884.48</v>
      </c>
      <c r="L377" s="71">
        <f t="shared" si="71"/>
        <v>877.14</v>
      </c>
      <c r="M377" s="71">
        <f t="shared" si="71"/>
        <v>878.92</v>
      </c>
      <c r="N377" s="71">
        <f t="shared" si="71"/>
        <v>805.4</v>
      </c>
      <c r="O377" s="71">
        <f t="shared" si="71"/>
        <v>760.53</v>
      </c>
      <c r="P377" s="71">
        <f t="shared" si="71"/>
        <v>763.95</v>
      </c>
      <c r="Q377" s="71">
        <f t="shared" si="71"/>
        <v>790.29</v>
      </c>
      <c r="R377" s="71">
        <f t="shared" si="71"/>
        <v>805.61</v>
      </c>
      <c r="S377" s="71">
        <f t="shared" si="71"/>
        <v>787.55</v>
      </c>
      <c r="T377" s="71">
        <f t="shared" si="71"/>
        <v>798.81</v>
      </c>
      <c r="U377" s="71">
        <f t="shared" si="71"/>
        <v>785.45</v>
      </c>
      <c r="V377" s="71">
        <f t="shared" si="71"/>
        <v>798.41</v>
      </c>
      <c r="W377" s="71">
        <f t="shared" si="71"/>
        <v>792.62</v>
      </c>
      <c r="X377" s="71">
        <f t="shared" si="71"/>
        <v>805.76</v>
      </c>
      <c r="Y377" s="79">
        <f t="shared" si="71"/>
        <v>801.53</v>
      </c>
    </row>
    <row r="378" spans="1:25" s="62" customFormat="1" ht="18.75" hidden="1" customHeight="1" outlineLevel="1" x14ac:dyDescent="0.2">
      <c r="A378" s="57" t="s">
        <v>9</v>
      </c>
      <c r="B378" s="76">
        <v>716.71</v>
      </c>
      <c r="C378" s="74">
        <v>716.71</v>
      </c>
      <c r="D378" s="74">
        <v>716.71</v>
      </c>
      <c r="E378" s="74">
        <v>716.71</v>
      </c>
      <c r="F378" s="74">
        <v>716.71</v>
      </c>
      <c r="G378" s="74">
        <v>716.71</v>
      </c>
      <c r="H378" s="74">
        <v>716.71</v>
      </c>
      <c r="I378" s="74">
        <v>716.71</v>
      </c>
      <c r="J378" s="74">
        <v>716.71</v>
      </c>
      <c r="K378" s="74">
        <v>716.71</v>
      </c>
      <c r="L378" s="74">
        <v>716.71</v>
      </c>
      <c r="M378" s="74">
        <v>716.71</v>
      </c>
      <c r="N378" s="74">
        <v>716.71</v>
      </c>
      <c r="O378" s="74">
        <v>716.71</v>
      </c>
      <c r="P378" s="74">
        <v>716.71</v>
      </c>
      <c r="Q378" s="74">
        <v>716.71</v>
      </c>
      <c r="R378" s="74">
        <v>716.71</v>
      </c>
      <c r="S378" s="74">
        <v>716.71</v>
      </c>
      <c r="T378" s="74">
        <v>716.71</v>
      </c>
      <c r="U378" s="74">
        <v>716.71</v>
      </c>
      <c r="V378" s="74">
        <v>716.71</v>
      </c>
      <c r="W378" s="74">
        <v>716.71</v>
      </c>
      <c r="X378" s="74">
        <v>716.71</v>
      </c>
      <c r="Y378" s="81">
        <v>716.71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2.73</v>
      </c>
      <c r="C380" s="75">
        <v>2.73</v>
      </c>
      <c r="D380" s="75">
        <v>2.73</v>
      </c>
      <c r="E380" s="75">
        <v>2.73</v>
      </c>
      <c r="F380" s="75">
        <v>2.73</v>
      </c>
      <c r="G380" s="75">
        <v>2.73</v>
      </c>
      <c r="H380" s="75">
        <v>2.73</v>
      </c>
      <c r="I380" s="75">
        <v>2.73</v>
      </c>
      <c r="J380" s="75">
        <v>2.73</v>
      </c>
      <c r="K380" s="75">
        <v>2.73</v>
      </c>
      <c r="L380" s="75">
        <v>2.73</v>
      </c>
      <c r="M380" s="75">
        <v>2.73</v>
      </c>
      <c r="N380" s="75">
        <v>2.73</v>
      </c>
      <c r="O380" s="75">
        <v>2.73</v>
      </c>
      <c r="P380" s="75">
        <v>2.73</v>
      </c>
      <c r="Q380" s="75">
        <v>2.73</v>
      </c>
      <c r="R380" s="75">
        <v>2.73</v>
      </c>
      <c r="S380" s="75">
        <v>2.73</v>
      </c>
      <c r="T380" s="75">
        <v>2.73</v>
      </c>
      <c r="U380" s="75">
        <v>2.73</v>
      </c>
      <c r="V380" s="75">
        <v>2.73</v>
      </c>
      <c r="W380" s="75">
        <v>2.73</v>
      </c>
      <c r="X380" s="75">
        <v>2.73</v>
      </c>
      <c r="Y380" s="82">
        <v>2.73</v>
      </c>
    </row>
    <row r="381" spans="1:25" s="62" customFormat="1" ht="18.75" customHeight="1" collapsed="1" thickBot="1" x14ac:dyDescent="0.25">
      <c r="A381" s="112">
        <v>12</v>
      </c>
      <c r="B381" s="101">
        <f>SUM(B382:B385)</f>
        <v>1438.42</v>
      </c>
      <c r="C381" s="102">
        <v>2221.9079999999999</v>
      </c>
      <c r="D381" s="102">
        <v>2189.9879999999998</v>
      </c>
      <c r="E381" s="103">
        <v>2170.0080000000003</v>
      </c>
      <c r="F381" s="103">
        <v>2203.1480000000001</v>
      </c>
      <c r="G381" s="103">
        <v>2190.2379999999998</v>
      </c>
      <c r="H381" s="103">
        <v>2362.9879999999998</v>
      </c>
      <c r="I381" s="103">
        <v>2556.3580000000002</v>
      </c>
      <c r="J381" s="103">
        <v>2585.9780000000001</v>
      </c>
      <c r="K381" s="104">
        <v>2608.3179999999998</v>
      </c>
      <c r="L381" s="103">
        <v>2638.5679999999998</v>
      </c>
      <c r="M381" s="105">
        <v>2621.9479999999999</v>
      </c>
      <c r="N381" s="104">
        <v>2613.558</v>
      </c>
      <c r="O381" s="103">
        <v>2614.0880000000002</v>
      </c>
      <c r="P381" s="105">
        <v>2610.7379999999998</v>
      </c>
      <c r="Q381" s="106">
        <v>2602.73</v>
      </c>
      <c r="R381" s="103">
        <v>2618.348</v>
      </c>
      <c r="S381" s="106">
        <v>2613.078</v>
      </c>
      <c r="T381" s="103">
        <v>2616.1880000000001</v>
      </c>
      <c r="U381" s="102">
        <v>2630.6979999999999</v>
      </c>
      <c r="V381" s="102">
        <v>2608.848</v>
      </c>
      <c r="W381" s="102">
        <v>2582.7179999999998</v>
      </c>
      <c r="X381" s="102">
        <v>2522.348</v>
      </c>
      <c r="Y381" s="107">
        <v>2365.2080000000001</v>
      </c>
    </row>
    <row r="382" spans="1:25" s="62" customFormat="1" ht="18.75" hidden="1" customHeight="1" outlineLevel="1" x14ac:dyDescent="0.2">
      <c r="A382" s="56" t="s">
        <v>8</v>
      </c>
      <c r="B382" s="76">
        <f>B66</f>
        <v>718.98</v>
      </c>
      <c r="C382" s="71">
        <f t="shared" ref="C382:Y382" si="72">C66</f>
        <v>690.2</v>
      </c>
      <c r="D382" s="71">
        <f t="shared" si="72"/>
        <v>701.58</v>
      </c>
      <c r="E382" s="72">
        <f t="shared" si="72"/>
        <v>732.09</v>
      </c>
      <c r="F382" s="71">
        <f t="shared" si="72"/>
        <v>727.74</v>
      </c>
      <c r="G382" s="71">
        <f t="shared" si="72"/>
        <v>736.45</v>
      </c>
      <c r="H382" s="71">
        <f t="shared" si="72"/>
        <v>726.4</v>
      </c>
      <c r="I382" s="71">
        <f t="shared" si="72"/>
        <v>695.43</v>
      </c>
      <c r="J382" s="73">
        <f t="shared" si="72"/>
        <v>701.91</v>
      </c>
      <c r="K382" s="71">
        <f t="shared" si="72"/>
        <v>697.32</v>
      </c>
      <c r="L382" s="71">
        <f t="shared" si="72"/>
        <v>683.9</v>
      </c>
      <c r="M382" s="71">
        <f t="shared" si="72"/>
        <v>707.09</v>
      </c>
      <c r="N382" s="71">
        <f t="shared" si="72"/>
        <v>714.47</v>
      </c>
      <c r="O382" s="71">
        <f t="shared" si="72"/>
        <v>693.37</v>
      </c>
      <c r="P382" s="71">
        <f t="shared" si="72"/>
        <v>694.25</v>
      </c>
      <c r="Q382" s="71">
        <f t="shared" si="72"/>
        <v>721.88</v>
      </c>
      <c r="R382" s="71">
        <f t="shared" si="72"/>
        <v>708.08</v>
      </c>
      <c r="S382" s="71">
        <f t="shared" si="72"/>
        <v>707.48</v>
      </c>
      <c r="T382" s="71">
        <f t="shared" si="72"/>
        <v>703.9</v>
      </c>
      <c r="U382" s="71">
        <f t="shared" si="72"/>
        <v>696.19</v>
      </c>
      <c r="V382" s="71">
        <f t="shared" si="72"/>
        <v>703.8</v>
      </c>
      <c r="W382" s="71">
        <f t="shared" si="72"/>
        <v>691.09</v>
      </c>
      <c r="X382" s="71">
        <f t="shared" si="72"/>
        <v>694.46</v>
      </c>
      <c r="Y382" s="79">
        <f t="shared" si="72"/>
        <v>698.89</v>
      </c>
    </row>
    <row r="383" spans="1:25" s="62" customFormat="1" ht="18.75" hidden="1" customHeight="1" outlineLevel="1" x14ac:dyDescent="0.2">
      <c r="A383" s="57" t="s">
        <v>9</v>
      </c>
      <c r="B383" s="76">
        <v>716.71</v>
      </c>
      <c r="C383" s="74">
        <v>716.71</v>
      </c>
      <c r="D383" s="74">
        <v>716.71</v>
      </c>
      <c r="E383" s="74">
        <v>716.71</v>
      </c>
      <c r="F383" s="74">
        <v>716.71</v>
      </c>
      <c r="G383" s="74">
        <v>716.71</v>
      </c>
      <c r="H383" s="74">
        <v>716.71</v>
      </c>
      <c r="I383" s="74">
        <v>716.71</v>
      </c>
      <c r="J383" s="74">
        <v>716.71</v>
      </c>
      <c r="K383" s="74">
        <v>716.71</v>
      </c>
      <c r="L383" s="74">
        <v>716.71</v>
      </c>
      <c r="M383" s="74">
        <v>716.71</v>
      </c>
      <c r="N383" s="74">
        <v>716.71</v>
      </c>
      <c r="O383" s="74">
        <v>716.71</v>
      </c>
      <c r="P383" s="74">
        <v>716.71</v>
      </c>
      <c r="Q383" s="74">
        <v>716.71</v>
      </c>
      <c r="R383" s="74">
        <v>716.71</v>
      </c>
      <c r="S383" s="74">
        <v>716.71</v>
      </c>
      <c r="T383" s="74">
        <v>716.71</v>
      </c>
      <c r="U383" s="74">
        <v>716.71</v>
      </c>
      <c r="V383" s="74">
        <v>716.71</v>
      </c>
      <c r="W383" s="74">
        <v>716.71</v>
      </c>
      <c r="X383" s="74">
        <v>716.71</v>
      </c>
      <c r="Y383" s="81">
        <v>716.71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2.73</v>
      </c>
      <c r="C385" s="75">
        <v>2.73</v>
      </c>
      <c r="D385" s="75">
        <v>2.73</v>
      </c>
      <c r="E385" s="75">
        <v>2.73</v>
      </c>
      <c r="F385" s="75">
        <v>2.73</v>
      </c>
      <c r="G385" s="75">
        <v>2.73</v>
      </c>
      <c r="H385" s="75">
        <v>2.73</v>
      </c>
      <c r="I385" s="75">
        <v>2.73</v>
      </c>
      <c r="J385" s="75">
        <v>2.73</v>
      </c>
      <c r="K385" s="75">
        <v>2.73</v>
      </c>
      <c r="L385" s="75">
        <v>2.73</v>
      </c>
      <c r="M385" s="75">
        <v>2.73</v>
      </c>
      <c r="N385" s="75">
        <v>2.73</v>
      </c>
      <c r="O385" s="75">
        <v>2.73</v>
      </c>
      <c r="P385" s="75">
        <v>2.73</v>
      </c>
      <c r="Q385" s="75">
        <v>2.73</v>
      </c>
      <c r="R385" s="75">
        <v>2.73</v>
      </c>
      <c r="S385" s="75">
        <v>2.73</v>
      </c>
      <c r="T385" s="75">
        <v>2.73</v>
      </c>
      <c r="U385" s="75">
        <v>2.73</v>
      </c>
      <c r="V385" s="75">
        <v>2.73</v>
      </c>
      <c r="W385" s="75">
        <v>2.73</v>
      </c>
      <c r="X385" s="75">
        <v>2.73</v>
      </c>
      <c r="Y385" s="82">
        <v>2.73</v>
      </c>
    </row>
    <row r="386" spans="1:25" s="62" customFormat="1" ht="18.75" customHeight="1" collapsed="1" thickBot="1" x14ac:dyDescent="0.25">
      <c r="A386" s="109">
        <v>13</v>
      </c>
      <c r="B386" s="101">
        <f>SUM(B387:B390)</f>
        <v>1421.39</v>
      </c>
      <c r="C386" s="102">
        <v>2183.2980000000002</v>
      </c>
      <c r="D386" s="102">
        <v>2119.078</v>
      </c>
      <c r="E386" s="103">
        <v>2121.2280000000001</v>
      </c>
      <c r="F386" s="103">
        <v>2177.0080000000003</v>
      </c>
      <c r="G386" s="103">
        <v>2175.1280000000002</v>
      </c>
      <c r="H386" s="103">
        <v>2322.5679999999998</v>
      </c>
      <c r="I386" s="103">
        <v>2536.7179999999998</v>
      </c>
      <c r="J386" s="103">
        <v>2575.6280000000002</v>
      </c>
      <c r="K386" s="104">
        <v>2600.848</v>
      </c>
      <c r="L386" s="103">
        <v>2636.0080000000003</v>
      </c>
      <c r="M386" s="105">
        <v>2616.828</v>
      </c>
      <c r="N386" s="104">
        <v>2606.8679999999999</v>
      </c>
      <c r="O386" s="103">
        <v>2609.2280000000001</v>
      </c>
      <c r="P386" s="105">
        <v>2602.0679999999998</v>
      </c>
      <c r="Q386" s="106">
        <v>2597.9679999999998</v>
      </c>
      <c r="R386" s="103">
        <v>2608.348</v>
      </c>
      <c r="S386" s="106">
        <v>2608.6979999999999</v>
      </c>
      <c r="T386" s="103">
        <v>2615.0679999999998</v>
      </c>
      <c r="U386" s="102">
        <v>2614.4479999999999</v>
      </c>
      <c r="V386" s="102">
        <v>2598.7580000000003</v>
      </c>
      <c r="W386" s="102">
        <v>2580.848</v>
      </c>
      <c r="X386" s="102">
        <v>2491.7280000000001</v>
      </c>
      <c r="Y386" s="107">
        <v>2365.9580000000001</v>
      </c>
    </row>
    <row r="387" spans="1:25" s="62" customFormat="1" ht="18.75" hidden="1" customHeight="1" outlineLevel="1" x14ac:dyDescent="0.2">
      <c r="A387" s="56" t="s">
        <v>8</v>
      </c>
      <c r="B387" s="76">
        <f>B71</f>
        <v>701.95</v>
      </c>
      <c r="C387" s="71">
        <f t="shared" ref="C387:Y387" si="73">C71</f>
        <v>666.62</v>
      </c>
      <c r="D387" s="71">
        <f t="shared" si="73"/>
        <v>687.69</v>
      </c>
      <c r="E387" s="72">
        <f t="shared" si="73"/>
        <v>698.28</v>
      </c>
      <c r="F387" s="71">
        <f t="shared" si="73"/>
        <v>693.21</v>
      </c>
      <c r="G387" s="71">
        <f t="shared" si="73"/>
        <v>700.85</v>
      </c>
      <c r="H387" s="71">
        <f t="shared" si="73"/>
        <v>703.43</v>
      </c>
      <c r="I387" s="71">
        <f t="shared" si="73"/>
        <v>694.34</v>
      </c>
      <c r="J387" s="73">
        <f t="shared" si="73"/>
        <v>704.75</v>
      </c>
      <c r="K387" s="71">
        <f t="shared" si="73"/>
        <v>710.76</v>
      </c>
      <c r="L387" s="71">
        <f t="shared" si="73"/>
        <v>710.53</v>
      </c>
      <c r="M387" s="71">
        <f t="shared" si="73"/>
        <v>708.87</v>
      </c>
      <c r="N387" s="71">
        <f t="shared" si="73"/>
        <v>710.19</v>
      </c>
      <c r="O387" s="71">
        <f t="shared" si="73"/>
        <v>695.48</v>
      </c>
      <c r="P387" s="71">
        <f t="shared" si="73"/>
        <v>693.22</v>
      </c>
      <c r="Q387" s="71">
        <f t="shared" si="73"/>
        <v>706.1</v>
      </c>
      <c r="R387" s="71">
        <f t="shared" si="73"/>
        <v>708.9</v>
      </c>
      <c r="S387" s="71">
        <f t="shared" si="73"/>
        <v>714.73</v>
      </c>
      <c r="T387" s="71">
        <f t="shared" si="73"/>
        <v>722.31</v>
      </c>
      <c r="U387" s="71">
        <f t="shared" si="73"/>
        <v>707.59</v>
      </c>
      <c r="V387" s="71">
        <f t="shared" si="73"/>
        <v>695.86</v>
      </c>
      <c r="W387" s="71">
        <f t="shared" si="73"/>
        <v>698.1</v>
      </c>
      <c r="X387" s="71">
        <f t="shared" si="73"/>
        <v>699.1</v>
      </c>
      <c r="Y387" s="79">
        <f t="shared" si="73"/>
        <v>719.96</v>
      </c>
    </row>
    <row r="388" spans="1:25" s="62" customFormat="1" ht="18.75" hidden="1" customHeight="1" outlineLevel="1" x14ac:dyDescent="0.2">
      <c r="A388" s="57" t="s">
        <v>9</v>
      </c>
      <c r="B388" s="76">
        <v>716.71</v>
      </c>
      <c r="C388" s="74">
        <v>716.71</v>
      </c>
      <c r="D388" s="74">
        <v>716.71</v>
      </c>
      <c r="E388" s="74">
        <v>716.71</v>
      </c>
      <c r="F388" s="74">
        <v>716.71</v>
      </c>
      <c r="G388" s="74">
        <v>716.71</v>
      </c>
      <c r="H388" s="74">
        <v>716.71</v>
      </c>
      <c r="I388" s="74">
        <v>716.71</v>
      </c>
      <c r="J388" s="74">
        <v>716.71</v>
      </c>
      <c r="K388" s="74">
        <v>716.71</v>
      </c>
      <c r="L388" s="74">
        <v>716.71</v>
      </c>
      <c r="M388" s="74">
        <v>716.71</v>
      </c>
      <c r="N388" s="74">
        <v>716.71</v>
      </c>
      <c r="O388" s="74">
        <v>716.71</v>
      </c>
      <c r="P388" s="74">
        <v>716.71</v>
      </c>
      <c r="Q388" s="74">
        <v>716.71</v>
      </c>
      <c r="R388" s="74">
        <v>716.71</v>
      </c>
      <c r="S388" s="74">
        <v>716.71</v>
      </c>
      <c r="T388" s="74">
        <v>716.71</v>
      </c>
      <c r="U388" s="74">
        <v>716.71</v>
      </c>
      <c r="V388" s="74">
        <v>716.71</v>
      </c>
      <c r="W388" s="74">
        <v>716.71</v>
      </c>
      <c r="X388" s="74">
        <v>716.71</v>
      </c>
      <c r="Y388" s="81">
        <v>716.71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2.73</v>
      </c>
      <c r="C390" s="75">
        <v>2.73</v>
      </c>
      <c r="D390" s="75">
        <v>2.73</v>
      </c>
      <c r="E390" s="75">
        <v>2.73</v>
      </c>
      <c r="F390" s="75">
        <v>2.73</v>
      </c>
      <c r="G390" s="75">
        <v>2.73</v>
      </c>
      <c r="H390" s="75">
        <v>2.73</v>
      </c>
      <c r="I390" s="75">
        <v>2.73</v>
      </c>
      <c r="J390" s="75">
        <v>2.73</v>
      </c>
      <c r="K390" s="75">
        <v>2.73</v>
      </c>
      <c r="L390" s="75">
        <v>2.73</v>
      </c>
      <c r="M390" s="75">
        <v>2.73</v>
      </c>
      <c r="N390" s="75">
        <v>2.73</v>
      </c>
      <c r="O390" s="75">
        <v>2.73</v>
      </c>
      <c r="P390" s="75">
        <v>2.73</v>
      </c>
      <c r="Q390" s="75">
        <v>2.73</v>
      </c>
      <c r="R390" s="75">
        <v>2.73</v>
      </c>
      <c r="S390" s="75">
        <v>2.73</v>
      </c>
      <c r="T390" s="75">
        <v>2.73</v>
      </c>
      <c r="U390" s="75">
        <v>2.73</v>
      </c>
      <c r="V390" s="75">
        <v>2.73</v>
      </c>
      <c r="W390" s="75">
        <v>2.73</v>
      </c>
      <c r="X390" s="75">
        <v>2.73</v>
      </c>
      <c r="Y390" s="82">
        <v>2.73</v>
      </c>
    </row>
    <row r="391" spans="1:25" s="62" customFormat="1" ht="18.75" customHeight="1" collapsed="1" thickBot="1" x14ac:dyDescent="0.25">
      <c r="A391" s="112">
        <v>14</v>
      </c>
      <c r="B391" s="101">
        <f>SUM(B392:B395)</f>
        <v>1402.7600000000002</v>
      </c>
      <c r="C391" s="102">
        <v>2185.0279999999998</v>
      </c>
      <c r="D391" s="102">
        <v>2095.2380000000003</v>
      </c>
      <c r="E391" s="103">
        <v>2087.2380000000003</v>
      </c>
      <c r="F391" s="103">
        <v>2181.6979999999999</v>
      </c>
      <c r="G391" s="103">
        <v>2204.6280000000002</v>
      </c>
      <c r="H391" s="103">
        <v>2357.6979999999999</v>
      </c>
      <c r="I391" s="103">
        <v>2549.4679999999998</v>
      </c>
      <c r="J391" s="103">
        <v>2588.098</v>
      </c>
      <c r="K391" s="104">
        <v>2612.078</v>
      </c>
      <c r="L391" s="103">
        <v>2643.4879999999998</v>
      </c>
      <c r="M391" s="105">
        <v>2628.538</v>
      </c>
      <c r="N391" s="104">
        <v>2618.038</v>
      </c>
      <c r="O391" s="103">
        <v>2631.9079999999999</v>
      </c>
      <c r="P391" s="105">
        <v>2625.6179999999999</v>
      </c>
      <c r="Q391" s="106">
        <v>2611.9380000000001</v>
      </c>
      <c r="R391" s="103">
        <v>2621.3580000000002</v>
      </c>
      <c r="S391" s="106">
        <v>2614.2179999999998</v>
      </c>
      <c r="T391" s="103">
        <v>2632.9679999999998</v>
      </c>
      <c r="U391" s="102">
        <v>2634.078</v>
      </c>
      <c r="V391" s="102">
        <v>2611.4079999999999</v>
      </c>
      <c r="W391" s="102">
        <v>2582.6480000000001</v>
      </c>
      <c r="X391" s="102">
        <v>2496.7580000000003</v>
      </c>
      <c r="Y391" s="107">
        <v>2381.1680000000001</v>
      </c>
    </row>
    <row r="392" spans="1:25" s="62" customFormat="1" ht="18.75" hidden="1" customHeight="1" outlineLevel="1" x14ac:dyDescent="0.2">
      <c r="A392" s="56" t="s">
        <v>8</v>
      </c>
      <c r="B392" s="76">
        <f>B76</f>
        <v>683.32</v>
      </c>
      <c r="C392" s="71">
        <f t="shared" ref="C392:Y392" si="74">C76</f>
        <v>639.23</v>
      </c>
      <c r="D392" s="71">
        <f t="shared" si="74"/>
        <v>654.49</v>
      </c>
      <c r="E392" s="72">
        <f t="shared" si="74"/>
        <v>659.99</v>
      </c>
      <c r="F392" s="71">
        <f t="shared" si="74"/>
        <v>676.57</v>
      </c>
      <c r="G392" s="71">
        <f t="shared" si="74"/>
        <v>674.66</v>
      </c>
      <c r="H392" s="71">
        <f t="shared" si="74"/>
        <v>671.78</v>
      </c>
      <c r="I392" s="71">
        <f t="shared" si="74"/>
        <v>660.1</v>
      </c>
      <c r="J392" s="73">
        <f t="shared" si="74"/>
        <v>673.28</v>
      </c>
      <c r="K392" s="71">
        <f t="shared" si="74"/>
        <v>683.21</v>
      </c>
      <c r="L392" s="71">
        <f t="shared" si="74"/>
        <v>676.92</v>
      </c>
      <c r="M392" s="71">
        <f t="shared" si="74"/>
        <v>679.25</v>
      </c>
      <c r="N392" s="71">
        <f t="shared" si="74"/>
        <v>680.55</v>
      </c>
      <c r="O392" s="71">
        <f t="shared" si="74"/>
        <v>660.09</v>
      </c>
      <c r="P392" s="71">
        <f t="shared" si="74"/>
        <v>665.28</v>
      </c>
      <c r="Q392" s="71">
        <f t="shared" si="74"/>
        <v>682.29</v>
      </c>
      <c r="R392" s="71">
        <f t="shared" si="74"/>
        <v>690.48</v>
      </c>
      <c r="S392" s="71">
        <f t="shared" si="74"/>
        <v>685.36</v>
      </c>
      <c r="T392" s="71">
        <f t="shared" si="74"/>
        <v>693.79</v>
      </c>
      <c r="U392" s="71">
        <f t="shared" si="74"/>
        <v>674.34</v>
      </c>
      <c r="V392" s="71">
        <f t="shared" si="74"/>
        <v>681.13</v>
      </c>
      <c r="W392" s="71">
        <f t="shared" si="74"/>
        <v>676.33</v>
      </c>
      <c r="X392" s="71">
        <f t="shared" si="74"/>
        <v>684.55</v>
      </c>
      <c r="Y392" s="79">
        <f t="shared" si="74"/>
        <v>689.97</v>
      </c>
    </row>
    <row r="393" spans="1:25" s="62" customFormat="1" ht="18.75" hidden="1" customHeight="1" outlineLevel="1" x14ac:dyDescent="0.2">
      <c r="A393" s="57" t="s">
        <v>9</v>
      </c>
      <c r="B393" s="76">
        <v>716.71</v>
      </c>
      <c r="C393" s="74">
        <v>716.71</v>
      </c>
      <c r="D393" s="74">
        <v>716.71</v>
      </c>
      <c r="E393" s="74">
        <v>716.71</v>
      </c>
      <c r="F393" s="74">
        <v>716.71</v>
      </c>
      <c r="G393" s="74">
        <v>716.71</v>
      </c>
      <c r="H393" s="74">
        <v>716.71</v>
      </c>
      <c r="I393" s="74">
        <v>716.71</v>
      </c>
      <c r="J393" s="74">
        <v>716.71</v>
      </c>
      <c r="K393" s="74">
        <v>716.71</v>
      </c>
      <c r="L393" s="74">
        <v>716.71</v>
      </c>
      <c r="M393" s="74">
        <v>716.71</v>
      </c>
      <c r="N393" s="74">
        <v>716.71</v>
      </c>
      <c r="O393" s="74">
        <v>716.71</v>
      </c>
      <c r="P393" s="74">
        <v>716.71</v>
      </c>
      <c r="Q393" s="74">
        <v>716.71</v>
      </c>
      <c r="R393" s="74">
        <v>716.71</v>
      </c>
      <c r="S393" s="74">
        <v>716.71</v>
      </c>
      <c r="T393" s="74">
        <v>716.71</v>
      </c>
      <c r="U393" s="74">
        <v>716.71</v>
      </c>
      <c r="V393" s="74">
        <v>716.71</v>
      </c>
      <c r="W393" s="74">
        <v>716.71</v>
      </c>
      <c r="X393" s="74">
        <v>716.71</v>
      </c>
      <c r="Y393" s="81">
        <v>716.71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2.73</v>
      </c>
      <c r="C395" s="75">
        <v>2.73</v>
      </c>
      <c r="D395" s="75">
        <v>2.73</v>
      </c>
      <c r="E395" s="75">
        <v>2.73</v>
      </c>
      <c r="F395" s="75">
        <v>2.73</v>
      </c>
      <c r="G395" s="75">
        <v>2.73</v>
      </c>
      <c r="H395" s="75">
        <v>2.73</v>
      </c>
      <c r="I395" s="75">
        <v>2.73</v>
      </c>
      <c r="J395" s="75">
        <v>2.73</v>
      </c>
      <c r="K395" s="75">
        <v>2.73</v>
      </c>
      <c r="L395" s="75">
        <v>2.73</v>
      </c>
      <c r="M395" s="75">
        <v>2.73</v>
      </c>
      <c r="N395" s="75">
        <v>2.73</v>
      </c>
      <c r="O395" s="75">
        <v>2.73</v>
      </c>
      <c r="P395" s="75">
        <v>2.73</v>
      </c>
      <c r="Q395" s="75">
        <v>2.73</v>
      </c>
      <c r="R395" s="75">
        <v>2.73</v>
      </c>
      <c r="S395" s="75">
        <v>2.73</v>
      </c>
      <c r="T395" s="75">
        <v>2.73</v>
      </c>
      <c r="U395" s="75">
        <v>2.73</v>
      </c>
      <c r="V395" s="75">
        <v>2.73</v>
      </c>
      <c r="W395" s="75">
        <v>2.73</v>
      </c>
      <c r="X395" s="75">
        <v>2.73</v>
      </c>
      <c r="Y395" s="82">
        <v>2.73</v>
      </c>
    </row>
    <row r="396" spans="1:25" s="62" customFormat="1" ht="18.75" customHeight="1" collapsed="1" thickBot="1" x14ac:dyDescent="0.25">
      <c r="A396" s="109">
        <v>15</v>
      </c>
      <c r="B396" s="101">
        <f>SUM(B397:B400)</f>
        <v>1437.8400000000001</v>
      </c>
      <c r="C396" s="102">
        <v>2216.2980000000002</v>
      </c>
      <c r="D396" s="102">
        <v>2174.078</v>
      </c>
      <c r="E396" s="103">
        <v>2153.8179999999998</v>
      </c>
      <c r="F396" s="103">
        <v>2206.3679999999999</v>
      </c>
      <c r="G396" s="103">
        <v>2211.1880000000001</v>
      </c>
      <c r="H396" s="103">
        <v>2440.6480000000001</v>
      </c>
      <c r="I396" s="103">
        <v>2593.9180000000001</v>
      </c>
      <c r="J396" s="103">
        <v>2669.2580000000003</v>
      </c>
      <c r="K396" s="104">
        <v>2709.2180000000003</v>
      </c>
      <c r="L396" s="103">
        <v>2747.788</v>
      </c>
      <c r="M396" s="105">
        <v>2733.3780000000002</v>
      </c>
      <c r="N396" s="104">
        <v>2719.4380000000001</v>
      </c>
      <c r="O396" s="103">
        <v>2727.6179999999999</v>
      </c>
      <c r="P396" s="105">
        <v>2722.6880000000001</v>
      </c>
      <c r="Q396" s="106">
        <v>2715.7080000000001</v>
      </c>
      <c r="R396" s="103">
        <v>2730.828</v>
      </c>
      <c r="S396" s="106">
        <v>2726.0080000000003</v>
      </c>
      <c r="T396" s="103">
        <v>2745.2379999999998</v>
      </c>
      <c r="U396" s="102">
        <v>2740.4680000000003</v>
      </c>
      <c r="V396" s="102">
        <v>2688.0279999999998</v>
      </c>
      <c r="W396" s="102">
        <v>2651.8380000000002</v>
      </c>
      <c r="X396" s="102">
        <v>2526.0880000000002</v>
      </c>
      <c r="Y396" s="107">
        <v>2371.7980000000002</v>
      </c>
    </row>
    <row r="397" spans="1:25" s="62" customFormat="1" ht="18.75" hidden="1" customHeight="1" outlineLevel="1" x14ac:dyDescent="0.2">
      <c r="A397" s="56" t="s">
        <v>8</v>
      </c>
      <c r="B397" s="76">
        <f>B81</f>
        <v>718.4</v>
      </c>
      <c r="C397" s="71">
        <f t="shared" ref="C397:Y397" si="75">C81</f>
        <v>688.15</v>
      </c>
      <c r="D397" s="71">
        <f t="shared" si="75"/>
        <v>674.01</v>
      </c>
      <c r="E397" s="72">
        <f t="shared" si="75"/>
        <v>703.68</v>
      </c>
      <c r="F397" s="71">
        <f t="shared" si="75"/>
        <v>705.74</v>
      </c>
      <c r="G397" s="71">
        <f t="shared" si="75"/>
        <v>717.96</v>
      </c>
      <c r="H397" s="71">
        <f t="shared" si="75"/>
        <v>739.8</v>
      </c>
      <c r="I397" s="71">
        <f t="shared" si="75"/>
        <v>785.17</v>
      </c>
      <c r="J397" s="73">
        <f t="shared" si="75"/>
        <v>780.55</v>
      </c>
      <c r="K397" s="71">
        <f t="shared" si="75"/>
        <v>804.33</v>
      </c>
      <c r="L397" s="71">
        <f t="shared" si="75"/>
        <v>811.85</v>
      </c>
      <c r="M397" s="71">
        <f t="shared" si="75"/>
        <v>800.41</v>
      </c>
      <c r="N397" s="71">
        <f t="shared" si="75"/>
        <v>806.83</v>
      </c>
      <c r="O397" s="71">
        <f t="shared" si="75"/>
        <v>747.36</v>
      </c>
      <c r="P397" s="71">
        <f t="shared" si="75"/>
        <v>754.91</v>
      </c>
      <c r="Q397" s="71">
        <f t="shared" si="75"/>
        <v>778.44</v>
      </c>
      <c r="R397" s="71">
        <f t="shared" si="75"/>
        <v>791</v>
      </c>
      <c r="S397" s="71">
        <f t="shared" si="75"/>
        <v>728.23</v>
      </c>
      <c r="T397" s="71">
        <f t="shared" si="75"/>
        <v>746.3</v>
      </c>
      <c r="U397" s="71">
        <f t="shared" si="75"/>
        <v>730.32</v>
      </c>
      <c r="V397" s="71">
        <f t="shared" si="75"/>
        <v>727.06</v>
      </c>
      <c r="W397" s="71">
        <f t="shared" si="75"/>
        <v>731</v>
      </c>
      <c r="X397" s="71">
        <f t="shared" si="75"/>
        <v>738.12</v>
      </c>
      <c r="Y397" s="79">
        <f t="shared" si="75"/>
        <v>723.2</v>
      </c>
    </row>
    <row r="398" spans="1:25" s="62" customFormat="1" ht="18.75" hidden="1" customHeight="1" outlineLevel="1" x14ac:dyDescent="0.2">
      <c r="A398" s="57" t="s">
        <v>9</v>
      </c>
      <c r="B398" s="76">
        <v>716.71</v>
      </c>
      <c r="C398" s="74">
        <v>716.71</v>
      </c>
      <c r="D398" s="74">
        <v>716.71</v>
      </c>
      <c r="E398" s="74">
        <v>716.71</v>
      </c>
      <c r="F398" s="74">
        <v>716.71</v>
      </c>
      <c r="G398" s="74">
        <v>716.71</v>
      </c>
      <c r="H398" s="74">
        <v>716.71</v>
      </c>
      <c r="I398" s="74">
        <v>716.71</v>
      </c>
      <c r="J398" s="74">
        <v>716.71</v>
      </c>
      <c r="K398" s="74">
        <v>716.71</v>
      </c>
      <c r="L398" s="74">
        <v>716.71</v>
      </c>
      <c r="M398" s="74">
        <v>716.71</v>
      </c>
      <c r="N398" s="74">
        <v>716.71</v>
      </c>
      <c r="O398" s="74">
        <v>716.71</v>
      </c>
      <c r="P398" s="74">
        <v>716.71</v>
      </c>
      <c r="Q398" s="74">
        <v>716.71</v>
      </c>
      <c r="R398" s="74">
        <v>716.71</v>
      </c>
      <c r="S398" s="74">
        <v>716.71</v>
      </c>
      <c r="T398" s="74">
        <v>716.71</v>
      </c>
      <c r="U398" s="74">
        <v>716.71</v>
      </c>
      <c r="V398" s="74">
        <v>716.71</v>
      </c>
      <c r="W398" s="74">
        <v>716.71</v>
      </c>
      <c r="X398" s="74">
        <v>716.71</v>
      </c>
      <c r="Y398" s="81">
        <v>716.71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2.73</v>
      </c>
      <c r="C400" s="75">
        <v>2.73</v>
      </c>
      <c r="D400" s="75">
        <v>2.73</v>
      </c>
      <c r="E400" s="75">
        <v>2.73</v>
      </c>
      <c r="F400" s="75">
        <v>2.73</v>
      </c>
      <c r="G400" s="75">
        <v>2.73</v>
      </c>
      <c r="H400" s="75">
        <v>2.73</v>
      </c>
      <c r="I400" s="75">
        <v>2.73</v>
      </c>
      <c r="J400" s="75">
        <v>2.73</v>
      </c>
      <c r="K400" s="75">
        <v>2.73</v>
      </c>
      <c r="L400" s="75">
        <v>2.73</v>
      </c>
      <c r="M400" s="75">
        <v>2.73</v>
      </c>
      <c r="N400" s="75">
        <v>2.73</v>
      </c>
      <c r="O400" s="75">
        <v>2.73</v>
      </c>
      <c r="P400" s="75">
        <v>2.73</v>
      </c>
      <c r="Q400" s="75">
        <v>2.73</v>
      </c>
      <c r="R400" s="75">
        <v>2.73</v>
      </c>
      <c r="S400" s="75">
        <v>2.73</v>
      </c>
      <c r="T400" s="75">
        <v>2.73</v>
      </c>
      <c r="U400" s="75">
        <v>2.73</v>
      </c>
      <c r="V400" s="75">
        <v>2.73</v>
      </c>
      <c r="W400" s="75">
        <v>2.73</v>
      </c>
      <c r="X400" s="75">
        <v>2.73</v>
      </c>
      <c r="Y400" s="82">
        <v>2.73</v>
      </c>
    </row>
    <row r="401" spans="1:25" s="62" customFormat="1" ht="18.75" customHeight="1" collapsed="1" thickBot="1" x14ac:dyDescent="0.25">
      <c r="A401" s="112">
        <v>16</v>
      </c>
      <c r="B401" s="101">
        <f>SUM(B402:B405)</f>
        <v>1465.54</v>
      </c>
      <c r="C401" s="102">
        <v>2220.268</v>
      </c>
      <c r="D401" s="102">
        <v>2185.7980000000002</v>
      </c>
      <c r="E401" s="103">
        <v>2168.518</v>
      </c>
      <c r="F401" s="103">
        <v>2201.8679999999999</v>
      </c>
      <c r="G401" s="103">
        <v>2206.2280000000001</v>
      </c>
      <c r="H401" s="103">
        <v>2394.9079999999999</v>
      </c>
      <c r="I401" s="103">
        <v>2549.4879999999998</v>
      </c>
      <c r="J401" s="103">
        <v>2602.6680000000001</v>
      </c>
      <c r="K401" s="104">
        <v>2636.9180000000001</v>
      </c>
      <c r="L401" s="103">
        <v>2670.1280000000002</v>
      </c>
      <c r="M401" s="105">
        <v>2658.6579999999999</v>
      </c>
      <c r="N401" s="104">
        <v>2650.748</v>
      </c>
      <c r="O401" s="103">
        <v>2655.5679999999998</v>
      </c>
      <c r="P401" s="105">
        <v>2654.558</v>
      </c>
      <c r="Q401" s="106">
        <v>2644.0880000000002</v>
      </c>
      <c r="R401" s="103">
        <v>2654.288</v>
      </c>
      <c r="S401" s="106">
        <v>2644.8879999999999</v>
      </c>
      <c r="T401" s="103">
        <v>2651.3380000000002</v>
      </c>
      <c r="U401" s="102">
        <v>2636.0480000000002</v>
      </c>
      <c r="V401" s="102">
        <v>2606.348</v>
      </c>
      <c r="W401" s="102">
        <v>2565.3980000000001</v>
      </c>
      <c r="X401" s="102">
        <v>2504.5880000000002</v>
      </c>
      <c r="Y401" s="107">
        <v>2376.8179999999998</v>
      </c>
    </row>
    <row r="402" spans="1:25" s="62" customFormat="1" ht="18.75" hidden="1" customHeight="1" outlineLevel="1" x14ac:dyDescent="0.2">
      <c r="A402" s="160" t="s">
        <v>8</v>
      </c>
      <c r="B402" s="76">
        <f>B86</f>
        <v>746.1</v>
      </c>
      <c r="C402" s="71">
        <f t="shared" ref="C402:Y402" si="76">C86</f>
        <v>731.15</v>
      </c>
      <c r="D402" s="71">
        <f t="shared" si="76"/>
        <v>712.27</v>
      </c>
      <c r="E402" s="72">
        <f t="shared" si="76"/>
        <v>737.83</v>
      </c>
      <c r="F402" s="71">
        <f t="shared" si="76"/>
        <v>806.2</v>
      </c>
      <c r="G402" s="71">
        <f t="shared" si="76"/>
        <v>805.61</v>
      </c>
      <c r="H402" s="71">
        <f t="shared" si="76"/>
        <v>804.33</v>
      </c>
      <c r="I402" s="71">
        <f t="shared" si="76"/>
        <v>776.99</v>
      </c>
      <c r="J402" s="73">
        <f t="shared" si="76"/>
        <v>780.76</v>
      </c>
      <c r="K402" s="71">
        <f t="shared" si="76"/>
        <v>801.82</v>
      </c>
      <c r="L402" s="71">
        <f t="shared" si="76"/>
        <v>805.94</v>
      </c>
      <c r="M402" s="71">
        <f t="shared" si="76"/>
        <v>812.98</v>
      </c>
      <c r="N402" s="71">
        <f t="shared" si="76"/>
        <v>774.16</v>
      </c>
      <c r="O402" s="71">
        <f t="shared" si="76"/>
        <v>743.99</v>
      </c>
      <c r="P402" s="71">
        <f t="shared" si="76"/>
        <v>742.92</v>
      </c>
      <c r="Q402" s="71">
        <f t="shared" si="76"/>
        <v>769.3</v>
      </c>
      <c r="R402" s="71">
        <f t="shared" si="76"/>
        <v>791.58</v>
      </c>
      <c r="S402" s="71">
        <f t="shared" si="76"/>
        <v>781.78</v>
      </c>
      <c r="T402" s="71">
        <f t="shared" si="76"/>
        <v>783.98</v>
      </c>
      <c r="U402" s="71">
        <f t="shared" si="76"/>
        <v>757.22</v>
      </c>
      <c r="V402" s="71">
        <f t="shared" si="76"/>
        <v>777.17</v>
      </c>
      <c r="W402" s="71">
        <f t="shared" si="76"/>
        <v>771.26</v>
      </c>
      <c r="X402" s="71">
        <f t="shared" si="76"/>
        <v>775.39</v>
      </c>
      <c r="Y402" s="79">
        <f t="shared" si="76"/>
        <v>771.55</v>
      </c>
    </row>
    <row r="403" spans="1:25" s="62" customFormat="1" ht="18.75" hidden="1" customHeight="1" outlineLevel="1" x14ac:dyDescent="0.2">
      <c r="A403" s="53" t="s">
        <v>9</v>
      </c>
      <c r="B403" s="76">
        <v>716.71</v>
      </c>
      <c r="C403" s="74">
        <v>716.71</v>
      </c>
      <c r="D403" s="74">
        <v>716.71</v>
      </c>
      <c r="E403" s="74">
        <v>716.71</v>
      </c>
      <c r="F403" s="74">
        <v>716.71</v>
      </c>
      <c r="G403" s="74">
        <v>716.71</v>
      </c>
      <c r="H403" s="74">
        <v>716.71</v>
      </c>
      <c r="I403" s="74">
        <v>716.71</v>
      </c>
      <c r="J403" s="74">
        <v>716.71</v>
      </c>
      <c r="K403" s="74">
        <v>716.71</v>
      </c>
      <c r="L403" s="74">
        <v>716.71</v>
      </c>
      <c r="M403" s="74">
        <v>716.71</v>
      </c>
      <c r="N403" s="74">
        <v>716.71</v>
      </c>
      <c r="O403" s="74">
        <v>716.71</v>
      </c>
      <c r="P403" s="74">
        <v>716.71</v>
      </c>
      <c r="Q403" s="74">
        <v>716.71</v>
      </c>
      <c r="R403" s="74">
        <v>716.71</v>
      </c>
      <c r="S403" s="74">
        <v>716.71</v>
      </c>
      <c r="T403" s="74">
        <v>716.71</v>
      </c>
      <c r="U403" s="74">
        <v>716.71</v>
      </c>
      <c r="V403" s="74">
        <v>716.71</v>
      </c>
      <c r="W403" s="74">
        <v>716.71</v>
      </c>
      <c r="X403" s="74">
        <v>716.71</v>
      </c>
      <c r="Y403" s="81">
        <v>716.71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2.73</v>
      </c>
      <c r="C405" s="75">
        <v>2.73</v>
      </c>
      <c r="D405" s="75">
        <v>2.73</v>
      </c>
      <c r="E405" s="75">
        <v>2.73</v>
      </c>
      <c r="F405" s="75">
        <v>2.73</v>
      </c>
      <c r="G405" s="75">
        <v>2.73</v>
      </c>
      <c r="H405" s="75">
        <v>2.73</v>
      </c>
      <c r="I405" s="75">
        <v>2.73</v>
      </c>
      <c r="J405" s="75">
        <v>2.73</v>
      </c>
      <c r="K405" s="75">
        <v>2.73</v>
      </c>
      <c r="L405" s="75">
        <v>2.73</v>
      </c>
      <c r="M405" s="75">
        <v>2.73</v>
      </c>
      <c r="N405" s="75">
        <v>2.73</v>
      </c>
      <c r="O405" s="75">
        <v>2.73</v>
      </c>
      <c r="P405" s="75">
        <v>2.73</v>
      </c>
      <c r="Q405" s="75">
        <v>2.73</v>
      </c>
      <c r="R405" s="75">
        <v>2.73</v>
      </c>
      <c r="S405" s="75">
        <v>2.73</v>
      </c>
      <c r="T405" s="75">
        <v>2.73</v>
      </c>
      <c r="U405" s="75">
        <v>2.73</v>
      </c>
      <c r="V405" s="75">
        <v>2.73</v>
      </c>
      <c r="W405" s="75">
        <v>2.73</v>
      </c>
      <c r="X405" s="75">
        <v>2.73</v>
      </c>
      <c r="Y405" s="82">
        <v>2.73</v>
      </c>
    </row>
    <row r="406" spans="1:25" s="62" customFormat="1" ht="18.75" customHeight="1" collapsed="1" thickBot="1" x14ac:dyDescent="0.25">
      <c r="A406" s="109">
        <v>17</v>
      </c>
      <c r="B406" s="101">
        <f>SUM(B407:B410)</f>
        <v>1479.6100000000001</v>
      </c>
      <c r="C406" s="102">
        <v>2255.6080000000002</v>
      </c>
      <c r="D406" s="102">
        <v>2227.2080000000001</v>
      </c>
      <c r="E406" s="103">
        <v>2207.248</v>
      </c>
      <c r="F406" s="103">
        <v>2215.1280000000002</v>
      </c>
      <c r="G406" s="103">
        <v>2196.5480000000002</v>
      </c>
      <c r="H406" s="103">
        <v>2229.848</v>
      </c>
      <c r="I406" s="103">
        <v>2394.7080000000001</v>
      </c>
      <c r="J406" s="103">
        <v>2568.2980000000002</v>
      </c>
      <c r="K406" s="104">
        <v>2617.768</v>
      </c>
      <c r="L406" s="103">
        <v>2633.7980000000002</v>
      </c>
      <c r="M406" s="105">
        <v>2635.8780000000002</v>
      </c>
      <c r="N406" s="104">
        <v>2631.4479999999999</v>
      </c>
      <c r="O406" s="103">
        <v>2623.8380000000002</v>
      </c>
      <c r="P406" s="105">
        <v>2626.3780000000002</v>
      </c>
      <c r="Q406" s="106">
        <v>2630.6480000000001</v>
      </c>
      <c r="R406" s="103">
        <v>2625.1379999999999</v>
      </c>
      <c r="S406" s="106">
        <v>2656.5679999999998</v>
      </c>
      <c r="T406" s="103">
        <v>2674.4079999999999</v>
      </c>
      <c r="U406" s="102">
        <v>2660.0080000000003</v>
      </c>
      <c r="V406" s="102">
        <v>2656.1979999999999</v>
      </c>
      <c r="W406" s="102">
        <v>2606.6880000000001</v>
      </c>
      <c r="X406" s="102">
        <v>2548.248</v>
      </c>
      <c r="Y406" s="107">
        <v>2381.6579999999999</v>
      </c>
    </row>
    <row r="407" spans="1:25" s="62" customFormat="1" ht="18.75" hidden="1" customHeight="1" outlineLevel="1" x14ac:dyDescent="0.2">
      <c r="A407" s="160" t="s">
        <v>8</v>
      </c>
      <c r="B407" s="76">
        <f>B91</f>
        <v>760.17</v>
      </c>
      <c r="C407" s="71">
        <f t="shared" ref="C407:Y407" si="77">C91</f>
        <v>726.17</v>
      </c>
      <c r="D407" s="71">
        <f t="shared" si="77"/>
        <v>742.89</v>
      </c>
      <c r="E407" s="72">
        <f t="shared" si="77"/>
        <v>760.93</v>
      </c>
      <c r="F407" s="71">
        <f t="shared" si="77"/>
        <v>814.3</v>
      </c>
      <c r="G407" s="71">
        <f t="shared" si="77"/>
        <v>822.68</v>
      </c>
      <c r="H407" s="71">
        <f t="shared" si="77"/>
        <v>820.86</v>
      </c>
      <c r="I407" s="71">
        <f t="shared" si="77"/>
        <v>813.48</v>
      </c>
      <c r="J407" s="73">
        <f t="shared" si="77"/>
        <v>804.44</v>
      </c>
      <c r="K407" s="71">
        <f t="shared" si="77"/>
        <v>820.84</v>
      </c>
      <c r="L407" s="71">
        <f t="shared" si="77"/>
        <v>777.49</v>
      </c>
      <c r="M407" s="71">
        <f t="shared" si="77"/>
        <v>778.04</v>
      </c>
      <c r="N407" s="71">
        <f t="shared" si="77"/>
        <v>784.12</v>
      </c>
      <c r="O407" s="71">
        <f t="shared" si="77"/>
        <v>738.28</v>
      </c>
      <c r="P407" s="71">
        <f t="shared" si="77"/>
        <v>743.34</v>
      </c>
      <c r="Q407" s="71">
        <f t="shared" si="77"/>
        <v>762.56</v>
      </c>
      <c r="R407" s="71">
        <f t="shared" si="77"/>
        <v>796.21</v>
      </c>
      <c r="S407" s="71">
        <f t="shared" si="77"/>
        <v>798.62</v>
      </c>
      <c r="T407" s="71">
        <f t="shared" si="77"/>
        <v>801.02</v>
      </c>
      <c r="U407" s="71">
        <f t="shared" si="77"/>
        <v>775.42</v>
      </c>
      <c r="V407" s="71">
        <f t="shared" si="77"/>
        <v>785.24</v>
      </c>
      <c r="W407" s="71">
        <f t="shared" si="77"/>
        <v>789.13</v>
      </c>
      <c r="X407" s="71">
        <f t="shared" si="77"/>
        <v>776.23</v>
      </c>
      <c r="Y407" s="79">
        <f t="shared" si="77"/>
        <v>771.78</v>
      </c>
    </row>
    <row r="408" spans="1:25" s="62" customFormat="1" ht="18.75" hidden="1" customHeight="1" outlineLevel="1" x14ac:dyDescent="0.2">
      <c r="A408" s="53" t="s">
        <v>9</v>
      </c>
      <c r="B408" s="76">
        <v>716.71</v>
      </c>
      <c r="C408" s="74">
        <v>716.71</v>
      </c>
      <c r="D408" s="74">
        <v>716.71</v>
      </c>
      <c r="E408" s="74">
        <v>716.71</v>
      </c>
      <c r="F408" s="74">
        <v>716.71</v>
      </c>
      <c r="G408" s="74">
        <v>716.71</v>
      </c>
      <c r="H408" s="74">
        <v>716.71</v>
      </c>
      <c r="I408" s="74">
        <v>716.71</v>
      </c>
      <c r="J408" s="74">
        <v>716.71</v>
      </c>
      <c r="K408" s="74">
        <v>716.71</v>
      </c>
      <c r="L408" s="74">
        <v>716.71</v>
      </c>
      <c r="M408" s="74">
        <v>716.71</v>
      </c>
      <c r="N408" s="74">
        <v>716.71</v>
      </c>
      <c r="O408" s="74">
        <v>716.71</v>
      </c>
      <c r="P408" s="74">
        <v>716.71</v>
      </c>
      <c r="Q408" s="74">
        <v>716.71</v>
      </c>
      <c r="R408" s="74">
        <v>716.71</v>
      </c>
      <c r="S408" s="74">
        <v>716.71</v>
      </c>
      <c r="T408" s="74">
        <v>716.71</v>
      </c>
      <c r="U408" s="74">
        <v>716.71</v>
      </c>
      <c r="V408" s="74">
        <v>716.71</v>
      </c>
      <c r="W408" s="74">
        <v>716.71</v>
      </c>
      <c r="X408" s="74">
        <v>716.71</v>
      </c>
      <c r="Y408" s="81">
        <v>716.71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collapsed="1" thickBot="1" x14ac:dyDescent="0.25">
      <c r="A411" s="110">
        <v>18</v>
      </c>
      <c r="B411" s="101">
        <f>SUM(B412:B415)</f>
        <v>1521.95</v>
      </c>
      <c r="C411" s="102">
        <v>2243.848</v>
      </c>
      <c r="D411" s="102">
        <v>2206.7779999999998</v>
      </c>
      <c r="E411" s="103">
        <v>2140.1379999999999</v>
      </c>
      <c r="F411" s="103">
        <v>2135.6979999999999</v>
      </c>
      <c r="G411" s="103">
        <v>2184.6880000000001</v>
      </c>
      <c r="H411" s="103">
        <v>2220.9679999999998</v>
      </c>
      <c r="I411" s="103">
        <v>2274.0480000000002</v>
      </c>
      <c r="J411" s="103">
        <v>2369.9279999999999</v>
      </c>
      <c r="K411" s="104">
        <v>2456.9580000000001</v>
      </c>
      <c r="L411" s="103">
        <v>2510.1280000000002</v>
      </c>
      <c r="M411" s="105">
        <v>2532.808</v>
      </c>
      <c r="N411" s="104">
        <v>2530.518</v>
      </c>
      <c r="O411" s="103">
        <v>2536.5480000000002</v>
      </c>
      <c r="P411" s="105">
        <v>2552.498</v>
      </c>
      <c r="Q411" s="106">
        <v>2570.1480000000001</v>
      </c>
      <c r="R411" s="103">
        <v>2575.998</v>
      </c>
      <c r="S411" s="106">
        <v>2607.6379999999999</v>
      </c>
      <c r="T411" s="103">
        <v>2620.0480000000002</v>
      </c>
      <c r="U411" s="102">
        <v>2609.6779999999999</v>
      </c>
      <c r="V411" s="102">
        <v>2614.8179999999998</v>
      </c>
      <c r="W411" s="102">
        <v>2576.018</v>
      </c>
      <c r="X411" s="102">
        <v>2490.8879999999999</v>
      </c>
      <c r="Y411" s="107">
        <v>2362.1880000000001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802.51</v>
      </c>
      <c r="C412" s="71">
        <f t="shared" ref="C412:Y412" si="78">C96</f>
        <v>760.27</v>
      </c>
      <c r="D412" s="71">
        <f t="shared" si="78"/>
        <v>768.65</v>
      </c>
      <c r="E412" s="72">
        <f t="shared" si="78"/>
        <v>809.58</v>
      </c>
      <c r="F412" s="71">
        <f t="shared" si="78"/>
        <v>815.64</v>
      </c>
      <c r="G412" s="71">
        <f t="shared" si="78"/>
        <v>837.05</v>
      </c>
      <c r="H412" s="71">
        <f t="shared" si="78"/>
        <v>837.85</v>
      </c>
      <c r="I412" s="71">
        <f t="shared" si="78"/>
        <v>804.11</v>
      </c>
      <c r="J412" s="73">
        <f t="shared" si="78"/>
        <v>819.09</v>
      </c>
      <c r="K412" s="71">
        <f t="shared" si="78"/>
        <v>835.51</v>
      </c>
      <c r="L412" s="71">
        <f t="shared" si="78"/>
        <v>850.14</v>
      </c>
      <c r="M412" s="71">
        <f t="shared" si="78"/>
        <v>847.48</v>
      </c>
      <c r="N412" s="71">
        <f t="shared" si="78"/>
        <v>771.8</v>
      </c>
      <c r="O412" s="71">
        <f t="shared" si="78"/>
        <v>723.71</v>
      </c>
      <c r="P412" s="71">
        <f t="shared" si="78"/>
        <v>725.21</v>
      </c>
      <c r="Q412" s="71">
        <f t="shared" si="78"/>
        <v>762.86</v>
      </c>
      <c r="R412" s="71">
        <f t="shared" si="78"/>
        <v>784.07</v>
      </c>
      <c r="S412" s="71">
        <f t="shared" si="78"/>
        <v>786.39</v>
      </c>
      <c r="T412" s="71">
        <f t="shared" si="78"/>
        <v>777.58</v>
      </c>
      <c r="U412" s="71">
        <f t="shared" si="78"/>
        <v>745.75</v>
      </c>
      <c r="V412" s="71">
        <f t="shared" si="78"/>
        <v>749.93</v>
      </c>
      <c r="W412" s="71">
        <f t="shared" si="78"/>
        <v>763.88</v>
      </c>
      <c r="X412" s="71">
        <f t="shared" si="78"/>
        <v>762.49</v>
      </c>
      <c r="Y412" s="79">
        <f t="shared" si="78"/>
        <v>750.69</v>
      </c>
    </row>
    <row r="413" spans="1:25" s="62" customFormat="1" ht="18.75" hidden="1" customHeight="1" outlineLevel="1" x14ac:dyDescent="0.2">
      <c r="A413" s="57" t="s">
        <v>9</v>
      </c>
      <c r="B413" s="76">
        <v>716.71</v>
      </c>
      <c r="C413" s="74">
        <v>716.71</v>
      </c>
      <c r="D413" s="74">
        <v>716.71</v>
      </c>
      <c r="E413" s="74">
        <v>716.71</v>
      </c>
      <c r="F413" s="74">
        <v>716.71</v>
      </c>
      <c r="G413" s="74">
        <v>716.71</v>
      </c>
      <c r="H413" s="74">
        <v>716.71</v>
      </c>
      <c r="I413" s="74">
        <v>716.71</v>
      </c>
      <c r="J413" s="74">
        <v>716.71</v>
      </c>
      <c r="K413" s="74">
        <v>716.71</v>
      </c>
      <c r="L413" s="74">
        <v>716.71</v>
      </c>
      <c r="M413" s="74">
        <v>716.71</v>
      </c>
      <c r="N413" s="74">
        <v>716.71</v>
      </c>
      <c r="O413" s="74">
        <v>716.71</v>
      </c>
      <c r="P413" s="74">
        <v>716.71</v>
      </c>
      <c r="Q413" s="74">
        <v>716.71</v>
      </c>
      <c r="R413" s="74">
        <v>716.71</v>
      </c>
      <c r="S413" s="74">
        <v>716.71</v>
      </c>
      <c r="T413" s="74">
        <v>716.71</v>
      </c>
      <c r="U413" s="74">
        <v>716.71</v>
      </c>
      <c r="V413" s="74">
        <v>716.71</v>
      </c>
      <c r="W413" s="74">
        <v>716.71</v>
      </c>
      <c r="X413" s="74">
        <v>716.71</v>
      </c>
      <c r="Y413" s="81">
        <v>716.71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2.73</v>
      </c>
      <c r="C415" s="75">
        <v>2.73</v>
      </c>
      <c r="D415" s="75">
        <v>2.73</v>
      </c>
      <c r="E415" s="75">
        <v>2.73</v>
      </c>
      <c r="F415" s="75">
        <v>2.73</v>
      </c>
      <c r="G415" s="75">
        <v>2.73</v>
      </c>
      <c r="H415" s="75">
        <v>2.73</v>
      </c>
      <c r="I415" s="75">
        <v>2.73</v>
      </c>
      <c r="J415" s="75">
        <v>2.73</v>
      </c>
      <c r="K415" s="75">
        <v>2.73</v>
      </c>
      <c r="L415" s="75">
        <v>2.73</v>
      </c>
      <c r="M415" s="75">
        <v>2.73</v>
      </c>
      <c r="N415" s="75">
        <v>2.73</v>
      </c>
      <c r="O415" s="75">
        <v>2.73</v>
      </c>
      <c r="P415" s="75">
        <v>2.73</v>
      </c>
      <c r="Q415" s="75">
        <v>2.73</v>
      </c>
      <c r="R415" s="75">
        <v>2.73</v>
      </c>
      <c r="S415" s="75">
        <v>2.73</v>
      </c>
      <c r="T415" s="75">
        <v>2.73</v>
      </c>
      <c r="U415" s="75">
        <v>2.73</v>
      </c>
      <c r="V415" s="75">
        <v>2.73</v>
      </c>
      <c r="W415" s="75">
        <v>2.73</v>
      </c>
      <c r="X415" s="75">
        <v>2.73</v>
      </c>
      <c r="Y415" s="82">
        <v>2.73</v>
      </c>
    </row>
    <row r="416" spans="1:25" s="62" customFormat="1" ht="18.75" customHeight="1" collapsed="1" thickBot="1" x14ac:dyDescent="0.25">
      <c r="A416" s="112">
        <v>19</v>
      </c>
      <c r="B416" s="101">
        <f>SUM(B417:B420)</f>
        <v>1433.0100000000002</v>
      </c>
      <c r="C416" s="102">
        <v>2220.078</v>
      </c>
      <c r="D416" s="102">
        <v>2165.748</v>
      </c>
      <c r="E416" s="103">
        <v>2140.248</v>
      </c>
      <c r="F416" s="103">
        <v>2172.808</v>
      </c>
      <c r="G416" s="103">
        <v>2037.4180000000001</v>
      </c>
      <c r="H416" s="103">
        <v>2348.2080000000001</v>
      </c>
      <c r="I416" s="103">
        <v>2552.6480000000001</v>
      </c>
      <c r="J416" s="103">
        <v>2585.8679999999999</v>
      </c>
      <c r="K416" s="104">
        <v>2603.1179999999999</v>
      </c>
      <c r="L416" s="103">
        <v>2620.4279999999999</v>
      </c>
      <c r="M416" s="105">
        <v>2611.1680000000001</v>
      </c>
      <c r="N416" s="104">
        <v>2600.4879999999998</v>
      </c>
      <c r="O416" s="103">
        <v>2602.038</v>
      </c>
      <c r="P416" s="105">
        <v>2601.6480000000001</v>
      </c>
      <c r="Q416" s="106">
        <v>2599.6080000000002</v>
      </c>
      <c r="R416" s="103">
        <v>2603.498</v>
      </c>
      <c r="S416" s="106">
        <v>2600.3980000000001</v>
      </c>
      <c r="T416" s="103">
        <v>2602.788</v>
      </c>
      <c r="U416" s="102">
        <v>2603.2179999999998</v>
      </c>
      <c r="V416" s="102">
        <v>2587.2379999999998</v>
      </c>
      <c r="W416" s="102">
        <v>2564.2779999999998</v>
      </c>
      <c r="X416" s="102">
        <v>2465.6979999999999</v>
      </c>
      <c r="Y416" s="107">
        <v>2356.6779999999999</v>
      </c>
    </row>
    <row r="417" spans="1:25" s="62" customFormat="1" ht="18.75" hidden="1" customHeight="1" outlineLevel="1" x14ac:dyDescent="0.2">
      <c r="A417" s="160" t="s">
        <v>8</v>
      </c>
      <c r="B417" s="76">
        <f>B101</f>
        <v>713.57</v>
      </c>
      <c r="C417" s="71">
        <f t="shared" ref="C417:Y417" si="79">C101</f>
        <v>686.87</v>
      </c>
      <c r="D417" s="71">
        <f t="shared" si="79"/>
        <v>690.99</v>
      </c>
      <c r="E417" s="72">
        <f t="shared" si="79"/>
        <v>701.81</v>
      </c>
      <c r="F417" s="71">
        <f t="shared" si="79"/>
        <v>700.96</v>
      </c>
      <c r="G417" s="71">
        <f t="shared" si="79"/>
        <v>716.65</v>
      </c>
      <c r="H417" s="71">
        <f t="shared" si="79"/>
        <v>718.71</v>
      </c>
      <c r="I417" s="71">
        <f t="shared" si="79"/>
        <v>701.89</v>
      </c>
      <c r="J417" s="73">
        <f t="shared" si="79"/>
        <v>705.58</v>
      </c>
      <c r="K417" s="71">
        <f t="shared" si="79"/>
        <v>718.63</v>
      </c>
      <c r="L417" s="71">
        <f t="shared" si="79"/>
        <v>715.19</v>
      </c>
      <c r="M417" s="71">
        <f t="shared" si="79"/>
        <v>720.89</v>
      </c>
      <c r="N417" s="71">
        <f t="shared" si="79"/>
        <v>717.93</v>
      </c>
      <c r="O417" s="71">
        <f t="shared" si="79"/>
        <v>696.15</v>
      </c>
      <c r="P417" s="71">
        <f t="shared" si="79"/>
        <v>682.98</v>
      </c>
      <c r="Q417" s="71">
        <f t="shared" si="79"/>
        <v>703.8</v>
      </c>
      <c r="R417" s="71">
        <f t="shared" si="79"/>
        <v>719.5</v>
      </c>
      <c r="S417" s="71">
        <f t="shared" si="79"/>
        <v>720.86</v>
      </c>
      <c r="T417" s="71">
        <f t="shared" si="79"/>
        <v>706.9</v>
      </c>
      <c r="U417" s="71">
        <f t="shared" si="79"/>
        <v>690.98</v>
      </c>
      <c r="V417" s="71">
        <f t="shared" si="79"/>
        <v>698.55</v>
      </c>
      <c r="W417" s="71">
        <f t="shared" si="79"/>
        <v>695.59</v>
      </c>
      <c r="X417" s="71">
        <f t="shared" si="79"/>
        <v>703.98</v>
      </c>
      <c r="Y417" s="79">
        <f t="shared" si="79"/>
        <v>703.32</v>
      </c>
    </row>
    <row r="418" spans="1:25" s="62" customFormat="1" ht="18.75" hidden="1" customHeight="1" outlineLevel="1" x14ac:dyDescent="0.2">
      <c r="A418" s="53" t="s">
        <v>9</v>
      </c>
      <c r="B418" s="76">
        <v>716.71</v>
      </c>
      <c r="C418" s="74">
        <v>716.71</v>
      </c>
      <c r="D418" s="74">
        <v>716.71</v>
      </c>
      <c r="E418" s="74">
        <v>716.71</v>
      </c>
      <c r="F418" s="74">
        <v>716.71</v>
      </c>
      <c r="G418" s="74">
        <v>716.71</v>
      </c>
      <c r="H418" s="74">
        <v>716.71</v>
      </c>
      <c r="I418" s="74">
        <v>716.71</v>
      </c>
      <c r="J418" s="74">
        <v>716.71</v>
      </c>
      <c r="K418" s="74">
        <v>716.71</v>
      </c>
      <c r="L418" s="74">
        <v>716.71</v>
      </c>
      <c r="M418" s="74">
        <v>716.71</v>
      </c>
      <c r="N418" s="74">
        <v>716.71</v>
      </c>
      <c r="O418" s="74">
        <v>716.71</v>
      </c>
      <c r="P418" s="74">
        <v>716.71</v>
      </c>
      <c r="Q418" s="74">
        <v>716.71</v>
      </c>
      <c r="R418" s="74">
        <v>716.71</v>
      </c>
      <c r="S418" s="74">
        <v>716.71</v>
      </c>
      <c r="T418" s="74">
        <v>716.71</v>
      </c>
      <c r="U418" s="74">
        <v>716.71</v>
      </c>
      <c r="V418" s="74">
        <v>716.71</v>
      </c>
      <c r="W418" s="74">
        <v>716.71</v>
      </c>
      <c r="X418" s="74">
        <v>716.71</v>
      </c>
      <c r="Y418" s="81">
        <v>716.71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2.73</v>
      </c>
      <c r="C420" s="75">
        <v>2.73</v>
      </c>
      <c r="D420" s="75">
        <v>2.73</v>
      </c>
      <c r="E420" s="75">
        <v>2.73</v>
      </c>
      <c r="F420" s="75">
        <v>2.73</v>
      </c>
      <c r="G420" s="75">
        <v>2.73</v>
      </c>
      <c r="H420" s="75">
        <v>2.73</v>
      </c>
      <c r="I420" s="75">
        <v>2.73</v>
      </c>
      <c r="J420" s="75">
        <v>2.73</v>
      </c>
      <c r="K420" s="75">
        <v>2.73</v>
      </c>
      <c r="L420" s="75">
        <v>2.73</v>
      </c>
      <c r="M420" s="75">
        <v>2.73</v>
      </c>
      <c r="N420" s="75">
        <v>2.73</v>
      </c>
      <c r="O420" s="75">
        <v>2.73</v>
      </c>
      <c r="P420" s="75">
        <v>2.73</v>
      </c>
      <c r="Q420" s="75">
        <v>2.73</v>
      </c>
      <c r="R420" s="75">
        <v>2.73</v>
      </c>
      <c r="S420" s="75">
        <v>2.73</v>
      </c>
      <c r="T420" s="75">
        <v>2.73</v>
      </c>
      <c r="U420" s="75">
        <v>2.73</v>
      </c>
      <c r="V420" s="75">
        <v>2.73</v>
      </c>
      <c r="W420" s="75">
        <v>2.73</v>
      </c>
      <c r="X420" s="75">
        <v>2.73</v>
      </c>
      <c r="Y420" s="82">
        <v>2.73</v>
      </c>
    </row>
    <row r="421" spans="1:25" s="62" customFormat="1" ht="18.75" customHeight="1" collapsed="1" thickBot="1" x14ac:dyDescent="0.25">
      <c r="A421" s="109">
        <v>20</v>
      </c>
      <c r="B421" s="101">
        <f>SUM(B422:B425)</f>
        <v>1323.15</v>
      </c>
      <c r="C421" s="102">
        <v>2208.4079999999999</v>
      </c>
      <c r="D421" s="102">
        <v>2132.4580000000001</v>
      </c>
      <c r="E421" s="103">
        <v>2105.308</v>
      </c>
      <c r="F421" s="103">
        <v>2161.1379999999999</v>
      </c>
      <c r="G421" s="103">
        <v>2038.1980000000001</v>
      </c>
      <c r="H421" s="103">
        <v>2320.9780000000001</v>
      </c>
      <c r="I421" s="103">
        <v>2521.4879999999998</v>
      </c>
      <c r="J421" s="103">
        <v>2566.1579999999999</v>
      </c>
      <c r="K421" s="104">
        <v>2590.8679999999999</v>
      </c>
      <c r="L421" s="103">
        <v>2601.7779999999998</v>
      </c>
      <c r="M421" s="105">
        <v>2600.6179999999999</v>
      </c>
      <c r="N421" s="104">
        <v>2599.1579999999999</v>
      </c>
      <c r="O421" s="103">
        <v>2600.3580000000002</v>
      </c>
      <c r="P421" s="105">
        <v>2596.768</v>
      </c>
      <c r="Q421" s="106">
        <v>2588.5279999999998</v>
      </c>
      <c r="R421" s="103">
        <v>2596.9679999999998</v>
      </c>
      <c r="S421" s="106">
        <v>2593.058</v>
      </c>
      <c r="T421" s="103">
        <v>2597.268</v>
      </c>
      <c r="U421" s="102">
        <v>2598.1779999999999</v>
      </c>
      <c r="V421" s="102">
        <v>2589.7580000000003</v>
      </c>
      <c r="W421" s="102">
        <v>2575.2980000000002</v>
      </c>
      <c r="X421" s="102">
        <v>2521.7280000000001</v>
      </c>
      <c r="Y421" s="107">
        <v>2356.848</v>
      </c>
    </row>
    <row r="422" spans="1:25" s="62" customFormat="1" ht="18.75" hidden="1" customHeight="1" outlineLevel="1" x14ac:dyDescent="0.2">
      <c r="A422" s="160" t="s">
        <v>8</v>
      </c>
      <c r="B422" s="76">
        <f>B106</f>
        <v>603.71</v>
      </c>
      <c r="C422" s="71">
        <f t="shared" ref="C422:Y422" si="80">C106</f>
        <v>576.4</v>
      </c>
      <c r="D422" s="71">
        <f t="shared" si="80"/>
        <v>574.66999999999996</v>
      </c>
      <c r="E422" s="72">
        <f t="shared" si="80"/>
        <v>583.29</v>
      </c>
      <c r="F422" s="71">
        <f t="shared" si="80"/>
        <v>588.09</v>
      </c>
      <c r="G422" s="71">
        <f t="shared" si="80"/>
        <v>589.12</v>
      </c>
      <c r="H422" s="71">
        <f t="shared" si="80"/>
        <v>586.94000000000005</v>
      </c>
      <c r="I422" s="71">
        <f t="shared" si="80"/>
        <v>577.52</v>
      </c>
      <c r="J422" s="73">
        <f t="shared" si="80"/>
        <v>578.28</v>
      </c>
      <c r="K422" s="71">
        <f t="shared" si="80"/>
        <v>584.36</v>
      </c>
      <c r="L422" s="71">
        <f t="shared" si="80"/>
        <v>584.32000000000005</v>
      </c>
      <c r="M422" s="71">
        <f t="shared" si="80"/>
        <v>586.07000000000005</v>
      </c>
      <c r="N422" s="71">
        <f t="shared" si="80"/>
        <v>587.89</v>
      </c>
      <c r="O422" s="71">
        <f t="shared" si="80"/>
        <v>573.09</v>
      </c>
      <c r="P422" s="71">
        <f t="shared" si="80"/>
        <v>573.29</v>
      </c>
      <c r="Q422" s="71">
        <f t="shared" si="80"/>
        <v>590.94000000000005</v>
      </c>
      <c r="R422" s="71">
        <f t="shared" si="80"/>
        <v>603.5</v>
      </c>
      <c r="S422" s="71">
        <f t="shared" si="80"/>
        <v>600.5</v>
      </c>
      <c r="T422" s="71">
        <f t="shared" si="80"/>
        <v>600.17999999999995</v>
      </c>
      <c r="U422" s="71">
        <f t="shared" si="80"/>
        <v>589.45000000000005</v>
      </c>
      <c r="V422" s="71">
        <f t="shared" si="80"/>
        <v>589.41</v>
      </c>
      <c r="W422" s="71">
        <f t="shared" si="80"/>
        <v>595.54999999999995</v>
      </c>
      <c r="X422" s="71">
        <f t="shared" si="80"/>
        <v>600.35</v>
      </c>
      <c r="Y422" s="79">
        <f t="shared" si="80"/>
        <v>600.77</v>
      </c>
    </row>
    <row r="423" spans="1:25" s="62" customFormat="1" ht="18.75" hidden="1" customHeight="1" outlineLevel="1" x14ac:dyDescent="0.2">
      <c r="A423" s="53" t="s">
        <v>9</v>
      </c>
      <c r="B423" s="76">
        <v>716.71</v>
      </c>
      <c r="C423" s="74">
        <v>716.71</v>
      </c>
      <c r="D423" s="74">
        <v>716.71</v>
      </c>
      <c r="E423" s="74">
        <v>716.71</v>
      </c>
      <c r="F423" s="74">
        <v>716.71</v>
      </c>
      <c r="G423" s="74">
        <v>716.71</v>
      </c>
      <c r="H423" s="74">
        <v>716.71</v>
      </c>
      <c r="I423" s="74">
        <v>716.71</v>
      </c>
      <c r="J423" s="74">
        <v>716.71</v>
      </c>
      <c r="K423" s="74">
        <v>716.71</v>
      </c>
      <c r="L423" s="74">
        <v>716.71</v>
      </c>
      <c r="M423" s="74">
        <v>716.71</v>
      </c>
      <c r="N423" s="74">
        <v>716.71</v>
      </c>
      <c r="O423" s="74">
        <v>716.71</v>
      </c>
      <c r="P423" s="74">
        <v>716.71</v>
      </c>
      <c r="Q423" s="74">
        <v>716.71</v>
      </c>
      <c r="R423" s="74">
        <v>716.71</v>
      </c>
      <c r="S423" s="74">
        <v>716.71</v>
      </c>
      <c r="T423" s="74">
        <v>716.71</v>
      </c>
      <c r="U423" s="74">
        <v>716.71</v>
      </c>
      <c r="V423" s="74">
        <v>716.71</v>
      </c>
      <c r="W423" s="74">
        <v>716.71</v>
      </c>
      <c r="X423" s="74">
        <v>716.71</v>
      </c>
      <c r="Y423" s="81">
        <v>716.71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2.73</v>
      </c>
      <c r="C425" s="75">
        <v>2.73</v>
      </c>
      <c r="D425" s="75">
        <v>2.73</v>
      </c>
      <c r="E425" s="75">
        <v>2.73</v>
      </c>
      <c r="F425" s="75">
        <v>2.73</v>
      </c>
      <c r="G425" s="75">
        <v>2.73</v>
      </c>
      <c r="H425" s="75">
        <v>2.73</v>
      </c>
      <c r="I425" s="75">
        <v>2.73</v>
      </c>
      <c r="J425" s="75">
        <v>2.73</v>
      </c>
      <c r="K425" s="75">
        <v>2.73</v>
      </c>
      <c r="L425" s="75">
        <v>2.73</v>
      </c>
      <c r="M425" s="75">
        <v>2.73</v>
      </c>
      <c r="N425" s="75">
        <v>2.73</v>
      </c>
      <c r="O425" s="75">
        <v>2.73</v>
      </c>
      <c r="P425" s="75">
        <v>2.73</v>
      </c>
      <c r="Q425" s="75">
        <v>2.73</v>
      </c>
      <c r="R425" s="75">
        <v>2.73</v>
      </c>
      <c r="S425" s="75">
        <v>2.73</v>
      </c>
      <c r="T425" s="75">
        <v>2.73</v>
      </c>
      <c r="U425" s="75">
        <v>2.73</v>
      </c>
      <c r="V425" s="75">
        <v>2.73</v>
      </c>
      <c r="W425" s="75">
        <v>2.73</v>
      </c>
      <c r="X425" s="75">
        <v>2.73</v>
      </c>
      <c r="Y425" s="82">
        <v>2.73</v>
      </c>
    </row>
    <row r="426" spans="1:25" s="62" customFormat="1" ht="18.75" customHeight="1" collapsed="1" thickBot="1" x14ac:dyDescent="0.25">
      <c r="A426" s="100">
        <v>21</v>
      </c>
      <c r="B426" s="101">
        <f>SUM(B427:B430)</f>
        <v>1346.8200000000002</v>
      </c>
      <c r="C426" s="102">
        <v>2208.0880000000002</v>
      </c>
      <c r="D426" s="102">
        <v>2151.3380000000002</v>
      </c>
      <c r="E426" s="103">
        <v>2106.848</v>
      </c>
      <c r="F426" s="103">
        <v>2154.9679999999998</v>
      </c>
      <c r="G426" s="103">
        <v>2148.308</v>
      </c>
      <c r="H426" s="103">
        <v>2212.4279999999999</v>
      </c>
      <c r="I426" s="103">
        <v>2511.9079999999999</v>
      </c>
      <c r="J426" s="103">
        <v>2555.1179999999999</v>
      </c>
      <c r="K426" s="104">
        <v>2603.3179999999998</v>
      </c>
      <c r="L426" s="103">
        <v>2649.2779999999998</v>
      </c>
      <c r="M426" s="105">
        <v>2650.1079999999997</v>
      </c>
      <c r="N426" s="104">
        <v>2637.9580000000001</v>
      </c>
      <c r="O426" s="103">
        <v>2641.788</v>
      </c>
      <c r="P426" s="105">
        <v>2639.3580000000002</v>
      </c>
      <c r="Q426" s="106">
        <v>2609.6480000000001</v>
      </c>
      <c r="R426" s="103">
        <v>2613.3580000000002</v>
      </c>
      <c r="S426" s="106">
        <v>2598.498</v>
      </c>
      <c r="T426" s="103">
        <v>2618.1680000000001</v>
      </c>
      <c r="U426" s="102">
        <v>2631.3780000000002</v>
      </c>
      <c r="V426" s="102">
        <v>2609.9780000000001</v>
      </c>
      <c r="W426" s="102">
        <v>2581.4380000000001</v>
      </c>
      <c r="X426" s="102">
        <v>2524.3879999999999</v>
      </c>
      <c r="Y426" s="107">
        <v>2355.2280000000001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627.38</v>
      </c>
      <c r="C427" s="71">
        <f t="shared" ref="C427:Y427" si="81">C111</f>
        <v>600.29999999999995</v>
      </c>
      <c r="D427" s="71">
        <f t="shared" si="81"/>
        <v>599.05999999999995</v>
      </c>
      <c r="E427" s="72">
        <f t="shared" si="81"/>
        <v>606.23</v>
      </c>
      <c r="F427" s="71">
        <f t="shared" si="81"/>
        <v>613.41999999999996</v>
      </c>
      <c r="G427" s="71">
        <f t="shared" si="81"/>
        <v>613.25</v>
      </c>
      <c r="H427" s="71">
        <f t="shared" si="81"/>
        <v>616.09</v>
      </c>
      <c r="I427" s="71">
        <f t="shared" si="81"/>
        <v>606.69000000000005</v>
      </c>
      <c r="J427" s="73">
        <f t="shared" si="81"/>
        <v>609.04999999999995</v>
      </c>
      <c r="K427" s="71">
        <f t="shared" si="81"/>
        <v>613.59</v>
      </c>
      <c r="L427" s="71">
        <f t="shared" si="81"/>
        <v>615.11</v>
      </c>
      <c r="M427" s="71">
        <f t="shared" si="81"/>
        <v>610.79</v>
      </c>
      <c r="N427" s="71">
        <f t="shared" si="81"/>
        <v>608.98</v>
      </c>
      <c r="O427" s="71">
        <f t="shared" si="81"/>
        <v>593.1</v>
      </c>
      <c r="P427" s="71">
        <f t="shared" si="81"/>
        <v>596.88</v>
      </c>
      <c r="Q427" s="71">
        <f t="shared" si="81"/>
        <v>612.27</v>
      </c>
      <c r="R427" s="71">
        <f t="shared" si="81"/>
        <v>624.01</v>
      </c>
      <c r="S427" s="71">
        <f t="shared" si="81"/>
        <v>626.14</v>
      </c>
      <c r="T427" s="71">
        <f t="shared" si="81"/>
        <v>614.37</v>
      </c>
      <c r="U427" s="71">
        <f t="shared" si="81"/>
        <v>607.14</v>
      </c>
      <c r="V427" s="71">
        <f t="shared" si="81"/>
        <v>612.88</v>
      </c>
      <c r="W427" s="71">
        <f t="shared" si="81"/>
        <v>614.85</v>
      </c>
      <c r="X427" s="71">
        <f t="shared" si="81"/>
        <v>622.36</v>
      </c>
      <c r="Y427" s="79">
        <f t="shared" si="81"/>
        <v>619.23</v>
      </c>
    </row>
    <row r="428" spans="1:25" s="62" customFormat="1" ht="18.75" hidden="1" customHeight="1" outlineLevel="1" x14ac:dyDescent="0.2">
      <c r="A428" s="53" t="s">
        <v>9</v>
      </c>
      <c r="B428" s="76">
        <v>716.71</v>
      </c>
      <c r="C428" s="74">
        <v>716.71</v>
      </c>
      <c r="D428" s="74">
        <v>716.71</v>
      </c>
      <c r="E428" s="74">
        <v>716.71</v>
      </c>
      <c r="F428" s="74">
        <v>716.71</v>
      </c>
      <c r="G428" s="74">
        <v>716.71</v>
      </c>
      <c r="H428" s="74">
        <v>716.71</v>
      </c>
      <c r="I428" s="74">
        <v>716.71</v>
      </c>
      <c r="J428" s="74">
        <v>716.71</v>
      </c>
      <c r="K428" s="74">
        <v>716.71</v>
      </c>
      <c r="L428" s="74">
        <v>716.71</v>
      </c>
      <c r="M428" s="74">
        <v>716.71</v>
      </c>
      <c r="N428" s="74">
        <v>716.71</v>
      </c>
      <c r="O428" s="74">
        <v>716.71</v>
      </c>
      <c r="P428" s="74">
        <v>716.71</v>
      </c>
      <c r="Q428" s="74">
        <v>716.71</v>
      </c>
      <c r="R428" s="74">
        <v>716.71</v>
      </c>
      <c r="S428" s="74">
        <v>716.71</v>
      </c>
      <c r="T428" s="74">
        <v>716.71</v>
      </c>
      <c r="U428" s="74">
        <v>716.71</v>
      </c>
      <c r="V428" s="74">
        <v>716.71</v>
      </c>
      <c r="W428" s="74">
        <v>716.71</v>
      </c>
      <c r="X428" s="74">
        <v>716.71</v>
      </c>
      <c r="Y428" s="81">
        <v>716.71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collapsed="1" thickBot="1" x14ac:dyDescent="0.25">
      <c r="A431" s="109">
        <v>22</v>
      </c>
      <c r="B431" s="101">
        <f>SUM(B432:B435)</f>
        <v>1360.3000000000002</v>
      </c>
      <c r="C431" s="102">
        <v>2219.268</v>
      </c>
      <c r="D431" s="102">
        <v>2186.598</v>
      </c>
      <c r="E431" s="103">
        <v>2156.4479999999999</v>
      </c>
      <c r="F431" s="103">
        <v>2192.9180000000001</v>
      </c>
      <c r="G431" s="103">
        <v>2207.748</v>
      </c>
      <c r="H431" s="103">
        <v>2354.2980000000002</v>
      </c>
      <c r="I431" s="103">
        <v>2559.1280000000002</v>
      </c>
      <c r="J431" s="103">
        <v>2602.1280000000002</v>
      </c>
      <c r="K431" s="104">
        <v>2638.538</v>
      </c>
      <c r="L431" s="103">
        <v>2660.8679999999999</v>
      </c>
      <c r="M431" s="105">
        <v>2652.4580000000001</v>
      </c>
      <c r="N431" s="104">
        <v>2645.2379999999998</v>
      </c>
      <c r="O431" s="103">
        <v>2650.768</v>
      </c>
      <c r="P431" s="105">
        <v>2651.3179999999998</v>
      </c>
      <c r="Q431" s="106">
        <v>2638.248</v>
      </c>
      <c r="R431" s="103">
        <v>2647.288</v>
      </c>
      <c r="S431" s="106">
        <v>2645.4780000000001</v>
      </c>
      <c r="T431" s="103">
        <v>2650.018</v>
      </c>
      <c r="U431" s="102">
        <v>2649.498</v>
      </c>
      <c r="V431" s="102">
        <v>2621.6880000000001</v>
      </c>
      <c r="W431" s="102">
        <v>2604.4580000000001</v>
      </c>
      <c r="X431" s="102">
        <v>2555.2580000000003</v>
      </c>
      <c r="Y431" s="107">
        <v>2369.5880000000002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640.86</v>
      </c>
      <c r="C432" s="71">
        <f t="shared" ref="C432:Y432" si="82">C116</f>
        <v>603.27</v>
      </c>
      <c r="D432" s="71">
        <f t="shared" si="82"/>
        <v>593.16</v>
      </c>
      <c r="E432" s="72">
        <f t="shared" si="82"/>
        <v>674.65</v>
      </c>
      <c r="F432" s="71">
        <f t="shared" si="82"/>
        <v>670.45</v>
      </c>
      <c r="G432" s="71">
        <f t="shared" si="82"/>
        <v>682.08</v>
      </c>
      <c r="H432" s="71">
        <f t="shared" si="82"/>
        <v>689.27</v>
      </c>
      <c r="I432" s="71">
        <f t="shared" si="82"/>
        <v>662.1</v>
      </c>
      <c r="J432" s="73">
        <f t="shared" si="82"/>
        <v>664.72</v>
      </c>
      <c r="K432" s="71">
        <f t="shared" si="82"/>
        <v>671.98</v>
      </c>
      <c r="L432" s="71">
        <f t="shared" si="82"/>
        <v>677.65</v>
      </c>
      <c r="M432" s="71">
        <f t="shared" si="82"/>
        <v>659.72</v>
      </c>
      <c r="N432" s="71">
        <f t="shared" si="82"/>
        <v>657.38</v>
      </c>
      <c r="O432" s="71">
        <f t="shared" si="82"/>
        <v>622.98</v>
      </c>
      <c r="P432" s="71">
        <f t="shared" si="82"/>
        <v>628.33000000000004</v>
      </c>
      <c r="Q432" s="71">
        <f t="shared" si="82"/>
        <v>666.49</v>
      </c>
      <c r="R432" s="71">
        <f t="shared" si="82"/>
        <v>683.85</v>
      </c>
      <c r="S432" s="71">
        <f t="shared" si="82"/>
        <v>695.03</v>
      </c>
      <c r="T432" s="71">
        <f t="shared" si="82"/>
        <v>660.79</v>
      </c>
      <c r="U432" s="71">
        <f t="shared" si="82"/>
        <v>651.66999999999996</v>
      </c>
      <c r="V432" s="71">
        <f t="shared" si="82"/>
        <v>656.69</v>
      </c>
      <c r="W432" s="71">
        <f t="shared" si="82"/>
        <v>657.21</v>
      </c>
      <c r="X432" s="71">
        <f t="shared" si="82"/>
        <v>658.61</v>
      </c>
      <c r="Y432" s="79">
        <f t="shared" si="82"/>
        <v>659.21</v>
      </c>
    </row>
    <row r="433" spans="1:25" s="62" customFormat="1" ht="18.75" hidden="1" customHeight="1" outlineLevel="1" x14ac:dyDescent="0.2">
      <c r="A433" s="53" t="s">
        <v>9</v>
      </c>
      <c r="B433" s="76">
        <v>716.71</v>
      </c>
      <c r="C433" s="74">
        <v>716.71</v>
      </c>
      <c r="D433" s="74">
        <v>716.71</v>
      </c>
      <c r="E433" s="74">
        <v>716.71</v>
      </c>
      <c r="F433" s="74">
        <v>716.71</v>
      </c>
      <c r="G433" s="74">
        <v>716.71</v>
      </c>
      <c r="H433" s="74">
        <v>716.71</v>
      </c>
      <c r="I433" s="74">
        <v>716.71</v>
      </c>
      <c r="J433" s="74">
        <v>716.71</v>
      </c>
      <c r="K433" s="74">
        <v>716.71</v>
      </c>
      <c r="L433" s="74">
        <v>716.71</v>
      </c>
      <c r="M433" s="74">
        <v>716.71</v>
      </c>
      <c r="N433" s="74">
        <v>716.71</v>
      </c>
      <c r="O433" s="74">
        <v>716.71</v>
      </c>
      <c r="P433" s="74">
        <v>716.71</v>
      </c>
      <c r="Q433" s="74">
        <v>716.71</v>
      </c>
      <c r="R433" s="74">
        <v>716.71</v>
      </c>
      <c r="S433" s="74">
        <v>716.71</v>
      </c>
      <c r="T433" s="74">
        <v>716.71</v>
      </c>
      <c r="U433" s="74">
        <v>716.71</v>
      </c>
      <c r="V433" s="74">
        <v>716.71</v>
      </c>
      <c r="W433" s="74">
        <v>716.71</v>
      </c>
      <c r="X433" s="74">
        <v>716.71</v>
      </c>
      <c r="Y433" s="81">
        <v>716.71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2.73</v>
      </c>
      <c r="C435" s="75">
        <v>2.73</v>
      </c>
      <c r="D435" s="75">
        <v>2.73</v>
      </c>
      <c r="E435" s="75">
        <v>2.73</v>
      </c>
      <c r="F435" s="75">
        <v>2.73</v>
      </c>
      <c r="G435" s="75">
        <v>2.73</v>
      </c>
      <c r="H435" s="75">
        <v>2.73</v>
      </c>
      <c r="I435" s="75">
        <v>2.73</v>
      </c>
      <c r="J435" s="75">
        <v>2.73</v>
      </c>
      <c r="K435" s="75">
        <v>2.73</v>
      </c>
      <c r="L435" s="75">
        <v>2.73</v>
      </c>
      <c r="M435" s="75">
        <v>2.73</v>
      </c>
      <c r="N435" s="75">
        <v>2.73</v>
      </c>
      <c r="O435" s="75">
        <v>2.73</v>
      </c>
      <c r="P435" s="75">
        <v>2.73</v>
      </c>
      <c r="Q435" s="75">
        <v>2.73</v>
      </c>
      <c r="R435" s="75">
        <v>2.73</v>
      </c>
      <c r="S435" s="75">
        <v>2.73</v>
      </c>
      <c r="T435" s="75">
        <v>2.73</v>
      </c>
      <c r="U435" s="75">
        <v>2.73</v>
      </c>
      <c r="V435" s="75">
        <v>2.73</v>
      </c>
      <c r="W435" s="75">
        <v>2.73</v>
      </c>
      <c r="X435" s="75">
        <v>2.73</v>
      </c>
      <c r="Y435" s="82">
        <v>2.73</v>
      </c>
    </row>
    <row r="436" spans="1:25" s="62" customFormat="1" ht="18.75" customHeight="1" collapsed="1" thickBot="1" x14ac:dyDescent="0.25">
      <c r="A436" s="100">
        <v>23</v>
      </c>
      <c r="B436" s="101">
        <f>SUM(B437:B440)</f>
        <v>2262.48</v>
      </c>
      <c r="C436" s="102">
        <v>2221.1979999999999</v>
      </c>
      <c r="D436" s="102">
        <v>2198.8380000000002</v>
      </c>
      <c r="E436" s="103">
        <v>2162.7779999999998</v>
      </c>
      <c r="F436" s="103">
        <v>2199.788</v>
      </c>
      <c r="G436" s="103">
        <v>2189.788</v>
      </c>
      <c r="H436" s="103">
        <v>2343.1179999999999</v>
      </c>
      <c r="I436" s="103">
        <v>2554.9479999999999</v>
      </c>
      <c r="J436" s="103">
        <v>2601.268</v>
      </c>
      <c r="K436" s="104">
        <v>2634.4279999999999</v>
      </c>
      <c r="L436" s="103">
        <v>2662.098</v>
      </c>
      <c r="M436" s="105">
        <v>2651.7379999999998</v>
      </c>
      <c r="N436" s="104">
        <v>2643.098</v>
      </c>
      <c r="O436" s="103">
        <v>2644.3380000000002</v>
      </c>
      <c r="P436" s="105">
        <v>2641.828</v>
      </c>
      <c r="Q436" s="106">
        <v>2624.2179999999998</v>
      </c>
      <c r="R436" s="103">
        <v>2631.6379999999999</v>
      </c>
      <c r="S436" s="106">
        <v>2625.018</v>
      </c>
      <c r="T436" s="103">
        <v>2637.4879999999998</v>
      </c>
      <c r="U436" s="102">
        <v>2631.7280000000001</v>
      </c>
      <c r="V436" s="102">
        <v>2614.8380000000002</v>
      </c>
      <c r="W436" s="102">
        <v>2603.8879999999999</v>
      </c>
      <c r="X436" s="102">
        <v>2547.2080000000001</v>
      </c>
      <c r="Y436" s="107">
        <v>2399.1480000000001</v>
      </c>
    </row>
    <row r="437" spans="1:25" s="62" customFormat="1" ht="18.75" hidden="1" customHeight="1" outlineLevel="1" x14ac:dyDescent="0.2">
      <c r="A437" s="160" t="s">
        <v>8</v>
      </c>
      <c r="B437" s="76">
        <f>B121</f>
        <v>645.1</v>
      </c>
      <c r="C437" s="71">
        <f t="shared" ref="C437:Y437" si="83">C121</f>
        <v>619.17999999999995</v>
      </c>
      <c r="D437" s="71">
        <f t="shared" si="83"/>
        <v>603.63</v>
      </c>
      <c r="E437" s="72">
        <f t="shared" si="83"/>
        <v>629.04999999999995</v>
      </c>
      <c r="F437" s="71">
        <f t="shared" si="83"/>
        <v>635.97</v>
      </c>
      <c r="G437" s="71">
        <f t="shared" si="83"/>
        <v>639.04999999999995</v>
      </c>
      <c r="H437" s="71">
        <f t="shared" si="83"/>
        <v>643.80999999999995</v>
      </c>
      <c r="I437" s="71">
        <f t="shared" si="83"/>
        <v>619.85</v>
      </c>
      <c r="J437" s="73">
        <f t="shared" si="83"/>
        <v>631.91999999999996</v>
      </c>
      <c r="K437" s="71">
        <f t="shared" si="83"/>
        <v>642.69000000000005</v>
      </c>
      <c r="L437" s="71">
        <f t="shared" si="83"/>
        <v>645.11</v>
      </c>
      <c r="M437" s="71">
        <f t="shared" si="83"/>
        <v>645.44000000000005</v>
      </c>
      <c r="N437" s="71">
        <f t="shared" si="83"/>
        <v>632.27</v>
      </c>
      <c r="O437" s="71">
        <f t="shared" si="83"/>
        <v>617.09</v>
      </c>
      <c r="P437" s="71">
        <f t="shared" si="83"/>
        <v>613.84</v>
      </c>
      <c r="Q437" s="71">
        <f t="shared" si="83"/>
        <v>640.42999999999995</v>
      </c>
      <c r="R437" s="71">
        <f t="shared" si="83"/>
        <v>652.36</v>
      </c>
      <c r="S437" s="71">
        <f t="shared" si="83"/>
        <v>654.91999999999996</v>
      </c>
      <c r="T437" s="71">
        <f t="shared" si="83"/>
        <v>663.51</v>
      </c>
      <c r="U437" s="71">
        <f t="shared" si="83"/>
        <v>644.91</v>
      </c>
      <c r="V437" s="71">
        <f t="shared" si="83"/>
        <v>646.30999999999995</v>
      </c>
      <c r="W437" s="71">
        <f t="shared" si="83"/>
        <v>657.52</v>
      </c>
      <c r="X437" s="71">
        <f t="shared" si="83"/>
        <v>663.16</v>
      </c>
      <c r="Y437" s="79">
        <f t="shared" si="83"/>
        <v>651.30999999999995</v>
      </c>
    </row>
    <row r="438" spans="1:25" s="62" customFormat="1" ht="18.75" hidden="1" customHeight="1" outlineLevel="1" x14ac:dyDescent="0.2">
      <c r="A438" s="53" t="s">
        <v>9</v>
      </c>
      <c r="B438" s="76">
        <v>1535.13</v>
      </c>
      <c r="C438" s="74">
        <v>1535.13</v>
      </c>
      <c r="D438" s="74">
        <v>1535.13</v>
      </c>
      <c r="E438" s="74">
        <v>1535.13</v>
      </c>
      <c r="F438" s="74">
        <v>1535.13</v>
      </c>
      <c r="G438" s="74">
        <v>1535.13</v>
      </c>
      <c r="H438" s="74">
        <v>1535.13</v>
      </c>
      <c r="I438" s="74">
        <v>1535.13</v>
      </c>
      <c r="J438" s="74">
        <v>1535.13</v>
      </c>
      <c r="K438" s="74">
        <v>1535.13</v>
      </c>
      <c r="L438" s="74">
        <v>1535.13</v>
      </c>
      <c r="M438" s="74">
        <v>1535.13</v>
      </c>
      <c r="N438" s="74">
        <v>1535.13</v>
      </c>
      <c r="O438" s="74">
        <v>1535.13</v>
      </c>
      <c r="P438" s="74">
        <v>1535.13</v>
      </c>
      <c r="Q438" s="74">
        <v>1535.13</v>
      </c>
      <c r="R438" s="74">
        <v>1535.13</v>
      </c>
      <c r="S438" s="74">
        <v>1535.13</v>
      </c>
      <c r="T438" s="74">
        <v>1535.13</v>
      </c>
      <c r="U438" s="74">
        <v>1535.13</v>
      </c>
      <c r="V438" s="74">
        <v>1535.13</v>
      </c>
      <c r="W438" s="74">
        <v>1535.13</v>
      </c>
      <c r="X438" s="74">
        <v>1535.13</v>
      </c>
      <c r="Y438" s="81">
        <v>1535.13</v>
      </c>
    </row>
    <row r="439" spans="1:25" s="62" customFormat="1" ht="18.75" hidden="1" customHeight="1" outlineLevel="1" x14ac:dyDescent="0.2">
      <c r="A439" s="54" t="s">
        <v>10</v>
      </c>
      <c r="B439" s="76">
        <v>79.52</v>
      </c>
      <c r="C439" s="74">
        <v>79.52</v>
      </c>
      <c r="D439" s="74">
        <v>79.52</v>
      </c>
      <c r="E439" s="74">
        <v>79.52</v>
      </c>
      <c r="F439" s="74">
        <v>79.52</v>
      </c>
      <c r="G439" s="74">
        <v>79.52</v>
      </c>
      <c r="H439" s="74">
        <v>79.52</v>
      </c>
      <c r="I439" s="74">
        <v>79.52</v>
      </c>
      <c r="J439" s="74">
        <v>79.52</v>
      </c>
      <c r="K439" s="74">
        <v>79.52</v>
      </c>
      <c r="L439" s="74">
        <v>79.52</v>
      </c>
      <c r="M439" s="74">
        <v>79.52</v>
      </c>
      <c r="N439" s="74">
        <v>79.52</v>
      </c>
      <c r="O439" s="74">
        <v>79.52</v>
      </c>
      <c r="P439" s="74">
        <v>79.52</v>
      </c>
      <c r="Q439" s="74">
        <v>79.52</v>
      </c>
      <c r="R439" s="74">
        <v>79.52</v>
      </c>
      <c r="S439" s="74">
        <v>79.52</v>
      </c>
      <c r="T439" s="74">
        <v>79.52</v>
      </c>
      <c r="U439" s="74">
        <v>79.52</v>
      </c>
      <c r="V439" s="74">
        <v>79.52</v>
      </c>
      <c r="W439" s="74">
        <v>79.52</v>
      </c>
      <c r="X439" s="74">
        <v>79.52</v>
      </c>
      <c r="Y439" s="81">
        <v>79.52</v>
      </c>
    </row>
    <row r="440" spans="1:25" s="62" customFormat="1" ht="18.75" hidden="1" customHeight="1" outlineLevel="1" thickBot="1" x14ac:dyDescent="0.25">
      <c r="A440" s="161" t="s">
        <v>11</v>
      </c>
      <c r="B440" s="77">
        <v>2.73</v>
      </c>
      <c r="C440" s="75">
        <v>2.73</v>
      </c>
      <c r="D440" s="75">
        <v>2.73</v>
      </c>
      <c r="E440" s="75">
        <v>2.73</v>
      </c>
      <c r="F440" s="75">
        <v>2.73</v>
      </c>
      <c r="G440" s="75">
        <v>2.73</v>
      </c>
      <c r="H440" s="75">
        <v>2.73</v>
      </c>
      <c r="I440" s="75">
        <v>2.73</v>
      </c>
      <c r="J440" s="75">
        <v>2.73</v>
      </c>
      <c r="K440" s="75">
        <v>2.73</v>
      </c>
      <c r="L440" s="75">
        <v>2.73</v>
      </c>
      <c r="M440" s="75">
        <v>2.73</v>
      </c>
      <c r="N440" s="75">
        <v>2.73</v>
      </c>
      <c r="O440" s="75">
        <v>2.73</v>
      </c>
      <c r="P440" s="75">
        <v>2.73</v>
      </c>
      <c r="Q440" s="75">
        <v>2.73</v>
      </c>
      <c r="R440" s="75">
        <v>2.73</v>
      </c>
      <c r="S440" s="75">
        <v>2.73</v>
      </c>
      <c r="T440" s="75">
        <v>2.73</v>
      </c>
      <c r="U440" s="75">
        <v>2.73</v>
      </c>
      <c r="V440" s="75">
        <v>2.73</v>
      </c>
      <c r="W440" s="75">
        <v>2.73</v>
      </c>
      <c r="X440" s="75">
        <v>2.73</v>
      </c>
      <c r="Y440" s="82">
        <v>2.73</v>
      </c>
    </row>
    <row r="441" spans="1:25" s="62" customFormat="1" ht="18.75" customHeight="1" collapsed="1" thickBot="1" x14ac:dyDescent="0.25">
      <c r="A441" s="111">
        <v>24</v>
      </c>
      <c r="B441" s="101">
        <f>SUM(B442:B445)</f>
        <v>1331.79</v>
      </c>
      <c r="C441" s="102">
        <v>2244.8980000000001</v>
      </c>
      <c r="D441" s="102">
        <v>2206.848</v>
      </c>
      <c r="E441" s="103">
        <v>2157.6080000000002</v>
      </c>
      <c r="F441" s="103">
        <v>2167.3879999999999</v>
      </c>
      <c r="G441" s="103">
        <v>2052.3180000000002</v>
      </c>
      <c r="H441" s="103">
        <v>2201.8780000000002</v>
      </c>
      <c r="I441" s="103">
        <v>2336.5679999999998</v>
      </c>
      <c r="J441" s="103">
        <v>2471.9180000000001</v>
      </c>
      <c r="K441" s="104">
        <v>2554.6680000000001</v>
      </c>
      <c r="L441" s="103">
        <v>2577.558</v>
      </c>
      <c r="M441" s="105">
        <v>2580.578</v>
      </c>
      <c r="N441" s="104">
        <v>2577.8980000000001</v>
      </c>
      <c r="O441" s="103">
        <v>2575.4580000000001</v>
      </c>
      <c r="P441" s="105">
        <v>2578.5279999999998</v>
      </c>
      <c r="Q441" s="106">
        <v>2579.6880000000001</v>
      </c>
      <c r="R441" s="103">
        <v>2577.3679999999999</v>
      </c>
      <c r="S441" s="106">
        <v>2595.4679999999998</v>
      </c>
      <c r="T441" s="103">
        <v>2604.5679999999998</v>
      </c>
      <c r="U441" s="102">
        <v>2594.058</v>
      </c>
      <c r="V441" s="102">
        <v>2594.808</v>
      </c>
      <c r="W441" s="102">
        <v>2566.288</v>
      </c>
      <c r="X441" s="102">
        <v>2474.9679999999998</v>
      </c>
      <c r="Y441" s="107">
        <v>2344.2980000000002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612.35</v>
      </c>
      <c r="C442" s="71">
        <f t="shared" ref="C442:Y442" si="84">C126</f>
        <v>589.95000000000005</v>
      </c>
      <c r="D442" s="71">
        <f t="shared" si="84"/>
        <v>581.23</v>
      </c>
      <c r="E442" s="72">
        <f t="shared" si="84"/>
        <v>602.15</v>
      </c>
      <c r="F442" s="71">
        <f t="shared" si="84"/>
        <v>592.66</v>
      </c>
      <c r="G442" s="71">
        <f t="shared" si="84"/>
        <v>609.30999999999995</v>
      </c>
      <c r="H442" s="71">
        <f t="shared" si="84"/>
        <v>608.59</v>
      </c>
      <c r="I442" s="71">
        <f t="shared" si="84"/>
        <v>598.23</v>
      </c>
      <c r="J442" s="73">
        <f t="shared" si="84"/>
        <v>604.53</v>
      </c>
      <c r="K442" s="71">
        <f t="shared" si="84"/>
        <v>605.65</v>
      </c>
      <c r="L442" s="71">
        <f t="shared" si="84"/>
        <v>605.79999999999995</v>
      </c>
      <c r="M442" s="71">
        <f t="shared" si="84"/>
        <v>606.54999999999995</v>
      </c>
      <c r="N442" s="71">
        <f t="shared" si="84"/>
        <v>605.58000000000004</v>
      </c>
      <c r="O442" s="71">
        <f t="shared" si="84"/>
        <v>577.55999999999995</v>
      </c>
      <c r="P442" s="71">
        <f t="shared" si="84"/>
        <v>582.27</v>
      </c>
      <c r="Q442" s="71">
        <f t="shared" si="84"/>
        <v>609.89</v>
      </c>
      <c r="R442" s="71">
        <f t="shared" si="84"/>
        <v>619.19000000000005</v>
      </c>
      <c r="S442" s="71">
        <f t="shared" si="84"/>
        <v>616.75</v>
      </c>
      <c r="T442" s="71">
        <f t="shared" si="84"/>
        <v>625.58000000000004</v>
      </c>
      <c r="U442" s="71">
        <f t="shared" si="84"/>
        <v>605.82000000000005</v>
      </c>
      <c r="V442" s="71">
        <f t="shared" si="84"/>
        <v>616.97</v>
      </c>
      <c r="W442" s="71">
        <f t="shared" si="84"/>
        <v>620.32000000000005</v>
      </c>
      <c r="X442" s="71">
        <f t="shared" si="84"/>
        <v>624.62</v>
      </c>
      <c r="Y442" s="79">
        <f t="shared" si="84"/>
        <v>612.5</v>
      </c>
    </row>
    <row r="443" spans="1:25" s="62" customFormat="1" ht="18.75" hidden="1" customHeight="1" outlineLevel="1" x14ac:dyDescent="0.2">
      <c r="A443" s="53" t="s">
        <v>9</v>
      </c>
      <c r="B443" s="76">
        <v>716.71</v>
      </c>
      <c r="C443" s="74">
        <v>716.71</v>
      </c>
      <c r="D443" s="74">
        <v>716.71</v>
      </c>
      <c r="E443" s="74">
        <v>716.71</v>
      </c>
      <c r="F443" s="74">
        <v>716.71</v>
      </c>
      <c r="G443" s="74">
        <v>716.71</v>
      </c>
      <c r="H443" s="74">
        <v>716.71</v>
      </c>
      <c r="I443" s="74">
        <v>716.71</v>
      </c>
      <c r="J443" s="74">
        <v>716.71</v>
      </c>
      <c r="K443" s="74">
        <v>716.71</v>
      </c>
      <c r="L443" s="74">
        <v>716.71</v>
      </c>
      <c r="M443" s="74">
        <v>716.71</v>
      </c>
      <c r="N443" s="74">
        <v>716.71</v>
      </c>
      <c r="O443" s="74">
        <v>716.71</v>
      </c>
      <c r="P443" s="74">
        <v>716.71</v>
      </c>
      <c r="Q443" s="74">
        <v>716.71</v>
      </c>
      <c r="R443" s="74">
        <v>716.71</v>
      </c>
      <c r="S443" s="74">
        <v>716.71</v>
      </c>
      <c r="T443" s="74">
        <v>716.71</v>
      </c>
      <c r="U443" s="74">
        <v>716.71</v>
      </c>
      <c r="V443" s="74">
        <v>716.71</v>
      </c>
      <c r="W443" s="74">
        <v>716.71</v>
      </c>
      <c r="X443" s="74">
        <v>716.71</v>
      </c>
      <c r="Y443" s="81">
        <v>716.71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2.73</v>
      </c>
      <c r="C445" s="75">
        <v>2.73</v>
      </c>
      <c r="D445" s="75">
        <v>2.73</v>
      </c>
      <c r="E445" s="75">
        <v>2.73</v>
      </c>
      <c r="F445" s="75">
        <v>2.73</v>
      </c>
      <c r="G445" s="75">
        <v>2.73</v>
      </c>
      <c r="H445" s="75">
        <v>2.73</v>
      </c>
      <c r="I445" s="75">
        <v>2.73</v>
      </c>
      <c r="J445" s="75">
        <v>2.73</v>
      </c>
      <c r="K445" s="75">
        <v>2.73</v>
      </c>
      <c r="L445" s="75">
        <v>2.73</v>
      </c>
      <c r="M445" s="75">
        <v>2.73</v>
      </c>
      <c r="N445" s="75">
        <v>2.73</v>
      </c>
      <c r="O445" s="75">
        <v>2.73</v>
      </c>
      <c r="P445" s="75">
        <v>2.73</v>
      </c>
      <c r="Q445" s="75">
        <v>2.73</v>
      </c>
      <c r="R445" s="75">
        <v>2.73</v>
      </c>
      <c r="S445" s="75">
        <v>2.73</v>
      </c>
      <c r="T445" s="75">
        <v>2.73</v>
      </c>
      <c r="U445" s="75">
        <v>2.73</v>
      </c>
      <c r="V445" s="75">
        <v>2.73</v>
      </c>
      <c r="W445" s="75">
        <v>2.73</v>
      </c>
      <c r="X445" s="75">
        <v>2.73</v>
      </c>
      <c r="Y445" s="82">
        <v>2.73</v>
      </c>
    </row>
    <row r="446" spans="1:25" s="62" customFormat="1" ht="18.75" customHeight="1" collapsed="1" thickBot="1" x14ac:dyDescent="0.25">
      <c r="A446" s="109">
        <v>25</v>
      </c>
      <c r="B446" s="101">
        <f>SUM(B447:B450)</f>
        <v>1332.8200000000002</v>
      </c>
      <c r="C446" s="102">
        <v>2199.2179999999998</v>
      </c>
      <c r="D446" s="102">
        <v>2043.4580000000001</v>
      </c>
      <c r="E446" s="103">
        <v>1617.038</v>
      </c>
      <c r="F446" s="103">
        <v>1621.7080000000001</v>
      </c>
      <c r="G446" s="103">
        <v>1618.1179999999999</v>
      </c>
      <c r="H446" s="103">
        <v>1617.038</v>
      </c>
      <c r="I446" s="103">
        <v>2156.808</v>
      </c>
      <c r="J446" s="103">
        <v>2283.0679999999998</v>
      </c>
      <c r="K446" s="104">
        <v>2382.4879999999998</v>
      </c>
      <c r="L446" s="103">
        <v>2434.018</v>
      </c>
      <c r="M446" s="105">
        <v>2450.5480000000002</v>
      </c>
      <c r="N446" s="104">
        <v>2455.0480000000002</v>
      </c>
      <c r="O446" s="103">
        <v>2469.5679999999998</v>
      </c>
      <c r="P446" s="105">
        <v>2473.6080000000002</v>
      </c>
      <c r="Q446" s="106">
        <v>2513.3879999999999</v>
      </c>
      <c r="R446" s="103">
        <v>2524.8580000000002</v>
      </c>
      <c r="S446" s="106">
        <v>2568.9580000000001</v>
      </c>
      <c r="T446" s="103">
        <v>2579.4180000000001</v>
      </c>
      <c r="U446" s="102">
        <v>2574.2980000000002</v>
      </c>
      <c r="V446" s="102">
        <v>2575.9679999999998</v>
      </c>
      <c r="W446" s="102">
        <v>2517.9780000000001</v>
      </c>
      <c r="X446" s="102">
        <v>2453.018</v>
      </c>
      <c r="Y446" s="107">
        <v>2309.748</v>
      </c>
    </row>
    <row r="447" spans="1:25" s="62" customFormat="1" ht="18.75" hidden="1" customHeight="1" outlineLevel="1" x14ac:dyDescent="0.2">
      <c r="A447" s="160" t="s">
        <v>8</v>
      </c>
      <c r="B447" s="76">
        <f>B131</f>
        <v>613.38</v>
      </c>
      <c r="C447" s="71">
        <f t="shared" ref="C447:Y447" si="85">C131</f>
        <v>590.55999999999995</v>
      </c>
      <c r="D447" s="71">
        <f t="shared" si="85"/>
        <v>590.13</v>
      </c>
      <c r="E447" s="72">
        <f t="shared" si="85"/>
        <v>590.44000000000005</v>
      </c>
      <c r="F447" s="71">
        <f t="shared" si="85"/>
        <v>606.37</v>
      </c>
      <c r="G447" s="71">
        <f t="shared" si="85"/>
        <v>609.1</v>
      </c>
      <c r="H447" s="71">
        <f t="shared" si="85"/>
        <v>609.29</v>
      </c>
      <c r="I447" s="71">
        <f t="shared" si="85"/>
        <v>597.55999999999995</v>
      </c>
      <c r="J447" s="73">
        <f t="shared" si="85"/>
        <v>600.37</v>
      </c>
      <c r="K447" s="71">
        <f t="shared" si="85"/>
        <v>608.20000000000005</v>
      </c>
      <c r="L447" s="71">
        <f t="shared" si="85"/>
        <v>605.70000000000005</v>
      </c>
      <c r="M447" s="71">
        <f t="shared" si="85"/>
        <v>603.59</v>
      </c>
      <c r="N447" s="71">
        <f t="shared" si="85"/>
        <v>597.53</v>
      </c>
      <c r="O447" s="71">
        <f t="shared" si="85"/>
        <v>582.33000000000004</v>
      </c>
      <c r="P447" s="71">
        <f t="shared" si="85"/>
        <v>587.38</v>
      </c>
      <c r="Q447" s="71">
        <f t="shared" si="85"/>
        <v>607.62</v>
      </c>
      <c r="R447" s="71">
        <f t="shared" si="85"/>
        <v>619.39</v>
      </c>
      <c r="S447" s="71">
        <f t="shared" si="85"/>
        <v>620.79999999999995</v>
      </c>
      <c r="T447" s="71">
        <f t="shared" si="85"/>
        <v>622.61</v>
      </c>
      <c r="U447" s="71">
        <f t="shared" si="85"/>
        <v>608.24</v>
      </c>
      <c r="V447" s="71">
        <f t="shared" si="85"/>
        <v>617.48</v>
      </c>
      <c r="W447" s="71">
        <f t="shared" si="85"/>
        <v>624.11</v>
      </c>
      <c r="X447" s="71">
        <f t="shared" si="85"/>
        <v>630.29999999999995</v>
      </c>
      <c r="Y447" s="79">
        <f t="shared" si="85"/>
        <v>626.34</v>
      </c>
    </row>
    <row r="448" spans="1:25" s="62" customFormat="1" ht="18.75" hidden="1" customHeight="1" outlineLevel="1" x14ac:dyDescent="0.2">
      <c r="A448" s="53" t="s">
        <v>9</v>
      </c>
      <c r="B448" s="76">
        <v>716.71</v>
      </c>
      <c r="C448" s="74">
        <v>716.71</v>
      </c>
      <c r="D448" s="74">
        <v>716.71</v>
      </c>
      <c r="E448" s="74">
        <v>716.71</v>
      </c>
      <c r="F448" s="74">
        <v>716.71</v>
      </c>
      <c r="G448" s="74">
        <v>716.71</v>
      </c>
      <c r="H448" s="74">
        <v>716.71</v>
      </c>
      <c r="I448" s="74">
        <v>716.71</v>
      </c>
      <c r="J448" s="74">
        <v>716.71</v>
      </c>
      <c r="K448" s="74">
        <v>716.71</v>
      </c>
      <c r="L448" s="74">
        <v>716.71</v>
      </c>
      <c r="M448" s="74">
        <v>716.71</v>
      </c>
      <c r="N448" s="74">
        <v>716.71</v>
      </c>
      <c r="O448" s="74">
        <v>716.71</v>
      </c>
      <c r="P448" s="74">
        <v>716.71</v>
      </c>
      <c r="Q448" s="74">
        <v>716.71</v>
      </c>
      <c r="R448" s="74">
        <v>716.71</v>
      </c>
      <c r="S448" s="74">
        <v>716.71</v>
      </c>
      <c r="T448" s="74">
        <v>716.71</v>
      </c>
      <c r="U448" s="74">
        <v>716.71</v>
      </c>
      <c r="V448" s="74">
        <v>716.71</v>
      </c>
      <c r="W448" s="74">
        <v>716.71</v>
      </c>
      <c r="X448" s="74">
        <v>716.71</v>
      </c>
      <c r="Y448" s="81">
        <v>716.71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collapsed="1" thickBot="1" x14ac:dyDescent="0.25">
      <c r="A451" s="110">
        <v>26</v>
      </c>
      <c r="B451" s="101">
        <f>SUM(B452:B455)</f>
        <v>1228.54</v>
      </c>
      <c r="C451" s="102">
        <v>2159.4879999999998</v>
      </c>
      <c r="D451" s="102">
        <v>2047.318</v>
      </c>
      <c r="E451" s="103">
        <v>1975.3980000000001</v>
      </c>
      <c r="F451" s="103">
        <v>1618.498</v>
      </c>
      <c r="G451" s="103">
        <v>1617.2180000000001</v>
      </c>
      <c r="H451" s="103">
        <v>2290.8980000000001</v>
      </c>
      <c r="I451" s="103">
        <v>2575.1579999999999</v>
      </c>
      <c r="J451" s="103">
        <v>2627.7980000000002</v>
      </c>
      <c r="K451" s="104">
        <v>2684.5080000000003</v>
      </c>
      <c r="L451" s="103">
        <v>2713.2280000000001</v>
      </c>
      <c r="M451" s="105">
        <v>2702.4280000000003</v>
      </c>
      <c r="N451" s="104">
        <v>2696.018</v>
      </c>
      <c r="O451" s="103">
        <v>2700.1979999999999</v>
      </c>
      <c r="P451" s="105">
        <v>2693.7980000000002</v>
      </c>
      <c r="Q451" s="106">
        <v>2670.1680000000001</v>
      </c>
      <c r="R451" s="103">
        <v>2677.1880000000001</v>
      </c>
      <c r="S451" s="106">
        <v>2669.8679999999999</v>
      </c>
      <c r="T451" s="103">
        <v>2680.308</v>
      </c>
      <c r="U451" s="102">
        <v>2679.6880000000001</v>
      </c>
      <c r="V451" s="102">
        <v>2650.9580000000001</v>
      </c>
      <c r="W451" s="102">
        <v>2609.7980000000002</v>
      </c>
      <c r="X451" s="102">
        <v>2530.1579999999999</v>
      </c>
      <c r="Y451" s="107">
        <v>2365.4380000000001</v>
      </c>
    </row>
    <row r="452" spans="1:25" s="62" customFormat="1" ht="18.75" hidden="1" customHeight="1" outlineLevel="1" x14ac:dyDescent="0.2">
      <c r="A452" s="56" t="s">
        <v>8</v>
      </c>
      <c r="B452" s="76">
        <f>B136</f>
        <v>509.1</v>
      </c>
      <c r="C452" s="71">
        <f t="shared" ref="C452:Y452" si="86">C136</f>
        <v>512.44000000000005</v>
      </c>
      <c r="D452" s="71">
        <f t="shared" si="86"/>
        <v>514.73</v>
      </c>
      <c r="E452" s="72">
        <f t="shared" si="86"/>
        <v>535.26</v>
      </c>
      <c r="F452" s="71">
        <f t="shared" si="86"/>
        <v>543.84</v>
      </c>
      <c r="G452" s="71">
        <f t="shared" si="86"/>
        <v>423.92</v>
      </c>
      <c r="H452" s="71">
        <f t="shared" si="86"/>
        <v>434.65</v>
      </c>
      <c r="I452" s="71">
        <f t="shared" si="86"/>
        <v>424.85</v>
      </c>
      <c r="J452" s="73">
        <f t="shared" si="86"/>
        <v>534.41</v>
      </c>
      <c r="K452" s="71">
        <f t="shared" si="86"/>
        <v>540.4</v>
      </c>
      <c r="L452" s="71">
        <f t="shared" si="86"/>
        <v>538.5</v>
      </c>
      <c r="M452" s="71">
        <f t="shared" si="86"/>
        <v>538.32000000000005</v>
      </c>
      <c r="N452" s="71">
        <f t="shared" si="86"/>
        <v>534.66999999999996</v>
      </c>
      <c r="O452" s="71">
        <f t="shared" si="86"/>
        <v>504.46</v>
      </c>
      <c r="P452" s="71">
        <f t="shared" si="86"/>
        <v>496.53</v>
      </c>
      <c r="Q452" s="71">
        <f t="shared" si="86"/>
        <v>508.3</v>
      </c>
      <c r="R452" s="71">
        <f t="shared" si="86"/>
        <v>523.04</v>
      </c>
      <c r="S452" s="71">
        <f t="shared" si="86"/>
        <v>520.61</v>
      </c>
      <c r="T452" s="71">
        <f t="shared" si="86"/>
        <v>523.54</v>
      </c>
      <c r="U452" s="71">
        <f t="shared" si="86"/>
        <v>514.6</v>
      </c>
      <c r="V452" s="71">
        <f t="shared" si="86"/>
        <v>514.42999999999995</v>
      </c>
      <c r="W452" s="71">
        <f t="shared" si="86"/>
        <v>486.76</v>
      </c>
      <c r="X452" s="71">
        <f t="shared" si="86"/>
        <v>493.85</v>
      </c>
      <c r="Y452" s="79">
        <f t="shared" si="86"/>
        <v>494.14</v>
      </c>
    </row>
    <row r="453" spans="1:25" s="62" customFormat="1" ht="18.75" hidden="1" customHeight="1" outlineLevel="1" x14ac:dyDescent="0.2">
      <c r="A453" s="57" t="s">
        <v>9</v>
      </c>
      <c r="B453" s="76">
        <v>716.71</v>
      </c>
      <c r="C453" s="74">
        <v>716.71</v>
      </c>
      <c r="D453" s="74">
        <v>716.71</v>
      </c>
      <c r="E453" s="74">
        <v>716.71</v>
      </c>
      <c r="F453" s="74">
        <v>716.71</v>
      </c>
      <c r="G453" s="74">
        <v>716.71</v>
      </c>
      <c r="H453" s="74">
        <v>716.71</v>
      </c>
      <c r="I453" s="74">
        <v>716.71</v>
      </c>
      <c r="J453" s="74">
        <v>716.71</v>
      </c>
      <c r="K453" s="74">
        <v>716.71</v>
      </c>
      <c r="L453" s="74">
        <v>716.71</v>
      </c>
      <c r="M453" s="74">
        <v>716.71</v>
      </c>
      <c r="N453" s="74">
        <v>716.71</v>
      </c>
      <c r="O453" s="74">
        <v>716.71</v>
      </c>
      <c r="P453" s="74">
        <v>716.71</v>
      </c>
      <c r="Q453" s="74">
        <v>716.71</v>
      </c>
      <c r="R453" s="74">
        <v>716.71</v>
      </c>
      <c r="S453" s="74">
        <v>716.71</v>
      </c>
      <c r="T453" s="74">
        <v>716.71</v>
      </c>
      <c r="U453" s="74">
        <v>716.71</v>
      </c>
      <c r="V453" s="74">
        <v>716.71</v>
      </c>
      <c r="W453" s="74">
        <v>716.71</v>
      </c>
      <c r="X453" s="74">
        <v>716.71</v>
      </c>
      <c r="Y453" s="81">
        <v>716.71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2.73</v>
      </c>
      <c r="C455" s="75">
        <v>2.73</v>
      </c>
      <c r="D455" s="75">
        <v>2.73</v>
      </c>
      <c r="E455" s="75">
        <v>2.73</v>
      </c>
      <c r="F455" s="75">
        <v>2.73</v>
      </c>
      <c r="G455" s="75">
        <v>2.73</v>
      </c>
      <c r="H455" s="75">
        <v>2.73</v>
      </c>
      <c r="I455" s="75">
        <v>2.73</v>
      </c>
      <c r="J455" s="75">
        <v>2.73</v>
      </c>
      <c r="K455" s="75">
        <v>2.73</v>
      </c>
      <c r="L455" s="75">
        <v>2.73</v>
      </c>
      <c r="M455" s="75">
        <v>2.73</v>
      </c>
      <c r="N455" s="75">
        <v>2.73</v>
      </c>
      <c r="O455" s="75">
        <v>2.73</v>
      </c>
      <c r="P455" s="75">
        <v>2.73</v>
      </c>
      <c r="Q455" s="75">
        <v>2.73</v>
      </c>
      <c r="R455" s="75">
        <v>2.73</v>
      </c>
      <c r="S455" s="75">
        <v>2.73</v>
      </c>
      <c r="T455" s="75">
        <v>2.73</v>
      </c>
      <c r="U455" s="75">
        <v>2.73</v>
      </c>
      <c r="V455" s="75">
        <v>2.73</v>
      </c>
      <c r="W455" s="75">
        <v>2.73</v>
      </c>
      <c r="X455" s="75">
        <v>2.73</v>
      </c>
      <c r="Y455" s="82">
        <v>2.73</v>
      </c>
    </row>
    <row r="456" spans="1:25" s="62" customFormat="1" ht="18.75" customHeight="1" collapsed="1" thickBot="1" x14ac:dyDescent="0.25">
      <c r="A456" s="112">
        <v>27</v>
      </c>
      <c r="B456" s="101">
        <f>SUM(B457:B460)</f>
        <v>1199.3000000000002</v>
      </c>
      <c r="C456" s="102">
        <v>2205.7179999999998</v>
      </c>
      <c r="D456" s="102">
        <v>2151.2779999999998</v>
      </c>
      <c r="E456" s="103">
        <v>168</v>
      </c>
      <c r="F456" s="103">
        <v>2047.6379999999999</v>
      </c>
      <c r="G456" s="103">
        <v>1617.298</v>
      </c>
      <c r="H456" s="103">
        <v>2309.078</v>
      </c>
      <c r="I456" s="103">
        <v>2539.018</v>
      </c>
      <c r="J456" s="103">
        <v>2601.9780000000001</v>
      </c>
      <c r="K456" s="104">
        <v>2641.768</v>
      </c>
      <c r="L456" s="103">
        <v>2674.2779999999998</v>
      </c>
      <c r="M456" s="105">
        <v>2655.998</v>
      </c>
      <c r="N456" s="104">
        <v>2641.288</v>
      </c>
      <c r="O456" s="103">
        <v>2645.6680000000001</v>
      </c>
      <c r="P456" s="105">
        <v>2645.6479999999997</v>
      </c>
      <c r="Q456" s="106">
        <v>2637.6680000000001</v>
      </c>
      <c r="R456" s="103">
        <v>2643.518</v>
      </c>
      <c r="S456" s="106">
        <v>2643.6579999999999</v>
      </c>
      <c r="T456" s="103">
        <v>2651.1379999999999</v>
      </c>
      <c r="U456" s="102">
        <v>2656.2180000000003</v>
      </c>
      <c r="V456" s="102">
        <v>2638.3679999999999</v>
      </c>
      <c r="W456" s="102">
        <v>2588.2779999999998</v>
      </c>
      <c r="X456" s="102">
        <v>2471.3780000000002</v>
      </c>
      <c r="Y456" s="107">
        <v>2321.1880000000001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479.86</v>
      </c>
      <c r="C457" s="71">
        <f t="shared" ref="C457:Y457" si="87">C141</f>
        <v>463.3</v>
      </c>
      <c r="D457" s="71">
        <f t="shared" si="87"/>
        <v>460.79</v>
      </c>
      <c r="E457" s="72">
        <f t="shared" si="87"/>
        <v>466.71</v>
      </c>
      <c r="F457" s="71">
        <f t="shared" si="87"/>
        <v>469.05</v>
      </c>
      <c r="G457" s="71">
        <f t="shared" si="87"/>
        <v>472.58</v>
      </c>
      <c r="H457" s="71">
        <f t="shared" si="87"/>
        <v>469.89</v>
      </c>
      <c r="I457" s="71">
        <f t="shared" si="87"/>
        <v>462.73</v>
      </c>
      <c r="J457" s="73">
        <f t="shared" si="87"/>
        <v>464.27</v>
      </c>
      <c r="K457" s="71">
        <f t="shared" si="87"/>
        <v>468.56</v>
      </c>
      <c r="L457" s="71">
        <f t="shared" si="87"/>
        <v>471.33</v>
      </c>
      <c r="M457" s="71">
        <f t="shared" si="87"/>
        <v>474.12</v>
      </c>
      <c r="N457" s="71">
        <f t="shared" si="87"/>
        <v>475.71</v>
      </c>
      <c r="O457" s="71">
        <f t="shared" si="87"/>
        <v>460.8</v>
      </c>
      <c r="P457" s="71">
        <f t="shared" si="87"/>
        <v>464.38</v>
      </c>
      <c r="Q457" s="71">
        <f t="shared" si="87"/>
        <v>479.18</v>
      </c>
      <c r="R457" s="71">
        <f t="shared" si="87"/>
        <v>478.26</v>
      </c>
      <c r="S457" s="71">
        <f t="shared" si="87"/>
        <v>478.31</v>
      </c>
      <c r="T457" s="71">
        <f t="shared" si="87"/>
        <v>475.06</v>
      </c>
      <c r="U457" s="71">
        <f t="shared" si="87"/>
        <v>467.82</v>
      </c>
      <c r="V457" s="71">
        <f t="shared" si="87"/>
        <v>469.5</v>
      </c>
      <c r="W457" s="71">
        <f t="shared" si="87"/>
        <v>478.8</v>
      </c>
      <c r="X457" s="71">
        <f t="shared" si="87"/>
        <v>484.54</v>
      </c>
      <c r="Y457" s="79">
        <f t="shared" si="87"/>
        <v>484.28</v>
      </c>
    </row>
    <row r="458" spans="1:25" s="62" customFormat="1" ht="18.75" hidden="1" customHeight="1" outlineLevel="1" x14ac:dyDescent="0.2">
      <c r="A458" s="57" t="s">
        <v>9</v>
      </c>
      <c r="B458" s="76">
        <v>716.71</v>
      </c>
      <c r="C458" s="74">
        <v>716.71</v>
      </c>
      <c r="D458" s="74">
        <v>716.71</v>
      </c>
      <c r="E458" s="74">
        <v>716.71</v>
      </c>
      <c r="F458" s="74">
        <v>716.71</v>
      </c>
      <c r="G458" s="74">
        <v>716.71</v>
      </c>
      <c r="H458" s="74">
        <v>716.71</v>
      </c>
      <c r="I458" s="74">
        <v>716.71</v>
      </c>
      <c r="J458" s="74">
        <v>716.71</v>
      </c>
      <c r="K458" s="74">
        <v>716.71</v>
      </c>
      <c r="L458" s="74">
        <v>716.71</v>
      </c>
      <c r="M458" s="74">
        <v>716.71</v>
      </c>
      <c r="N458" s="74">
        <v>716.71</v>
      </c>
      <c r="O458" s="74">
        <v>716.71</v>
      </c>
      <c r="P458" s="74">
        <v>716.71</v>
      </c>
      <c r="Q458" s="74">
        <v>716.71</v>
      </c>
      <c r="R458" s="74">
        <v>716.71</v>
      </c>
      <c r="S458" s="74">
        <v>716.71</v>
      </c>
      <c r="T458" s="74">
        <v>716.71</v>
      </c>
      <c r="U458" s="74">
        <v>716.71</v>
      </c>
      <c r="V458" s="74">
        <v>716.71</v>
      </c>
      <c r="W458" s="74">
        <v>716.71</v>
      </c>
      <c r="X458" s="74">
        <v>716.71</v>
      </c>
      <c r="Y458" s="81">
        <v>716.71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2.73</v>
      </c>
      <c r="C460" s="75">
        <v>2.73</v>
      </c>
      <c r="D460" s="75">
        <v>2.73</v>
      </c>
      <c r="E460" s="75">
        <v>2.73</v>
      </c>
      <c r="F460" s="75">
        <v>2.73</v>
      </c>
      <c r="G460" s="75">
        <v>2.73</v>
      </c>
      <c r="H460" s="75">
        <v>2.73</v>
      </c>
      <c r="I460" s="75">
        <v>2.73</v>
      </c>
      <c r="J460" s="75">
        <v>2.73</v>
      </c>
      <c r="K460" s="75">
        <v>2.73</v>
      </c>
      <c r="L460" s="75">
        <v>2.73</v>
      </c>
      <c r="M460" s="75">
        <v>2.73</v>
      </c>
      <c r="N460" s="75">
        <v>2.73</v>
      </c>
      <c r="O460" s="75">
        <v>2.73</v>
      </c>
      <c r="P460" s="75">
        <v>2.73</v>
      </c>
      <c r="Q460" s="75">
        <v>2.73</v>
      </c>
      <c r="R460" s="75">
        <v>2.73</v>
      </c>
      <c r="S460" s="75">
        <v>2.73</v>
      </c>
      <c r="T460" s="75">
        <v>2.73</v>
      </c>
      <c r="U460" s="75">
        <v>2.73</v>
      </c>
      <c r="V460" s="75">
        <v>2.73</v>
      </c>
      <c r="W460" s="75">
        <v>2.73</v>
      </c>
      <c r="X460" s="75">
        <v>2.73</v>
      </c>
      <c r="Y460" s="82">
        <v>2.73</v>
      </c>
    </row>
    <row r="461" spans="1:25" s="62" customFormat="1" ht="18.75" customHeight="1" collapsed="1" thickBot="1" x14ac:dyDescent="0.25">
      <c r="A461" s="111">
        <v>28</v>
      </c>
      <c r="B461" s="101">
        <f>SUM(B462:B465)</f>
        <v>1254.4000000000001</v>
      </c>
      <c r="C461" s="102">
        <v>2213.6379999999999</v>
      </c>
      <c r="D461" s="102">
        <v>2126.748</v>
      </c>
      <c r="E461" s="103">
        <v>2056.8780000000002</v>
      </c>
      <c r="F461" s="103">
        <v>2154.9580000000001</v>
      </c>
      <c r="G461" s="103">
        <v>2188.808</v>
      </c>
      <c r="H461" s="103">
        <v>2349.1779999999999</v>
      </c>
      <c r="I461" s="103">
        <v>2579.8580000000002</v>
      </c>
      <c r="J461" s="103">
        <v>2704.3380000000002</v>
      </c>
      <c r="K461" s="104">
        <v>2767.578</v>
      </c>
      <c r="L461" s="103">
        <v>2803.2080000000001</v>
      </c>
      <c r="M461" s="105">
        <v>2790.018</v>
      </c>
      <c r="N461" s="104">
        <v>2780.7080000000001</v>
      </c>
      <c r="O461" s="103">
        <v>2788.2580000000003</v>
      </c>
      <c r="P461" s="105">
        <v>2788.6780000000003</v>
      </c>
      <c r="Q461" s="106">
        <v>2774.518</v>
      </c>
      <c r="R461" s="103">
        <v>2777.828</v>
      </c>
      <c r="S461" s="106">
        <v>2774.1979999999999</v>
      </c>
      <c r="T461" s="103">
        <v>2781.1280000000002</v>
      </c>
      <c r="U461" s="102">
        <v>2783.8380000000002</v>
      </c>
      <c r="V461" s="102">
        <v>2759.2280000000001</v>
      </c>
      <c r="W461" s="102">
        <v>2682.8179999999998</v>
      </c>
      <c r="X461" s="102">
        <v>2544.2080000000001</v>
      </c>
      <c r="Y461" s="107">
        <v>2362.8679999999999</v>
      </c>
    </row>
    <row r="462" spans="1:25" s="62" customFormat="1" ht="18.75" hidden="1" customHeight="1" outlineLevel="1" x14ac:dyDescent="0.2">
      <c r="A462" s="160" t="s">
        <v>8</v>
      </c>
      <c r="B462" s="76">
        <f>B146</f>
        <v>534.96</v>
      </c>
      <c r="C462" s="71">
        <f t="shared" ref="C462:Y462" si="88">C146</f>
        <v>507.56</v>
      </c>
      <c r="D462" s="71">
        <f t="shared" si="88"/>
        <v>508.82</v>
      </c>
      <c r="E462" s="72">
        <f t="shared" si="88"/>
        <v>515.82000000000005</v>
      </c>
      <c r="F462" s="71">
        <f t="shared" si="88"/>
        <v>506.28</v>
      </c>
      <c r="G462" s="71">
        <f t="shared" si="88"/>
        <v>507.69</v>
      </c>
      <c r="H462" s="71">
        <f t="shared" si="88"/>
        <v>517.76</v>
      </c>
      <c r="I462" s="71">
        <f t="shared" si="88"/>
        <v>510.48</v>
      </c>
      <c r="J462" s="73">
        <f t="shared" si="88"/>
        <v>510.73</v>
      </c>
      <c r="K462" s="71">
        <f t="shared" si="88"/>
        <v>518.65</v>
      </c>
      <c r="L462" s="71">
        <f t="shared" si="88"/>
        <v>520.88</v>
      </c>
      <c r="M462" s="71">
        <f t="shared" si="88"/>
        <v>523.5</v>
      </c>
      <c r="N462" s="71">
        <f t="shared" si="88"/>
        <v>535.25</v>
      </c>
      <c r="O462" s="71">
        <f t="shared" si="88"/>
        <v>521.61</v>
      </c>
      <c r="P462" s="71">
        <f t="shared" si="88"/>
        <v>519.61</v>
      </c>
      <c r="Q462" s="71">
        <f t="shared" si="88"/>
        <v>537.34</v>
      </c>
      <c r="R462" s="71">
        <f t="shared" si="88"/>
        <v>539.09</v>
      </c>
      <c r="S462" s="71">
        <f t="shared" si="88"/>
        <v>547.1</v>
      </c>
      <c r="T462" s="71">
        <f t="shared" si="88"/>
        <v>546.9</v>
      </c>
      <c r="U462" s="71">
        <f t="shared" si="88"/>
        <v>534.82000000000005</v>
      </c>
      <c r="V462" s="71">
        <f t="shared" si="88"/>
        <v>541.73</v>
      </c>
      <c r="W462" s="71">
        <f t="shared" si="88"/>
        <v>538.23</v>
      </c>
      <c r="X462" s="71">
        <f t="shared" si="88"/>
        <v>541.74</v>
      </c>
      <c r="Y462" s="79">
        <f t="shared" si="88"/>
        <v>508.41</v>
      </c>
    </row>
    <row r="463" spans="1:25" s="62" customFormat="1" ht="18.75" hidden="1" customHeight="1" outlineLevel="1" x14ac:dyDescent="0.2">
      <c r="A463" s="53" t="s">
        <v>9</v>
      </c>
      <c r="B463" s="76">
        <v>716.71</v>
      </c>
      <c r="C463" s="74">
        <v>716.71</v>
      </c>
      <c r="D463" s="74">
        <v>716.71</v>
      </c>
      <c r="E463" s="74">
        <v>716.71</v>
      </c>
      <c r="F463" s="74">
        <v>716.71</v>
      </c>
      <c r="G463" s="74">
        <v>716.71</v>
      </c>
      <c r="H463" s="74">
        <v>716.71</v>
      </c>
      <c r="I463" s="74">
        <v>716.71</v>
      </c>
      <c r="J463" s="74">
        <v>716.71</v>
      </c>
      <c r="K463" s="74">
        <v>716.71</v>
      </c>
      <c r="L463" s="74">
        <v>716.71</v>
      </c>
      <c r="M463" s="74">
        <v>716.71</v>
      </c>
      <c r="N463" s="74">
        <v>716.71</v>
      </c>
      <c r="O463" s="74">
        <v>716.71</v>
      </c>
      <c r="P463" s="74">
        <v>716.71</v>
      </c>
      <c r="Q463" s="74">
        <v>716.71</v>
      </c>
      <c r="R463" s="74">
        <v>716.71</v>
      </c>
      <c r="S463" s="74">
        <v>716.71</v>
      </c>
      <c r="T463" s="74">
        <v>716.71</v>
      </c>
      <c r="U463" s="74">
        <v>716.71</v>
      </c>
      <c r="V463" s="74">
        <v>716.71</v>
      </c>
      <c r="W463" s="74">
        <v>716.71</v>
      </c>
      <c r="X463" s="74">
        <v>716.71</v>
      </c>
      <c r="Y463" s="81">
        <v>716.71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2.73</v>
      </c>
      <c r="C465" s="75">
        <v>2.73</v>
      </c>
      <c r="D465" s="75">
        <v>2.73</v>
      </c>
      <c r="E465" s="75">
        <v>2.73</v>
      </c>
      <c r="F465" s="75">
        <v>2.73</v>
      </c>
      <c r="G465" s="75">
        <v>2.73</v>
      </c>
      <c r="H465" s="75">
        <v>2.73</v>
      </c>
      <c r="I465" s="75">
        <v>2.73</v>
      </c>
      <c r="J465" s="75">
        <v>2.73</v>
      </c>
      <c r="K465" s="75">
        <v>2.73</v>
      </c>
      <c r="L465" s="75">
        <v>2.73</v>
      </c>
      <c r="M465" s="75">
        <v>2.73</v>
      </c>
      <c r="N465" s="75">
        <v>2.73</v>
      </c>
      <c r="O465" s="75">
        <v>2.73</v>
      </c>
      <c r="P465" s="75">
        <v>2.73</v>
      </c>
      <c r="Q465" s="75">
        <v>2.73</v>
      </c>
      <c r="R465" s="75">
        <v>2.73</v>
      </c>
      <c r="S465" s="75">
        <v>2.73</v>
      </c>
      <c r="T465" s="75">
        <v>2.73</v>
      </c>
      <c r="U465" s="75">
        <v>2.73</v>
      </c>
      <c r="V465" s="75">
        <v>2.73</v>
      </c>
      <c r="W465" s="75">
        <v>2.73</v>
      </c>
      <c r="X465" s="75">
        <v>2.73</v>
      </c>
      <c r="Y465" s="82">
        <v>2.73</v>
      </c>
    </row>
    <row r="466" spans="1:25" s="62" customFormat="1" ht="18.75" customHeight="1" collapsed="1" thickBot="1" x14ac:dyDescent="0.25">
      <c r="A466" s="109">
        <v>29</v>
      </c>
      <c r="B466" s="101">
        <f>SUM(B467:B470)</f>
        <v>1276.42</v>
      </c>
      <c r="C466" s="102">
        <v>2242.828</v>
      </c>
      <c r="D466" s="102">
        <v>2207.4479999999999</v>
      </c>
      <c r="E466" s="103">
        <v>2181.5080000000003</v>
      </c>
      <c r="F466" s="103">
        <v>2206.328</v>
      </c>
      <c r="G466" s="103">
        <v>2219.558</v>
      </c>
      <c r="H466" s="103">
        <v>2394.808</v>
      </c>
      <c r="I466" s="103">
        <v>2591.6379999999999</v>
      </c>
      <c r="J466" s="103">
        <v>2739.4879999999998</v>
      </c>
      <c r="K466" s="104">
        <v>2790.1179999999999</v>
      </c>
      <c r="L466" s="103">
        <v>2814.8179999999998</v>
      </c>
      <c r="M466" s="105">
        <v>2806.748</v>
      </c>
      <c r="N466" s="104">
        <v>2796.8679999999999</v>
      </c>
      <c r="O466" s="103">
        <v>2800.7779999999998</v>
      </c>
      <c r="P466" s="105">
        <v>2797.578</v>
      </c>
      <c r="Q466" s="106">
        <v>2790.6880000000001</v>
      </c>
      <c r="R466" s="103">
        <v>2790.788</v>
      </c>
      <c r="S466" s="106">
        <v>2790.9680000000003</v>
      </c>
      <c r="T466" s="103">
        <v>2799.1079999999997</v>
      </c>
      <c r="U466" s="102">
        <v>2809.808</v>
      </c>
      <c r="V466" s="102">
        <v>2788.808</v>
      </c>
      <c r="W466" s="102">
        <v>2746.3879999999999</v>
      </c>
      <c r="X466" s="102">
        <v>2565.788</v>
      </c>
      <c r="Y466" s="107">
        <v>2397.7580000000003</v>
      </c>
    </row>
    <row r="467" spans="1:25" s="62" customFormat="1" ht="18.75" hidden="1" customHeight="1" outlineLevel="1" x14ac:dyDescent="0.2">
      <c r="A467" s="160" t="s">
        <v>8</v>
      </c>
      <c r="B467" s="76">
        <f>B151</f>
        <v>556.98</v>
      </c>
      <c r="C467" s="71">
        <f t="shared" ref="C467:Y467" si="89">C151</f>
        <v>544.02</v>
      </c>
      <c r="D467" s="71">
        <f t="shared" si="89"/>
        <v>540.66</v>
      </c>
      <c r="E467" s="72">
        <f t="shared" si="89"/>
        <v>546.1</v>
      </c>
      <c r="F467" s="71">
        <f t="shared" si="89"/>
        <v>560.59</v>
      </c>
      <c r="G467" s="71">
        <f t="shared" si="89"/>
        <v>566.62</v>
      </c>
      <c r="H467" s="71">
        <f t="shared" si="89"/>
        <v>560.65</v>
      </c>
      <c r="I467" s="71">
        <f t="shared" si="89"/>
        <v>554.85</v>
      </c>
      <c r="J467" s="73">
        <f t="shared" si="89"/>
        <v>561.39</v>
      </c>
      <c r="K467" s="71">
        <f t="shared" si="89"/>
        <v>570.75</v>
      </c>
      <c r="L467" s="71">
        <f t="shared" si="89"/>
        <v>573.66999999999996</v>
      </c>
      <c r="M467" s="71">
        <f t="shared" si="89"/>
        <v>566.86</v>
      </c>
      <c r="N467" s="71">
        <f t="shared" si="89"/>
        <v>567.47</v>
      </c>
      <c r="O467" s="71">
        <f t="shared" si="89"/>
        <v>545.05999999999995</v>
      </c>
      <c r="P467" s="71">
        <f t="shared" si="89"/>
        <v>547.54</v>
      </c>
      <c r="Q467" s="71">
        <f t="shared" si="89"/>
        <v>566.63</v>
      </c>
      <c r="R467" s="71">
        <f t="shared" si="89"/>
        <v>583.66999999999996</v>
      </c>
      <c r="S467" s="71">
        <f t="shared" si="89"/>
        <v>587</v>
      </c>
      <c r="T467" s="71">
        <f t="shared" si="89"/>
        <v>580.64</v>
      </c>
      <c r="U467" s="71">
        <f t="shared" si="89"/>
        <v>560.67999999999995</v>
      </c>
      <c r="V467" s="71">
        <f t="shared" si="89"/>
        <v>563.91999999999996</v>
      </c>
      <c r="W467" s="71">
        <f t="shared" si="89"/>
        <v>570.76</v>
      </c>
      <c r="X467" s="71">
        <f t="shared" si="89"/>
        <v>576.46</v>
      </c>
      <c r="Y467" s="79">
        <f t="shared" si="89"/>
        <v>574.87</v>
      </c>
    </row>
    <row r="468" spans="1:25" s="62" customFormat="1" ht="18.75" hidden="1" customHeight="1" outlineLevel="1" x14ac:dyDescent="0.2">
      <c r="A468" s="53" t="s">
        <v>9</v>
      </c>
      <c r="B468" s="76">
        <v>716.71</v>
      </c>
      <c r="C468" s="74">
        <v>716.71</v>
      </c>
      <c r="D468" s="74">
        <v>716.71</v>
      </c>
      <c r="E468" s="74">
        <v>716.71</v>
      </c>
      <c r="F468" s="74">
        <v>716.71</v>
      </c>
      <c r="G468" s="74">
        <v>716.71</v>
      </c>
      <c r="H468" s="74">
        <v>716.71</v>
      </c>
      <c r="I468" s="74">
        <v>716.71</v>
      </c>
      <c r="J468" s="74">
        <v>716.71</v>
      </c>
      <c r="K468" s="74">
        <v>716.71</v>
      </c>
      <c r="L468" s="74">
        <v>716.71</v>
      </c>
      <c r="M468" s="74">
        <v>716.71</v>
      </c>
      <c r="N468" s="74">
        <v>716.71</v>
      </c>
      <c r="O468" s="74">
        <v>716.71</v>
      </c>
      <c r="P468" s="74">
        <v>716.71</v>
      </c>
      <c r="Q468" s="74">
        <v>716.71</v>
      </c>
      <c r="R468" s="74">
        <v>716.71</v>
      </c>
      <c r="S468" s="74">
        <v>716.71</v>
      </c>
      <c r="T468" s="74">
        <v>716.71</v>
      </c>
      <c r="U468" s="74">
        <v>716.71</v>
      </c>
      <c r="V468" s="74">
        <v>716.71</v>
      </c>
      <c r="W468" s="74">
        <v>716.71</v>
      </c>
      <c r="X468" s="74">
        <v>716.71</v>
      </c>
      <c r="Y468" s="81">
        <v>716.71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collapsed="1" thickBot="1" x14ac:dyDescent="0.25">
      <c r="A471" s="110">
        <v>30</v>
      </c>
      <c r="B471" s="101">
        <f>SUM(B472:B475)</f>
        <v>1147.98</v>
      </c>
      <c r="C471" s="102">
        <v>2126.0480000000002</v>
      </c>
      <c r="D471" s="102">
        <v>2058.2180000000003</v>
      </c>
      <c r="E471" s="103">
        <v>2041.4780000000001</v>
      </c>
      <c r="F471" s="103">
        <v>2134.6779999999999</v>
      </c>
      <c r="G471" s="103">
        <v>2183.3879999999999</v>
      </c>
      <c r="H471" s="103">
        <v>2314.3380000000002</v>
      </c>
      <c r="I471" s="103">
        <v>2543.9479999999999</v>
      </c>
      <c r="J471" s="103">
        <v>2597.7980000000002</v>
      </c>
      <c r="K471" s="104">
        <v>2616.6779999999999</v>
      </c>
      <c r="L471" s="103">
        <v>2640.7779999999998</v>
      </c>
      <c r="M471" s="105">
        <v>2628.038</v>
      </c>
      <c r="N471" s="104">
        <v>2620.5080000000003</v>
      </c>
      <c r="O471" s="103">
        <v>2614.3879999999999</v>
      </c>
      <c r="P471" s="105">
        <v>2610.098</v>
      </c>
      <c r="Q471" s="106">
        <v>2607.9879999999998</v>
      </c>
      <c r="R471" s="103">
        <v>2620.7080000000001</v>
      </c>
      <c r="S471" s="106">
        <v>2629.8780000000002</v>
      </c>
      <c r="T471" s="103">
        <v>2641.8879999999999</v>
      </c>
      <c r="U471" s="102">
        <v>2646.3179999999998</v>
      </c>
      <c r="V471" s="102">
        <v>2635.328</v>
      </c>
      <c r="W471" s="102">
        <v>2610.1979999999999</v>
      </c>
      <c r="X471" s="102">
        <v>2542.4479999999999</v>
      </c>
      <c r="Y471" s="107">
        <v>2373.788</v>
      </c>
    </row>
    <row r="472" spans="1:25" s="62" customFormat="1" ht="18.75" hidden="1" customHeight="1" outlineLevel="1" x14ac:dyDescent="0.2">
      <c r="A472" s="56" t="s">
        <v>8</v>
      </c>
      <c r="B472" s="76">
        <f>B156</f>
        <v>428.54</v>
      </c>
      <c r="C472" s="71">
        <f t="shared" ref="C472:Y472" si="90">C156</f>
        <v>401.34</v>
      </c>
      <c r="D472" s="71">
        <f t="shared" si="90"/>
        <v>400.51</v>
      </c>
      <c r="E472" s="72">
        <f t="shared" si="90"/>
        <v>407</v>
      </c>
      <c r="F472" s="71">
        <f t="shared" si="90"/>
        <v>414.68</v>
      </c>
      <c r="G472" s="71">
        <f t="shared" si="90"/>
        <v>422.06</v>
      </c>
      <c r="H472" s="71">
        <f t="shared" si="90"/>
        <v>420.75</v>
      </c>
      <c r="I472" s="71">
        <f t="shared" si="90"/>
        <v>408.61</v>
      </c>
      <c r="J472" s="73">
        <f t="shared" si="90"/>
        <v>409.21</v>
      </c>
      <c r="K472" s="71">
        <f t="shared" si="90"/>
        <v>414.23</v>
      </c>
      <c r="L472" s="71">
        <f t="shared" si="90"/>
        <v>414.21</v>
      </c>
      <c r="M472" s="71">
        <f t="shared" si="90"/>
        <v>417.7</v>
      </c>
      <c r="N472" s="71">
        <f t="shared" si="90"/>
        <v>418.8</v>
      </c>
      <c r="O472" s="71">
        <f t="shared" si="90"/>
        <v>404.37</v>
      </c>
      <c r="P472" s="71">
        <f t="shared" si="90"/>
        <v>403.67</v>
      </c>
      <c r="Q472" s="71">
        <f t="shared" si="90"/>
        <v>424.1</v>
      </c>
      <c r="R472" s="71">
        <f t="shared" si="90"/>
        <v>432.04</v>
      </c>
      <c r="S472" s="71">
        <f t="shared" si="90"/>
        <v>434.28</v>
      </c>
      <c r="T472" s="71">
        <f t="shared" si="90"/>
        <v>433.57</v>
      </c>
      <c r="U472" s="71">
        <f t="shared" si="90"/>
        <v>420.5</v>
      </c>
      <c r="V472" s="71">
        <f t="shared" si="90"/>
        <v>428.37</v>
      </c>
      <c r="W472" s="71">
        <f t="shared" si="90"/>
        <v>432.06</v>
      </c>
      <c r="X472" s="71">
        <f t="shared" si="90"/>
        <v>433.58</v>
      </c>
      <c r="Y472" s="79">
        <f t="shared" si="90"/>
        <v>432.03</v>
      </c>
    </row>
    <row r="473" spans="1:25" s="62" customFormat="1" ht="18.75" hidden="1" customHeight="1" outlineLevel="1" x14ac:dyDescent="0.2">
      <c r="A473" s="57" t="s">
        <v>9</v>
      </c>
      <c r="B473" s="76">
        <v>716.71</v>
      </c>
      <c r="C473" s="74">
        <v>716.71</v>
      </c>
      <c r="D473" s="74">
        <v>716.71</v>
      </c>
      <c r="E473" s="74">
        <v>716.71</v>
      </c>
      <c r="F473" s="74">
        <v>716.71</v>
      </c>
      <c r="G473" s="74">
        <v>716.71</v>
      </c>
      <c r="H473" s="74">
        <v>716.71</v>
      </c>
      <c r="I473" s="74">
        <v>716.71</v>
      </c>
      <c r="J473" s="74">
        <v>716.71</v>
      </c>
      <c r="K473" s="74">
        <v>716.71</v>
      </c>
      <c r="L473" s="74">
        <v>716.71</v>
      </c>
      <c r="M473" s="74">
        <v>716.71</v>
      </c>
      <c r="N473" s="74">
        <v>716.71</v>
      </c>
      <c r="O473" s="74">
        <v>716.71</v>
      </c>
      <c r="P473" s="74">
        <v>716.71</v>
      </c>
      <c r="Q473" s="74">
        <v>716.71</v>
      </c>
      <c r="R473" s="74">
        <v>716.71</v>
      </c>
      <c r="S473" s="74">
        <v>716.71</v>
      </c>
      <c r="T473" s="74">
        <v>716.71</v>
      </c>
      <c r="U473" s="74">
        <v>716.71</v>
      </c>
      <c r="V473" s="74">
        <v>716.71</v>
      </c>
      <c r="W473" s="74">
        <v>716.71</v>
      </c>
      <c r="X473" s="74">
        <v>716.71</v>
      </c>
      <c r="Y473" s="81">
        <v>716.71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2.73</v>
      </c>
      <c r="C475" s="75">
        <v>2.73</v>
      </c>
      <c r="D475" s="75">
        <v>2.73</v>
      </c>
      <c r="E475" s="75">
        <v>2.73</v>
      </c>
      <c r="F475" s="75">
        <v>2.73</v>
      </c>
      <c r="G475" s="75">
        <v>2.73</v>
      </c>
      <c r="H475" s="75">
        <v>2.73</v>
      </c>
      <c r="I475" s="75">
        <v>2.73</v>
      </c>
      <c r="J475" s="75">
        <v>2.73</v>
      </c>
      <c r="K475" s="75">
        <v>2.73</v>
      </c>
      <c r="L475" s="75">
        <v>2.73</v>
      </c>
      <c r="M475" s="75">
        <v>2.73</v>
      </c>
      <c r="N475" s="75">
        <v>2.73</v>
      </c>
      <c r="O475" s="75">
        <v>2.73</v>
      </c>
      <c r="P475" s="75">
        <v>2.73</v>
      </c>
      <c r="Q475" s="75">
        <v>2.73</v>
      </c>
      <c r="R475" s="75">
        <v>2.73</v>
      </c>
      <c r="S475" s="75">
        <v>2.73</v>
      </c>
      <c r="T475" s="75">
        <v>2.73</v>
      </c>
      <c r="U475" s="75">
        <v>2.73</v>
      </c>
      <c r="V475" s="75">
        <v>2.73</v>
      </c>
      <c r="W475" s="75">
        <v>2.73</v>
      </c>
      <c r="X475" s="75">
        <v>2.73</v>
      </c>
      <c r="Y475" s="82">
        <v>2.73</v>
      </c>
    </row>
    <row r="476" spans="1:25" s="62" customFormat="1" ht="18.75" customHeight="1" collapsed="1" thickBot="1" x14ac:dyDescent="0.25">
      <c r="A476" s="112">
        <v>31</v>
      </c>
      <c r="B476" s="101">
        <f>SUM(B477:B480)</f>
        <v>1114.0700000000002</v>
      </c>
      <c r="C476" s="102">
        <v>2311.5080000000003</v>
      </c>
      <c r="D476" s="102">
        <v>2263.808</v>
      </c>
      <c r="E476" s="103">
        <v>2233.9479999999999</v>
      </c>
      <c r="F476" s="103">
        <v>2234.2280000000001</v>
      </c>
      <c r="G476" s="103">
        <v>2220.6680000000001</v>
      </c>
      <c r="H476" s="103">
        <v>2274.2179999999998</v>
      </c>
      <c r="I476" s="103">
        <v>2383.038</v>
      </c>
      <c r="J476" s="103">
        <v>2524.2080000000001</v>
      </c>
      <c r="K476" s="104">
        <v>2584.598</v>
      </c>
      <c r="L476" s="103">
        <v>2592.9279999999999</v>
      </c>
      <c r="M476" s="105">
        <v>2593.998</v>
      </c>
      <c r="N476" s="104">
        <v>2591.9879999999998</v>
      </c>
      <c r="O476" s="103">
        <v>2590.038</v>
      </c>
      <c r="P476" s="105">
        <v>2593.098</v>
      </c>
      <c r="Q476" s="106">
        <v>2597.4879999999998</v>
      </c>
      <c r="R476" s="103">
        <v>2611.6179999999999</v>
      </c>
      <c r="S476" s="106">
        <v>2649.328</v>
      </c>
      <c r="T476" s="103">
        <v>2671.6579999999999</v>
      </c>
      <c r="U476" s="102">
        <v>2652.518</v>
      </c>
      <c r="V476" s="102">
        <v>2647.3879999999999</v>
      </c>
      <c r="W476" s="102">
        <v>2622.7080000000001</v>
      </c>
      <c r="X476" s="102">
        <v>2582.328</v>
      </c>
      <c r="Y476" s="107">
        <v>2476.1379999999999</v>
      </c>
    </row>
    <row r="477" spans="1:25" s="62" customFormat="1" ht="18.75" hidden="1" customHeight="1" outlineLevel="1" x14ac:dyDescent="0.2">
      <c r="A477" s="160" t="s">
        <v>8</v>
      </c>
      <c r="B477" s="76">
        <f>B161</f>
        <v>394.63</v>
      </c>
      <c r="C477" s="71">
        <f t="shared" ref="C477:Y477" si="91">C161</f>
        <v>378.14</v>
      </c>
      <c r="D477" s="71">
        <f t="shared" si="91"/>
        <v>380.13</v>
      </c>
      <c r="E477" s="72">
        <f t="shared" si="91"/>
        <v>382.01</v>
      </c>
      <c r="F477" s="71">
        <f t="shared" si="91"/>
        <v>390.32</v>
      </c>
      <c r="G477" s="71">
        <f t="shared" si="91"/>
        <v>390.59</v>
      </c>
      <c r="H477" s="71">
        <f t="shared" si="91"/>
        <v>393.25</v>
      </c>
      <c r="I477" s="71">
        <f t="shared" si="91"/>
        <v>383.66</v>
      </c>
      <c r="J477" s="73">
        <f t="shared" si="91"/>
        <v>385.34</v>
      </c>
      <c r="K477" s="71">
        <f t="shared" si="91"/>
        <v>389.17</v>
      </c>
      <c r="L477" s="71">
        <f t="shared" si="91"/>
        <v>393.45</v>
      </c>
      <c r="M477" s="71">
        <f t="shared" si="91"/>
        <v>388.22</v>
      </c>
      <c r="N477" s="71">
        <f t="shared" si="91"/>
        <v>390.75</v>
      </c>
      <c r="O477" s="71">
        <f t="shared" si="91"/>
        <v>376.55</v>
      </c>
      <c r="P477" s="71">
        <f t="shared" si="91"/>
        <v>369.35</v>
      </c>
      <c r="Q477" s="71">
        <f t="shared" si="91"/>
        <v>377.64</v>
      </c>
      <c r="R477" s="71">
        <f t="shared" si="91"/>
        <v>383.75</v>
      </c>
      <c r="S477" s="71">
        <f t="shared" si="91"/>
        <v>385.75</v>
      </c>
      <c r="T477" s="71">
        <f t="shared" si="91"/>
        <v>386.35</v>
      </c>
      <c r="U477" s="71">
        <f t="shared" si="91"/>
        <v>381.11</v>
      </c>
      <c r="V477" s="71">
        <f t="shared" si="91"/>
        <v>382.58</v>
      </c>
      <c r="W477" s="71">
        <f t="shared" si="91"/>
        <v>384.93</v>
      </c>
      <c r="X477" s="71">
        <f t="shared" si="91"/>
        <v>387.39</v>
      </c>
      <c r="Y477" s="79">
        <f t="shared" si="91"/>
        <v>384.79</v>
      </c>
    </row>
    <row r="478" spans="1:25" s="62" customFormat="1" ht="18.75" hidden="1" customHeight="1" outlineLevel="1" x14ac:dyDescent="0.2">
      <c r="A478" s="53" t="s">
        <v>9</v>
      </c>
      <c r="B478" s="76">
        <v>716.71</v>
      </c>
      <c r="C478" s="74">
        <v>716.71</v>
      </c>
      <c r="D478" s="74">
        <v>716.71</v>
      </c>
      <c r="E478" s="74">
        <v>716.71</v>
      </c>
      <c r="F478" s="74">
        <v>716.71</v>
      </c>
      <c r="G478" s="74">
        <v>716.71</v>
      </c>
      <c r="H478" s="74">
        <v>716.71</v>
      </c>
      <c r="I478" s="74">
        <v>716.71</v>
      </c>
      <c r="J478" s="74">
        <v>716.71</v>
      </c>
      <c r="K478" s="74">
        <v>716.71</v>
      </c>
      <c r="L478" s="74">
        <v>716.71</v>
      </c>
      <c r="M478" s="74">
        <v>716.71</v>
      </c>
      <c r="N478" s="74">
        <v>716.71</v>
      </c>
      <c r="O478" s="74">
        <v>716.71</v>
      </c>
      <c r="P478" s="74">
        <v>716.71</v>
      </c>
      <c r="Q478" s="74">
        <v>716.71</v>
      </c>
      <c r="R478" s="74">
        <v>716.71</v>
      </c>
      <c r="S478" s="74">
        <v>716.71</v>
      </c>
      <c r="T478" s="74">
        <v>716.71</v>
      </c>
      <c r="U478" s="74">
        <v>716.71</v>
      </c>
      <c r="V478" s="74">
        <v>716.71</v>
      </c>
      <c r="W478" s="74">
        <v>716.71</v>
      </c>
      <c r="X478" s="74">
        <v>716.71</v>
      </c>
      <c r="Y478" s="81">
        <v>716.71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2.73</v>
      </c>
      <c r="C480" s="75">
        <v>2.73</v>
      </c>
      <c r="D480" s="75">
        <v>2.73</v>
      </c>
      <c r="E480" s="75">
        <v>2.73</v>
      </c>
      <c r="F480" s="75">
        <v>2.73</v>
      </c>
      <c r="G480" s="75">
        <v>2.73</v>
      </c>
      <c r="H480" s="75">
        <v>2.73</v>
      </c>
      <c r="I480" s="75">
        <v>2.73</v>
      </c>
      <c r="J480" s="75">
        <v>2.73</v>
      </c>
      <c r="K480" s="75">
        <v>2.73</v>
      </c>
      <c r="L480" s="75">
        <v>2.73</v>
      </c>
      <c r="M480" s="75">
        <v>2.73</v>
      </c>
      <c r="N480" s="75">
        <v>2.73</v>
      </c>
      <c r="O480" s="75">
        <v>2.73</v>
      </c>
      <c r="P480" s="75">
        <v>2.73</v>
      </c>
      <c r="Q480" s="75">
        <v>2.73</v>
      </c>
      <c r="R480" s="75">
        <v>2.73</v>
      </c>
      <c r="S480" s="75">
        <v>2.73</v>
      </c>
      <c r="T480" s="75">
        <v>2.73</v>
      </c>
      <c r="U480" s="75">
        <v>2.73</v>
      </c>
      <c r="V480" s="75">
        <v>2.73</v>
      </c>
      <c r="W480" s="75">
        <v>2.73</v>
      </c>
      <c r="X480" s="75">
        <v>2.73</v>
      </c>
      <c r="Y480" s="82">
        <v>2.73</v>
      </c>
    </row>
    <row r="481" spans="1:26" ht="15" collapsed="1" thickBot="1" x14ac:dyDescent="0.25">
      <c r="A481" s="68"/>
    </row>
    <row r="482" spans="1:26" s="62" customFormat="1" ht="30.75" customHeight="1" thickBot="1" x14ac:dyDescent="0.25">
      <c r="A482" s="404" t="s">
        <v>47</v>
      </c>
      <c r="B482" s="406" t="s">
        <v>81</v>
      </c>
      <c r="C482" s="407"/>
      <c r="D482" s="407"/>
      <c r="E482" s="407"/>
      <c r="F482" s="407"/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7"/>
      <c r="X482" s="407"/>
      <c r="Y482" s="408"/>
    </row>
    <row r="483" spans="1:26" s="62" customFormat="1" ht="35.25" customHeight="1" thickBot="1" x14ac:dyDescent="0.25">
      <c r="A483" s="466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6" s="62" customFormat="1" ht="18.75" customHeight="1" thickBot="1" x14ac:dyDescent="0.25">
      <c r="A484" s="113">
        <v>1</v>
      </c>
      <c r="B484" s="101">
        <f>SUM(B485:B488)</f>
        <v>1514.42</v>
      </c>
      <c r="C484" s="101">
        <f t="shared" ref="C484:Y484" si="92">SUM(C485:C488)</f>
        <v>1496.69</v>
      </c>
      <c r="D484" s="101">
        <f t="shared" si="92"/>
        <v>1495.0700000000002</v>
      </c>
      <c r="E484" s="101">
        <f t="shared" si="92"/>
        <v>1515.0500000000002</v>
      </c>
      <c r="F484" s="101">
        <f t="shared" si="92"/>
        <v>1505.23</v>
      </c>
      <c r="G484" s="101">
        <f t="shared" si="92"/>
        <v>1500.27</v>
      </c>
      <c r="H484" s="101">
        <f t="shared" si="92"/>
        <v>1502.72</v>
      </c>
      <c r="I484" s="101">
        <f t="shared" si="92"/>
        <v>1492.2</v>
      </c>
      <c r="J484" s="101">
        <f t="shared" si="92"/>
        <v>1495.89</v>
      </c>
      <c r="K484" s="101">
        <f t="shared" si="92"/>
        <v>1508.49</v>
      </c>
      <c r="L484" s="101">
        <f t="shared" si="92"/>
        <v>1499.5700000000002</v>
      </c>
      <c r="M484" s="101">
        <f t="shared" si="92"/>
        <v>1501.75</v>
      </c>
      <c r="N484" s="101">
        <f t="shared" si="92"/>
        <v>1499.45</v>
      </c>
      <c r="O484" s="101">
        <f t="shared" si="92"/>
        <v>1477.25</v>
      </c>
      <c r="P484" s="101">
        <f t="shared" si="92"/>
        <v>1482.75</v>
      </c>
      <c r="Q484" s="101">
        <f t="shared" si="92"/>
        <v>1503.2</v>
      </c>
      <c r="R484" s="101">
        <f t="shared" si="92"/>
        <v>1513.48</v>
      </c>
      <c r="S484" s="101">
        <f t="shared" si="92"/>
        <v>1520.45</v>
      </c>
      <c r="T484" s="101">
        <f t="shared" si="92"/>
        <v>1528.68</v>
      </c>
      <c r="U484" s="101">
        <f t="shared" si="92"/>
        <v>1516.42</v>
      </c>
      <c r="V484" s="101">
        <f t="shared" si="92"/>
        <v>1531.56</v>
      </c>
      <c r="W484" s="101">
        <f t="shared" si="92"/>
        <v>1536.8600000000001</v>
      </c>
      <c r="X484" s="101">
        <f t="shared" si="92"/>
        <v>1535.5700000000002</v>
      </c>
      <c r="Y484" s="101">
        <f t="shared" si="92"/>
        <v>1525.63</v>
      </c>
    </row>
    <row r="485" spans="1:26" s="67" customFormat="1" ht="18.75" customHeight="1" outlineLevel="1" x14ac:dyDescent="0.2">
      <c r="A485" s="56" t="s">
        <v>8</v>
      </c>
      <c r="B485" s="70">
        <f>B11</f>
        <v>671.61</v>
      </c>
      <c r="C485" s="71">
        <f t="shared" ref="C485:Y485" si="93">C11</f>
        <v>653.88</v>
      </c>
      <c r="D485" s="71">
        <f t="shared" si="93"/>
        <v>652.26</v>
      </c>
      <c r="E485" s="72">
        <f t="shared" si="93"/>
        <v>672.24</v>
      </c>
      <c r="F485" s="71">
        <f t="shared" si="93"/>
        <v>662.42</v>
      </c>
      <c r="G485" s="71">
        <f t="shared" si="93"/>
        <v>657.46</v>
      </c>
      <c r="H485" s="71">
        <f t="shared" si="93"/>
        <v>659.91</v>
      </c>
      <c r="I485" s="71">
        <f t="shared" si="93"/>
        <v>649.39</v>
      </c>
      <c r="J485" s="73">
        <f t="shared" si="93"/>
        <v>653.08000000000004</v>
      </c>
      <c r="K485" s="71">
        <f t="shared" si="93"/>
        <v>665.68</v>
      </c>
      <c r="L485" s="71">
        <f t="shared" si="93"/>
        <v>656.76</v>
      </c>
      <c r="M485" s="71">
        <f t="shared" si="93"/>
        <v>658.94</v>
      </c>
      <c r="N485" s="71">
        <f t="shared" si="93"/>
        <v>656.64</v>
      </c>
      <c r="O485" s="71">
        <f t="shared" si="93"/>
        <v>634.44000000000005</v>
      </c>
      <c r="P485" s="71">
        <f t="shared" si="93"/>
        <v>639.94000000000005</v>
      </c>
      <c r="Q485" s="71">
        <f t="shared" si="93"/>
        <v>660.39</v>
      </c>
      <c r="R485" s="71">
        <f t="shared" si="93"/>
        <v>670.67</v>
      </c>
      <c r="S485" s="71">
        <f t="shared" si="93"/>
        <v>677.64</v>
      </c>
      <c r="T485" s="71">
        <f t="shared" si="93"/>
        <v>685.87</v>
      </c>
      <c r="U485" s="71">
        <f t="shared" si="93"/>
        <v>673.61</v>
      </c>
      <c r="V485" s="71">
        <f t="shared" si="93"/>
        <v>688.75</v>
      </c>
      <c r="W485" s="71">
        <f t="shared" si="93"/>
        <v>694.05</v>
      </c>
      <c r="X485" s="71">
        <f t="shared" si="93"/>
        <v>692.76</v>
      </c>
      <c r="Y485" s="79">
        <f t="shared" si="93"/>
        <v>682.82</v>
      </c>
    </row>
    <row r="486" spans="1:26" s="67" customFormat="1" ht="18.75" customHeight="1" outlineLevel="1" x14ac:dyDescent="0.2">
      <c r="A486" s="57" t="s">
        <v>9</v>
      </c>
      <c r="B486" s="76">
        <v>840.08</v>
      </c>
      <c r="C486" s="74">
        <v>840.08</v>
      </c>
      <c r="D486" s="74">
        <v>840.08</v>
      </c>
      <c r="E486" s="74">
        <v>840.08</v>
      </c>
      <c r="F486" s="74">
        <v>840.08</v>
      </c>
      <c r="G486" s="74">
        <v>840.08</v>
      </c>
      <c r="H486" s="74">
        <v>840.08</v>
      </c>
      <c r="I486" s="74">
        <v>840.08</v>
      </c>
      <c r="J486" s="74">
        <v>840.08</v>
      </c>
      <c r="K486" s="74">
        <v>840.08</v>
      </c>
      <c r="L486" s="74">
        <v>840.08</v>
      </c>
      <c r="M486" s="74">
        <v>840.08</v>
      </c>
      <c r="N486" s="74">
        <v>840.08</v>
      </c>
      <c r="O486" s="74">
        <v>840.08</v>
      </c>
      <c r="P486" s="74">
        <v>840.08</v>
      </c>
      <c r="Q486" s="74">
        <v>840.08</v>
      </c>
      <c r="R486" s="74">
        <v>840.08</v>
      </c>
      <c r="S486" s="74">
        <v>840.08</v>
      </c>
      <c r="T486" s="74">
        <v>840.08</v>
      </c>
      <c r="U486" s="74">
        <v>840.08</v>
      </c>
      <c r="V486" s="74">
        <v>840.08</v>
      </c>
      <c r="W486" s="74">
        <v>840.08</v>
      </c>
      <c r="X486" s="74">
        <v>840.08</v>
      </c>
      <c r="Y486" s="81">
        <v>840.08</v>
      </c>
    </row>
    <row r="487" spans="1:26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6" s="67" customFormat="1" ht="18.75" customHeight="1" outlineLevel="1" thickBot="1" x14ac:dyDescent="0.25">
      <c r="A488" s="147" t="s">
        <v>11</v>
      </c>
      <c r="B488" s="77">
        <v>2.73</v>
      </c>
      <c r="C488" s="75">
        <v>2.73</v>
      </c>
      <c r="D488" s="75">
        <v>2.73</v>
      </c>
      <c r="E488" s="75">
        <v>2.73</v>
      </c>
      <c r="F488" s="75">
        <v>2.73</v>
      </c>
      <c r="G488" s="75">
        <v>2.73</v>
      </c>
      <c r="H488" s="75">
        <v>2.73</v>
      </c>
      <c r="I488" s="75">
        <v>2.73</v>
      </c>
      <c r="J488" s="75">
        <v>2.73</v>
      </c>
      <c r="K488" s="75">
        <v>2.73</v>
      </c>
      <c r="L488" s="75">
        <v>2.73</v>
      </c>
      <c r="M488" s="75">
        <v>2.73</v>
      </c>
      <c r="N488" s="75">
        <v>2.73</v>
      </c>
      <c r="O488" s="75">
        <v>2.73</v>
      </c>
      <c r="P488" s="75">
        <v>2.73</v>
      </c>
      <c r="Q488" s="75">
        <v>2.73</v>
      </c>
      <c r="R488" s="75">
        <v>2.73</v>
      </c>
      <c r="S488" s="75">
        <v>2.73</v>
      </c>
      <c r="T488" s="75">
        <v>2.73</v>
      </c>
      <c r="U488" s="75">
        <v>2.73</v>
      </c>
      <c r="V488" s="75">
        <v>2.73</v>
      </c>
      <c r="W488" s="75">
        <v>2.73</v>
      </c>
      <c r="X488" s="75">
        <v>2.73</v>
      </c>
      <c r="Y488" s="82">
        <v>2.73</v>
      </c>
    </row>
    <row r="489" spans="1:26" s="62" customFormat="1" ht="18.75" customHeight="1" thickBot="1" x14ac:dyDescent="0.25">
      <c r="A489" s="112">
        <v>2</v>
      </c>
      <c r="B489" s="101">
        <f>SUM(B490:B493)</f>
        <v>1596.5300000000002</v>
      </c>
      <c r="C489" s="101">
        <f t="shared" ref="C489:Y489" si="94">SUM(C490:C493)</f>
        <v>1576.64</v>
      </c>
      <c r="D489" s="101">
        <f t="shared" si="94"/>
        <v>1578.8600000000001</v>
      </c>
      <c r="E489" s="101">
        <f t="shared" si="94"/>
        <v>1591.5500000000002</v>
      </c>
      <c r="F489" s="101">
        <f t="shared" si="94"/>
        <v>1627.0500000000002</v>
      </c>
      <c r="G489" s="101">
        <f t="shared" si="94"/>
        <v>1619.0900000000001</v>
      </c>
      <c r="H489" s="101">
        <f t="shared" si="94"/>
        <v>1612.3400000000001</v>
      </c>
      <c r="I489" s="101">
        <f t="shared" si="94"/>
        <v>1600.56</v>
      </c>
      <c r="J489" s="101">
        <f t="shared" si="94"/>
        <v>1609.62</v>
      </c>
      <c r="K489" s="101">
        <f t="shared" si="94"/>
        <v>1610.7</v>
      </c>
      <c r="L489" s="101">
        <f t="shared" si="94"/>
        <v>1630.45</v>
      </c>
      <c r="M489" s="101">
        <f t="shared" si="94"/>
        <v>1615.94</v>
      </c>
      <c r="N489" s="101">
        <f t="shared" si="94"/>
        <v>1629.08</v>
      </c>
      <c r="O489" s="101">
        <f t="shared" si="94"/>
        <v>1603.94</v>
      </c>
      <c r="P489" s="101">
        <f t="shared" si="94"/>
        <v>1599.2800000000002</v>
      </c>
      <c r="Q489" s="101">
        <f t="shared" si="94"/>
        <v>1619.7600000000002</v>
      </c>
      <c r="R489" s="101">
        <f t="shared" si="94"/>
        <v>1638.3400000000001</v>
      </c>
      <c r="S489" s="101">
        <f t="shared" si="94"/>
        <v>1645.5500000000002</v>
      </c>
      <c r="T489" s="101">
        <f t="shared" si="94"/>
        <v>1662.16</v>
      </c>
      <c r="U489" s="101">
        <f t="shared" si="94"/>
        <v>1634.0900000000001</v>
      </c>
      <c r="V489" s="101">
        <f t="shared" si="94"/>
        <v>1651.1</v>
      </c>
      <c r="W489" s="101">
        <f t="shared" si="94"/>
        <v>1653.67</v>
      </c>
      <c r="X489" s="101">
        <f t="shared" si="94"/>
        <v>1652.5300000000002</v>
      </c>
      <c r="Y489" s="101">
        <f t="shared" si="94"/>
        <v>1638.16</v>
      </c>
    </row>
    <row r="490" spans="1:26" s="62" customFormat="1" ht="18.75" hidden="1" customHeight="1" outlineLevel="1" x14ac:dyDescent="0.2">
      <c r="A490" s="56" t="s">
        <v>8</v>
      </c>
      <c r="B490" s="70">
        <f>B16</f>
        <v>753.72</v>
      </c>
      <c r="C490" s="71">
        <f t="shared" ref="C490:Y490" si="95">C16</f>
        <v>733.83</v>
      </c>
      <c r="D490" s="71">
        <f t="shared" si="95"/>
        <v>736.05</v>
      </c>
      <c r="E490" s="72">
        <f t="shared" si="95"/>
        <v>748.74</v>
      </c>
      <c r="F490" s="71">
        <f t="shared" si="95"/>
        <v>784.24</v>
      </c>
      <c r="G490" s="71">
        <f t="shared" si="95"/>
        <v>776.28</v>
      </c>
      <c r="H490" s="71">
        <f t="shared" si="95"/>
        <v>769.53</v>
      </c>
      <c r="I490" s="71">
        <f t="shared" si="95"/>
        <v>757.75</v>
      </c>
      <c r="J490" s="73">
        <f t="shared" si="95"/>
        <v>766.81</v>
      </c>
      <c r="K490" s="71">
        <f t="shared" si="95"/>
        <v>767.89</v>
      </c>
      <c r="L490" s="71">
        <f t="shared" si="95"/>
        <v>787.64</v>
      </c>
      <c r="M490" s="71">
        <f t="shared" si="95"/>
        <v>773.13</v>
      </c>
      <c r="N490" s="71">
        <f t="shared" si="95"/>
        <v>786.27</v>
      </c>
      <c r="O490" s="71">
        <f t="shared" si="95"/>
        <v>761.13</v>
      </c>
      <c r="P490" s="71">
        <f t="shared" si="95"/>
        <v>756.47</v>
      </c>
      <c r="Q490" s="71">
        <f t="shared" si="95"/>
        <v>776.95</v>
      </c>
      <c r="R490" s="71">
        <f t="shared" si="95"/>
        <v>795.53</v>
      </c>
      <c r="S490" s="71">
        <f t="shared" si="95"/>
        <v>802.74</v>
      </c>
      <c r="T490" s="71">
        <f t="shared" si="95"/>
        <v>819.35</v>
      </c>
      <c r="U490" s="71">
        <f t="shared" si="95"/>
        <v>791.28</v>
      </c>
      <c r="V490" s="71">
        <f t="shared" si="95"/>
        <v>808.29</v>
      </c>
      <c r="W490" s="71">
        <f t="shared" si="95"/>
        <v>810.86</v>
      </c>
      <c r="X490" s="71">
        <f t="shared" si="95"/>
        <v>809.72</v>
      </c>
      <c r="Y490" s="79">
        <f t="shared" si="95"/>
        <v>795.35</v>
      </c>
    </row>
    <row r="491" spans="1:26" s="62" customFormat="1" ht="18.75" hidden="1" customHeight="1" outlineLevel="1" x14ac:dyDescent="0.2">
      <c r="A491" s="57" t="s">
        <v>9</v>
      </c>
      <c r="B491" s="76">
        <v>840.08</v>
      </c>
      <c r="C491" s="74">
        <v>840.08</v>
      </c>
      <c r="D491" s="74">
        <v>840.08</v>
      </c>
      <c r="E491" s="74">
        <v>840.08</v>
      </c>
      <c r="F491" s="74">
        <v>840.08</v>
      </c>
      <c r="G491" s="74">
        <v>840.08</v>
      </c>
      <c r="H491" s="74">
        <v>840.08</v>
      </c>
      <c r="I491" s="74">
        <v>840.08</v>
      </c>
      <c r="J491" s="74">
        <v>840.08</v>
      </c>
      <c r="K491" s="74">
        <v>840.08</v>
      </c>
      <c r="L491" s="74">
        <v>840.08</v>
      </c>
      <c r="M491" s="74">
        <v>840.08</v>
      </c>
      <c r="N491" s="74">
        <v>840.08</v>
      </c>
      <c r="O491" s="74">
        <v>840.08</v>
      </c>
      <c r="P491" s="74">
        <v>840.08</v>
      </c>
      <c r="Q491" s="74">
        <v>840.08</v>
      </c>
      <c r="R491" s="74">
        <v>840.08</v>
      </c>
      <c r="S491" s="74">
        <v>840.08</v>
      </c>
      <c r="T491" s="74">
        <v>840.08</v>
      </c>
      <c r="U491" s="74">
        <v>840.08</v>
      </c>
      <c r="V491" s="74">
        <v>840.08</v>
      </c>
      <c r="W491" s="74">
        <v>840.08</v>
      </c>
      <c r="X491" s="74">
        <v>840.08</v>
      </c>
      <c r="Y491" s="81">
        <v>840.08</v>
      </c>
    </row>
    <row r="492" spans="1:26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6" s="62" customFormat="1" ht="18.75" hidden="1" customHeight="1" outlineLevel="1" thickBot="1" x14ac:dyDescent="0.25">
      <c r="A493" s="147" t="s">
        <v>11</v>
      </c>
      <c r="B493" s="77">
        <v>2.73</v>
      </c>
      <c r="C493" s="75">
        <v>2.73</v>
      </c>
      <c r="D493" s="75">
        <v>2.73</v>
      </c>
      <c r="E493" s="75">
        <v>2.73</v>
      </c>
      <c r="F493" s="75">
        <v>2.73</v>
      </c>
      <c r="G493" s="75">
        <v>2.73</v>
      </c>
      <c r="H493" s="75">
        <v>2.73</v>
      </c>
      <c r="I493" s="75">
        <v>2.73</v>
      </c>
      <c r="J493" s="75">
        <v>2.73</v>
      </c>
      <c r="K493" s="75">
        <v>2.73</v>
      </c>
      <c r="L493" s="75">
        <v>2.73</v>
      </c>
      <c r="M493" s="75">
        <v>2.73</v>
      </c>
      <c r="N493" s="75">
        <v>2.73</v>
      </c>
      <c r="O493" s="75">
        <v>2.73</v>
      </c>
      <c r="P493" s="75">
        <v>2.73</v>
      </c>
      <c r="Q493" s="75">
        <v>2.73</v>
      </c>
      <c r="R493" s="75">
        <v>2.73</v>
      </c>
      <c r="S493" s="75">
        <v>2.73</v>
      </c>
      <c r="T493" s="75">
        <v>2.73</v>
      </c>
      <c r="U493" s="75">
        <v>2.73</v>
      </c>
      <c r="V493" s="75">
        <v>2.73</v>
      </c>
      <c r="W493" s="75">
        <v>2.73</v>
      </c>
      <c r="X493" s="75">
        <v>2.73</v>
      </c>
      <c r="Y493" s="82">
        <v>2.73</v>
      </c>
    </row>
    <row r="494" spans="1:26" s="62" customFormat="1" ht="18.75" customHeight="1" collapsed="1" thickBot="1" x14ac:dyDescent="0.25">
      <c r="A494" s="109">
        <v>3</v>
      </c>
      <c r="B494" s="101">
        <f>SUM(B495:B498)</f>
        <v>1604.0500000000002</v>
      </c>
      <c r="C494" s="101">
        <f t="shared" ref="C494:Z494" si="96">SUM(C495:C498)</f>
        <v>1541.0300000000002</v>
      </c>
      <c r="D494" s="101">
        <f t="shared" si="96"/>
        <v>1558.54</v>
      </c>
      <c r="E494" s="101">
        <f t="shared" si="96"/>
        <v>1573.5700000000002</v>
      </c>
      <c r="F494" s="101">
        <f t="shared" si="96"/>
        <v>1571.73</v>
      </c>
      <c r="G494" s="101">
        <f t="shared" si="96"/>
        <v>1563.41</v>
      </c>
      <c r="H494" s="101">
        <f t="shared" si="96"/>
        <v>1568.79</v>
      </c>
      <c r="I494" s="101">
        <f t="shared" si="96"/>
        <v>1555.5</v>
      </c>
      <c r="J494" s="101">
        <f t="shared" si="96"/>
        <v>1568.22</v>
      </c>
      <c r="K494" s="101">
        <f t="shared" si="96"/>
        <v>1567.25</v>
      </c>
      <c r="L494" s="101">
        <f t="shared" si="96"/>
        <v>1574.22</v>
      </c>
      <c r="M494" s="101">
        <f t="shared" si="96"/>
        <v>1569.65</v>
      </c>
      <c r="N494" s="101">
        <f t="shared" si="96"/>
        <v>1577.0100000000002</v>
      </c>
      <c r="O494" s="101">
        <f t="shared" si="96"/>
        <v>1548.88</v>
      </c>
      <c r="P494" s="101">
        <f t="shared" si="96"/>
        <v>1546.21</v>
      </c>
      <c r="Q494" s="101">
        <f t="shared" si="96"/>
        <v>1571.46</v>
      </c>
      <c r="R494" s="101">
        <f t="shared" si="96"/>
        <v>1586.24</v>
      </c>
      <c r="S494" s="101">
        <f t="shared" si="96"/>
        <v>1576.13</v>
      </c>
      <c r="T494" s="101">
        <f t="shared" si="96"/>
        <v>1578.38</v>
      </c>
      <c r="U494" s="101">
        <f t="shared" si="96"/>
        <v>1573.2</v>
      </c>
      <c r="V494" s="101">
        <f t="shared" si="96"/>
        <v>1586.6100000000001</v>
      </c>
      <c r="W494" s="101">
        <f t="shared" si="96"/>
        <v>1599.42</v>
      </c>
      <c r="X494" s="101">
        <f t="shared" si="96"/>
        <v>1610.3000000000002</v>
      </c>
      <c r="Y494" s="101">
        <f t="shared" si="96"/>
        <v>1610.81</v>
      </c>
      <c r="Z494" s="101">
        <f t="shared" si="96"/>
        <v>0</v>
      </c>
    </row>
    <row r="495" spans="1:26" s="62" customFormat="1" ht="18.75" hidden="1" customHeight="1" outlineLevel="1" x14ac:dyDescent="0.2">
      <c r="A495" s="56" t="s">
        <v>8</v>
      </c>
      <c r="B495" s="70">
        <f>B21</f>
        <v>761.24</v>
      </c>
      <c r="C495" s="71">
        <f t="shared" ref="C495:Y495" si="97">C21</f>
        <v>698.22</v>
      </c>
      <c r="D495" s="71">
        <f t="shared" si="97"/>
        <v>715.73</v>
      </c>
      <c r="E495" s="72">
        <f t="shared" si="97"/>
        <v>730.76</v>
      </c>
      <c r="F495" s="71">
        <f t="shared" si="97"/>
        <v>728.92</v>
      </c>
      <c r="G495" s="71">
        <f t="shared" si="97"/>
        <v>720.6</v>
      </c>
      <c r="H495" s="71">
        <f t="shared" si="97"/>
        <v>725.98</v>
      </c>
      <c r="I495" s="71">
        <f t="shared" si="97"/>
        <v>712.69</v>
      </c>
      <c r="J495" s="73">
        <f t="shared" si="97"/>
        <v>725.41</v>
      </c>
      <c r="K495" s="71">
        <f t="shared" si="97"/>
        <v>724.44</v>
      </c>
      <c r="L495" s="71">
        <f t="shared" si="97"/>
        <v>731.41</v>
      </c>
      <c r="M495" s="71">
        <f t="shared" si="97"/>
        <v>726.84</v>
      </c>
      <c r="N495" s="71">
        <f t="shared" si="97"/>
        <v>734.2</v>
      </c>
      <c r="O495" s="71">
        <f t="shared" si="97"/>
        <v>706.07</v>
      </c>
      <c r="P495" s="71">
        <f t="shared" si="97"/>
        <v>703.4</v>
      </c>
      <c r="Q495" s="71">
        <f t="shared" si="97"/>
        <v>728.65</v>
      </c>
      <c r="R495" s="71">
        <f t="shared" si="97"/>
        <v>743.43</v>
      </c>
      <c r="S495" s="71">
        <f t="shared" si="97"/>
        <v>733.32</v>
      </c>
      <c r="T495" s="71">
        <f t="shared" si="97"/>
        <v>735.57</v>
      </c>
      <c r="U495" s="71">
        <f t="shared" si="97"/>
        <v>730.39</v>
      </c>
      <c r="V495" s="71">
        <f t="shared" si="97"/>
        <v>743.8</v>
      </c>
      <c r="W495" s="71">
        <f t="shared" si="97"/>
        <v>756.61</v>
      </c>
      <c r="X495" s="71">
        <f t="shared" si="97"/>
        <v>767.49</v>
      </c>
      <c r="Y495" s="79">
        <f t="shared" si="97"/>
        <v>768</v>
      </c>
    </row>
    <row r="496" spans="1:26" s="62" customFormat="1" ht="18.75" hidden="1" customHeight="1" outlineLevel="1" x14ac:dyDescent="0.2">
      <c r="A496" s="57" t="s">
        <v>9</v>
      </c>
      <c r="B496" s="76">
        <v>840.08</v>
      </c>
      <c r="C496" s="74">
        <v>840.08</v>
      </c>
      <c r="D496" s="74">
        <v>840.08</v>
      </c>
      <c r="E496" s="74">
        <v>840.08</v>
      </c>
      <c r="F496" s="74">
        <v>840.08</v>
      </c>
      <c r="G496" s="74">
        <v>840.08</v>
      </c>
      <c r="H496" s="74">
        <v>840.08</v>
      </c>
      <c r="I496" s="74">
        <v>840.08</v>
      </c>
      <c r="J496" s="74">
        <v>840.08</v>
      </c>
      <c r="K496" s="74">
        <v>840.08</v>
      </c>
      <c r="L496" s="74">
        <v>840.08</v>
      </c>
      <c r="M496" s="74">
        <v>840.08</v>
      </c>
      <c r="N496" s="74">
        <v>840.08</v>
      </c>
      <c r="O496" s="74">
        <v>840.08</v>
      </c>
      <c r="P496" s="74">
        <v>840.08</v>
      </c>
      <c r="Q496" s="74">
        <v>840.08</v>
      </c>
      <c r="R496" s="74">
        <v>840.08</v>
      </c>
      <c r="S496" s="74">
        <v>840.08</v>
      </c>
      <c r="T496" s="74">
        <v>840.08</v>
      </c>
      <c r="U496" s="74">
        <v>840.08</v>
      </c>
      <c r="V496" s="74">
        <v>840.08</v>
      </c>
      <c r="W496" s="74">
        <v>840.08</v>
      </c>
      <c r="X496" s="74">
        <v>840.08</v>
      </c>
      <c r="Y496" s="81">
        <v>840.08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collapsed="1" thickBot="1" x14ac:dyDescent="0.25">
      <c r="A499" s="130">
        <v>4</v>
      </c>
      <c r="B499" s="131">
        <f>SUM(B500:B503)</f>
        <v>1651.92</v>
      </c>
      <c r="C499" s="131">
        <f t="shared" ref="C499:Y499" si="98">SUM(C500:C503)</f>
        <v>1615.25</v>
      </c>
      <c r="D499" s="131">
        <f t="shared" si="98"/>
        <v>1631.23</v>
      </c>
      <c r="E499" s="131">
        <f t="shared" si="98"/>
        <v>1640.6100000000001</v>
      </c>
      <c r="F499" s="131">
        <f t="shared" si="98"/>
        <v>1660.45</v>
      </c>
      <c r="G499" s="131">
        <f t="shared" si="98"/>
        <v>1666.73</v>
      </c>
      <c r="H499" s="131">
        <f t="shared" si="98"/>
        <v>1673.99</v>
      </c>
      <c r="I499" s="131">
        <f t="shared" si="98"/>
        <v>1654.24</v>
      </c>
      <c r="J499" s="131">
        <f t="shared" si="98"/>
        <v>1669.22</v>
      </c>
      <c r="K499" s="131">
        <f t="shared" si="98"/>
        <v>1675.29</v>
      </c>
      <c r="L499" s="131">
        <f t="shared" si="98"/>
        <v>1674.7600000000002</v>
      </c>
      <c r="M499" s="131">
        <f t="shared" si="98"/>
        <v>1674.13</v>
      </c>
      <c r="N499" s="131">
        <f t="shared" si="98"/>
        <v>1604.87</v>
      </c>
      <c r="O499" s="131">
        <f t="shared" si="98"/>
        <v>1576.0300000000002</v>
      </c>
      <c r="P499" s="131">
        <f t="shared" si="98"/>
        <v>1580.21</v>
      </c>
      <c r="Q499" s="131">
        <f t="shared" si="98"/>
        <v>1607.29</v>
      </c>
      <c r="R499" s="131">
        <f t="shared" si="98"/>
        <v>1625.24</v>
      </c>
      <c r="S499" s="131">
        <f t="shared" si="98"/>
        <v>1633.38</v>
      </c>
      <c r="T499" s="131">
        <f t="shared" si="98"/>
        <v>1635.54</v>
      </c>
      <c r="U499" s="131">
        <f t="shared" si="98"/>
        <v>1615.25</v>
      </c>
      <c r="V499" s="131">
        <f t="shared" si="98"/>
        <v>1631.54</v>
      </c>
      <c r="W499" s="131">
        <f t="shared" si="98"/>
        <v>1640.29</v>
      </c>
      <c r="X499" s="131">
        <f t="shared" si="98"/>
        <v>1643.56</v>
      </c>
      <c r="Y499" s="131">
        <f t="shared" si="98"/>
        <v>1633.23</v>
      </c>
    </row>
    <row r="500" spans="1:25" s="62" customFormat="1" ht="18.75" hidden="1" customHeight="1" outlineLevel="1" x14ac:dyDescent="0.2">
      <c r="A500" s="58" t="s">
        <v>8</v>
      </c>
      <c r="B500" s="120">
        <f>B26</f>
        <v>809.11</v>
      </c>
      <c r="C500" s="121">
        <f t="shared" ref="C500:Y500" si="99">C26</f>
        <v>772.44</v>
      </c>
      <c r="D500" s="121">
        <f t="shared" si="99"/>
        <v>788.42</v>
      </c>
      <c r="E500" s="122">
        <f t="shared" si="99"/>
        <v>797.8</v>
      </c>
      <c r="F500" s="121">
        <f t="shared" si="99"/>
        <v>817.64</v>
      </c>
      <c r="G500" s="121">
        <f t="shared" si="99"/>
        <v>823.92</v>
      </c>
      <c r="H500" s="121">
        <f t="shared" si="99"/>
        <v>831.18</v>
      </c>
      <c r="I500" s="121">
        <f t="shared" si="99"/>
        <v>811.43</v>
      </c>
      <c r="J500" s="123">
        <f t="shared" si="99"/>
        <v>826.41</v>
      </c>
      <c r="K500" s="121">
        <f t="shared" si="99"/>
        <v>832.48</v>
      </c>
      <c r="L500" s="121">
        <f t="shared" si="99"/>
        <v>831.95</v>
      </c>
      <c r="M500" s="121">
        <f t="shared" si="99"/>
        <v>831.32</v>
      </c>
      <c r="N500" s="121">
        <f t="shared" si="99"/>
        <v>762.06</v>
      </c>
      <c r="O500" s="121">
        <f t="shared" si="99"/>
        <v>733.22</v>
      </c>
      <c r="P500" s="121">
        <f t="shared" si="99"/>
        <v>737.4</v>
      </c>
      <c r="Q500" s="121">
        <f t="shared" si="99"/>
        <v>764.48</v>
      </c>
      <c r="R500" s="121">
        <f t="shared" si="99"/>
        <v>782.43</v>
      </c>
      <c r="S500" s="121">
        <f t="shared" si="99"/>
        <v>790.57</v>
      </c>
      <c r="T500" s="121">
        <f t="shared" si="99"/>
        <v>792.73</v>
      </c>
      <c r="U500" s="121">
        <f t="shared" si="99"/>
        <v>772.44</v>
      </c>
      <c r="V500" s="121">
        <f t="shared" si="99"/>
        <v>788.73</v>
      </c>
      <c r="W500" s="121">
        <f t="shared" si="99"/>
        <v>797.48</v>
      </c>
      <c r="X500" s="121">
        <f t="shared" si="99"/>
        <v>800.75</v>
      </c>
      <c r="Y500" s="124">
        <f t="shared" si="99"/>
        <v>790.42</v>
      </c>
    </row>
    <row r="501" spans="1:25" s="62" customFormat="1" ht="18.75" hidden="1" customHeight="1" outlineLevel="1" x14ac:dyDescent="0.2">
      <c r="A501" s="57" t="s">
        <v>9</v>
      </c>
      <c r="B501" s="76">
        <v>840.08</v>
      </c>
      <c r="C501" s="74">
        <v>840.08</v>
      </c>
      <c r="D501" s="74">
        <v>840.08</v>
      </c>
      <c r="E501" s="74">
        <v>840.08</v>
      </c>
      <c r="F501" s="74">
        <v>840.08</v>
      </c>
      <c r="G501" s="74">
        <v>840.08</v>
      </c>
      <c r="H501" s="74">
        <v>840.08</v>
      </c>
      <c r="I501" s="74">
        <v>840.08</v>
      </c>
      <c r="J501" s="74">
        <v>840.08</v>
      </c>
      <c r="K501" s="74">
        <v>840.08</v>
      </c>
      <c r="L501" s="74">
        <v>840.08</v>
      </c>
      <c r="M501" s="74">
        <v>840.08</v>
      </c>
      <c r="N501" s="74">
        <v>840.08</v>
      </c>
      <c r="O501" s="74">
        <v>840.08</v>
      </c>
      <c r="P501" s="74">
        <v>840.08</v>
      </c>
      <c r="Q501" s="74">
        <v>840.08</v>
      </c>
      <c r="R501" s="74">
        <v>840.08</v>
      </c>
      <c r="S501" s="74">
        <v>840.08</v>
      </c>
      <c r="T501" s="74">
        <v>840.08</v>
      </c>
      <c r="U501" s="74">
        <v>840.08</v>
      </c>
      <c r="V501" s="74">
        <v>840.08</v>
      </c>
      <c r="W501" s="74">
        <v>840.08</v>
      </c>
      <c r="X501" s="74">
        <v>840.08</v>
      </c>
      <c r="Y501" s="81">
        <v>840.08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2.73</v>
      </c>
      <c r="C503" s="75">
        <v>2.73</v>
      </c>
      <c r="D503" s="75">
        <v>2.73</v>
      </c>
      <c r="E503" s="75">
        <v>2.73</v>
      </c>
      <c r="F503" s="75">
        <v>2.73</v>
      </c>
      <c r="G503" s="75">
        <v>2.73</v>
      </c>
      <c r="H503" s="75">
        <v>2.73</v>
      </c>
      <c r="I503" s="75">
        <v>2.73</v>
      </c>
      <c r="J503" s="75">
        <v>2.73</v>
      </c>
      <c r="K503" s="75">
        <v>2.73</v>
      </c>
      <c r="L503" s="75">
        <v>2.73</v>
      </c>
      <c r="M503" s="75">
        <v>2.73</v>
      </c>
      <c r="N503" s="75">
        <v>2.73</v>
      </c>
      <c r="O503" s="75">
        <v>2.73</v>
      </c>
      <c r="P503" s="75">
        <v>2.73</v>
      </c>
      <c r="Q503" s="75">
        <v>2.73</v>
      </c>
      <c r="R503" s="75">
        <v>2.73</v>
      </c>
      <c r="S503" s="75">
        <v>2.73</v>
      </c>
      <c r="T503" s="75">
        <v>2.73</v>
      </c>
      <c r="U503" s="75">
        <v>2.73</v>
      </c>
      <c r="V503" s="75">
        <v>2.73</v>
      </c>
      <c r="W503" s="75">
        <v>2.73</v>
      </c>
      <c r="X503" s="75">
        <v>2.73</v>
      </c>
      <c r="Y503" s="82">
        <v>2.73</v>
      </c>
    </row>
    <row r="504" spans="1:25" s="62" customFormat="1" ht="18.75" customHeight="1" collapsed="1" thickBot="1" x14ac:dyDescent="0.25">
      <c r="A504" s="109">
        <v>5</v>
      </c>
      <c r="B504" s="138">
        <f>SUM(B505:B508)</f>
        <v>1621.65</v>
      </c>
      <c r="C504" s="138">
        <f t="shared" ref="C504:Y504" si="100">SUM(C505:C508)</f>
        <v>1584.85</v>
      </c>
      <c r="D504" s="138">
        <f t="shared" si="100"/>
        <v>1606.12</v>
      </c>
      <c r="E504" s="138">
        <f t="shared" si="100"/>
        <v>1623.39</v>
      </c>
      <c r="F504" s="138">
        <f t="shared" si="100"/>
        <v>1640.5</v>
      </c>
      <c r="G504" s="138">
        <f t="shared" si="100"/>
        <v>1622.0700000000002</v>
      </c>
      <c r="H504" s="138">
        <f t="shared" si="100"/>
        <v>1622.63</v>
      </c>
      <c r="I504" s="138">
        <f t="shared" si="100"/>
        <v>1598.3200000000002</v>
      </c>
      <c r="J504" s="138">
        <f t="shared" si="100"/>
        <v>1622.35</v>
      </c>
      <c r="K504" s="138">
        <f t="shared" si="100"/>
        <v>1632.6100000000001</v>
      </c>
      <c r="L504" s="138">
        <f t="shared" si="100"/>
        <v>1613.3600000000001</v>
      </c>
      <c r="M504" s="138">
        <f t="shared" si="100"/>
        <v>1620.65</v>
      </c>
      <c r="N504" s="138">
        <f t="shared" si="100"/>
        <v>1605.25</v>
      </c>
      <c r="O504" s="138">
        <f t="shared" si="100"/>
        <v>1577.93</v>
      </c>
      <c r="P504" s="138">
        <f t="shared" si="100"/>
        <v>1573.1100000000001</v>
      </c>
      <c r="Q504" s="138">
        <f t="shared" si="100"/>
        <v>1595.5700000000002</v>
      </c>
      <c r="R504" s="138">
        <f t="shared" si="100"/>
        <v>1608.65</v>
      </c>
      <c r="S504" s="138">
        <f t="shared" si="100"/>
        <v>1604.72</v>
      </c>
      <c r="T504" s="138">
        <f t="shared" si="100"/>
        <v>1613.79</v>
      </c>
      <c r="U504" s="138">
        <f t="shared" si="100"/>
        <v>1586.25</v>
      </c>
      <c r="V504" s="138">
        <f t="shared" si="100"/>
        <v>1603.5100000000002</v>
      </c>
      <c r="W504" s="138">
        <f t="shared" si="100"/>
        <v>1621.39</v>
      </c>
      <c r="X504" s="138">
        <f t="shared" si="100"/>
        <v>1621.0100000000002</v>
      </c>
      <c r="Y504" s="138">
        <f t="shared" si="100"/>
        <v>1618.3000000000002</v>
      </c>
    </row>
    <row r="505" spans="1:25" s="62" customFormat="1" ht="18.75" hidden="1" customHeight="1" outlineLevel="1" x14ac:dyDescent="0.2">
      <c r="A505" s="56" t="s">
        <v>8</v>
      </c>
      <c r="B505" s="76">
        <f>B31</f>
        <v>778.84</v>
      </c>
      <c r="C505" s="71">
        <f t="shared" ref="C505:Y505" si="101">C31</f>
        <v>742.04</v>
      </c>
      <c r="D505" s="71">
        <f t="shared" si="101"/>
        <v>763.31</v>
      </c>
      <c r="E505" s="72">
        <f t="shared" si="101"/>
        <v>780.58</v>
      </c>
      <c r="F505" s="71">
        <f t="shared" si="101"/>
        <v>797.69</v>
      </c>
      <c r="G505" s="71">
        <f t="shared" si="101"/>
        <v>779.26</v>
      </c>
      <c r="H505" s="71">
        <f t="shared" si="101"/>
        <v>779.82</v>
      </c>
      <c r="I505" s="71">
        <f t="shared" si="101"/>
        <v>755.51</v>
      </c>
      <c r="J505" s="73">
        <f t="shared" si="101"/>
        <v>779.54</v>
      </c>
      <c r="K505" s="71">
        <f t="shared" si="101"/>
        <v>789.8</v>
      </c>
      <c r="L505" s="71">
        <f t="shared" si="101"/>
        <v>770.55</v>
      </c>
      <c r="M505" s="71">
        <f t="shared" si="101"/>
        <v>777.84</v>
      </c>
      <c r="N505" s="71">
        <f t="shared" si="101"/>
        <v>762.44</v>
      </c>
      <c r="O505" s="71">
        <f t="shared" si="101"/>
        <v>735.12</v>
      </c>
      <c r="P505" s="71">
        <f t="shared" si="101"/>
        <v>730.3</v>
      </c>
      <c r="Q505" s="71">
        <f t="shared" si="101"/>
        <v>752.76</v>
      </c>
      <c r="R505" s="71">
        <f t="shared" si="101"/>
        <v>765.84</v>
      </c>
      <c r="S505" s="71">
        <f t="shared" si="101"/>
        <v>761.91</v>
      </c>
      <c r="T505" s="71">
        <f t="shared" si="101"/>
        <v>770.98</v>
      </c>
      <c r="U505" s="71">
        <f t="shared" si="101"/>
        <v>743.44</v>
      </c>
      <c r="V505" s="71">
        <f t="shared" si="101"/>
        <v>760.7</v>
      </c>
      <c r="W505" s="71">
        <f t="shared" si="101"/>
        <v>778.58</v>
      </c>
      <c r="X505" s="71">
        <f t="shared" si="101"/>
        <v>778.2</v>
      </c>
      <c r="Y505" s="79">
        <f t="shared" si="101"/>
        <v>775.49</v>
      </c>
    </row>
    <row r="506" spans="1:25" s="62" customFormat="1" ht="18.75" hidden="1" customHeight="1" outlineLevel="1" x14ac:dyDescent="0.2">
      <c r="A506" s="57" t="s">
        <v>9</v>
      </c>
      <c r="B506" s="76">
        <v>840.08</v>
      </c>
      <c r="C506" s="74">
        <v>840.08</v>
      </c>
      <c r="D506" s="74">
        <v>840.08</v>
      </c>
      <c r="E506" s="74">
        <v>840.08</v>
      </c>
      <c r="F506" s="74">
        <v>840.08</v>
      </c>
      <c r="G506" s="74">
        <v>840.08</v>
      </c>
      <c r="H506" s="74">
        <v>840.08</v>
      </c>
      <c r="I506" s="74">
        <v>840.08</v>
      </c>
      <c r="J506" s="74">
        <v>840.08</v>
      </c>
      <c r="K506" s="74">
        <v>840.08</v>
      </c>
      <c r="L506" s="74">
        <v>840.08</v>
      </c>
      <c r="M506" s="74">
        <v>840.08</v>
      </c>
      <c r="N506" s="74">
        <v>840.08</v>
      </c>
      <c r="O506" s="74">
        <v>840.08</v>
      </c>
      <c r="P506" s="74">
        <v>840.08</v>
      </c>
      <c r="Q506" s="74">
        <v>840.08</v>
      </c>
      <c r="R506" s="74">
        <v>840.08</v>
      </c>
      <c r="S506" s="74">
        <v>840.08</v>
      </c>
      <c r="T506" s="74">
        <v>840.08</v>
      </c>
      <c r="U506" s="74">
        <v>840.08</v>
      </c>
      <c r="V506" s="74">
        <v>840.08</v>
      </c>
      <c r="W506" s="74">
        <v>840.08</v>
      </c>
      <c r="X506" s="74">
        <v>840.08</v>
      </c>
      <c r="Y506" s="81">
        <v>840.08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2.73</v>
      </c>
      <c r="C508" s="75">
        <v>2.73</v>
      </c>
      <c r="D508" s="75">
        <v>2.73</v>
      </c>
      <c r="E508" s="75">
        <v>2.73</v>
      </c>
      <c r="F508" s="75">
        <v>2.73</v>
      </c>
      <c r="G508" s="75">
        <v>2.73</v>
      </c>
      <c r="H508" s="75">
        <v>2.73</v>
      </c>
      <c r="I508" s="75">
        <v>2.73</v>
      </c>
      <c r="J508" s="75">
        <v>2.73</v>
      </c>
      <c r="K508" s="75">
        <v>2.73</v>
      </c>
      <c r="L508" s="75">
        <v>2.73</v>
      </c>
      <c r="M508" s="75">
        <v>2.73</v>
      </c>
      <c r="N508" s="75">
        <v>2.73</v>
      </c>
      <c r="O508" s="75">
        <v>2.73</v>
      </c>
      <c r="P508" s="75">
        <v>2.73</v>
      </c>
      <c r="Q508" s="75">
        <v>2.73</v>
      </c>
      <c r="R508" s="75">
        <v>2.73</v>
      </c>
      <c r="S508" s="75">
        <v>2.73</v>
      </c>
      <c r="T508" s="75">
        <v>2.73</v>
      </c>
      <c r="U508" s="75">
        <v>2.73</v>
      </c>
      <c r="V508" s="75">
        <v>2.73</v>
      </c>
      <c r="W508" s="75">
        <v>2.73</v>
      </c>
      <c r="X508" s="75">
        <v>2.73</v>
      </c>
      <c r="Y508" s="82">
        <v>2.73</v>
      </c>
    </row>
    <row r="509" spans="1:25" s="62" customFormat="1" ht="18.75" customHeight="1" collapsed="1" thickBot="1" x14ac:dyDescent="0.25">
      <c r="A509" s="112">
        <v>6</v>
      </c>
      <c r="B509" s="101">
        <f>SUM(B510:B513)</f>
        <v>1548.52</v>
      </c>
      <c r="C509" s="101">
        <f t="shared" ref="C509:Y509" si="102">SUM(C510:C513)</f>
        <v>1524.75</v>
      </c>
      <c r="D509" s="101">
        <f t="shared" si="102"/>
        <v>1531.02</v>
      </c>
      <c r="E509" s="101">
        <f t="shared" si="102"/>
        <v>1540.56</v>
      </c>
      <c r="F509" s="101">
        <f t="shared" si="102"/>
        <v>1545.81</v>
      </c>
      <c r="G509" s="101">
        <f t="shared" si="102"/>
        <v>1537.7</v>
      </c>
      <c r="H509" s="101">
        <f t="shared" si="102"/>
        <v>1523.8200000000002</v>
      </c>
      <c r="I509" s="101">
        <f t="shared" si="102"/>
        <v>1523.06</v>
      </c>
      <c r="J509" s="101">
        <f t="shared" si="102"/>
        <v>1529.29</v>
      </c>
      <c r="K509" s="101">
        <f t="shared" si="102"/>
        <v>1538.16</v>
      </c>
      <c r="L509" s="101">
        <f t="shared" si="102"/>
        <v>1552.52</v>
      </c>
      <c r="M509" s="101">
        <f t="shared" si="102"/>
        <v>1550.87</v>
      </c>
      <c r="N509" s="101">
        <f t="shared" si="102"/>
        <v>1550.91</v>
      </c>
      <c r="O509" s="101">
        <f t="shared" si="102"/>
        <v>1525.13</v>
      </c>
      <c r="P509" s="101">
        <f t="shared" si="102"/>
        <v>1525.85</v>
      </c>
      <c r="Q509" s="101">
        <f t="shared" si="102"/>
        <v>1550.49</v>
      </c>
      <c r="R509" s="101">
        <f t="shared" si="102"/>
        <v>1557.8400000000001</v>
      </c>
      <c r="S509" s="101">
        <f t="shared" si="102"/>
        <v>1549.23</v>
      </c>
      <c r="T509" s="101">
        <f t="shared" si="102"/>
        <v>1554.46</v>
      </c>
      <c r="U509" s="101">
        <f t="shared" si="102"/>
        <v>1537.7600000000002</v>
      </c>
      <c r="V509" s="101">
        <f t="shared" si="102"/>
        <v>1553.0300000000002</v>
      </c>
      <c r="W509" s="101">
        <f t="shared" si="102"/>
        <v>1564.87</v>
      </c>
      <c r="X509" s="101">
        <f t="shared" si="102"/>
        <v>1565.88</v>
      </c>
      <c r="Y509" s="101">
        <f t="shared" si="102"/>
        <v>1557.43</v>
      </c>
    </row>
    <row r="510" spans="1:25" s="62" customFormat="1" ht="18.75" hidden="1" customHeight="1" outlineLevel="1" x14ac:dyDescent="0.2">
      <c r="A510" s="56" t="s">
        <v>8</v>
      </c>
      <c r="B510" s="76">
        <f>B36</f>
        <v>705.71</v>
      </c>
      <c r="C510" s="71">
        <f t="shared" ref="C510:Y510" si="103">C36</f>
        <v>681.94</v>
      </c>
      <c r="D510" s="71">
        <f t="shared" si="103"/>
        <v>688.21</v>
      </c>
      <c r="E510" s="72">
        <f t="shared" si="103"/>
        <v>697.75</v>
      </c>
      <c r="F510" s="71">
        <f t="shared" si="103"/>
        <v>703</v>
      </c>
      <c r="G510" s="71">
        <f t="shared" si="103"/>
        <v>694.89</v>
      </c>
      <c r="H510" s="71">
        <f t="shared" si="103"/>
        <v>681.01</v>
      </c>
      <c r="I510" s="71">
        <f t="shared" si="103"/>
        <v>680.25</v>
      </c>
      <c r="J510" s="73">
        <f t="shared" si="103"/>
        <v>686.48</v>
      </c>
      <c r="K510" s="71">
        <f t="shared" si="103"/>
        <v>695.35</v>
      </c>
      <c r="L510" s="71">
        <f t="shared" si="103"/>
        <v>709.71</v>
      </c>
      <c r="M510" s="71">
        <f t="shared" si="103"/>
        <v>708.06</v>
      </c>
      <c r="N510" s="71">
        <f t="shared" si="103"/>
        <v>708.1</v>
      </c>
      <c r="O510" s="71">
        <f t="shared" si="103"/>
        <v>682.32</v>
      </c>
      <c r="P510" s="71">
        <f t="shared" si="103"/>
        <v>683.04</v>
      </c>
      <c r="Q510" s="71">
        <f t="shared" si="103"/>
        <v>707.68</v>
      </c>
      <c r="R510" s="71">
        <f t="shared" si="103"/>
        <v>715.03</v>
      </c>
      <c r="S510" s="71">
        <f t="shared" si="103"/>
        <v>706.42</v>
      </c>
      <c r="T510" s="71">
        <f t="shared" si="103"/>
        <v>711.65</v>
      </c>
      <c r="U510" s="71">
        <f t="shared" si="103"/>
        <v>694.95</v>
      </c>
      <c r="V510" s="71">
        <f t="shared" si="103"/>
        <v>710.22</v>
      </c>
      <c r="W510" s="71">
        <f t="shared" si="103"/>
        <v>722.06</v>
      </c>
      <c r="X510" s="71">
        <f t="shared" si="103"/>
        <v>723.07</v>
      </c>
      <c r="Y510" s="79">
        <f t="shared" si="103"/>
        <v>714.62</v>
      </c>
    </row>
    <row r="511" spans="1:25" s="62" customFormat="1" ht="18.75" hidden="1" customHeight="1" outlineLevel="1" x14ac:dyDescent="0.2">
      <c r="A511" s="57" t="s">
        <v>9</v>
      </c>
      <c r="B511" s="76">
        <v>840.08</v>
      </c>
      <c r="C511" s="74">
        <v>840.08</v>
      </c>
      <c r="D511" s="74">
        <v>840.08</v>
      </c>
      <c r="E511" s="74">
        <v>840.08</v>
      </c>
      <c r="F511" s="74">
        <v>840.08</v>
      </c>
      <c r="G511" s="74">
        <v>840.08</v>
      </c>
      <c r="H511" s="74">
        <v>840.08</v>
      </c>
      <c r="I511" s="74">
        <v>840.08</v>
      </c>
      <c r="J511" s="74">
        <v>840.08</v>
      </c>
      <c r="K511" s="74">
        <v>840.08</v>
      </c>
      <c r="L511" s="74">
        <v>840.08</v>
      </c>
      <c r="M511" s="74">
        <v>840.08</v>
      </c>
      <c r="N511" s="74">
        <v>840.08</v>
      </c>
      <c r="O511" s="74">
        <v>840.08</v>
      </c>
      <c r="P511" s="74">
        <v>840.08</v>
      </c>
      <c r="Q511" s="74">
        <v>840.08</v>
      </c>
      <c r="R511" s="74">
        <v>840.08</v>
      </c>
      <c r="S511" s="74">
        <v>840.08</v>
      </c>
      <c r="T511" s="74">
        <v>840.08</v>
      </c>
      <c r="U511" s="74">
        <v>840.08</v>
      </c>
      <c r="V511" s="74">
        <v>840.08</v>
      </c>
      <c r="W511" s="74">
        <v>840.08</v>
      </c>
      <c r="X511" s="74">
        <v>840.08</v>
      </c>
      <c r="Y511" s="81">
        <v>840.08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6" s="62" customFormat="1" ht="18.75" hidden="1" customHeight="1" outlineLevel="1" thickBot="1" x14ac:dyDescent="0.25">
      <c r="A513" s="147" t="s">
        <v>11</v>
      </c>
      <c r="B513" s="77">
        <v>2.73</v>
      </c>
      <c r="C513" s="75">
        <v>2.73</v>
      </c>
      <c r="D513" s="75">
        <v>2.73</v>
      </c>
      <c r="E513" s="75">
        <v>2.73</v>
      </c>
      <c r="F513" s="75">
        <v>2.73</v>
      </c>
      <c r="G513" s="75">
        <v>2.73</v>
      </c>
      <c r="H513" s="75">
        <v>2.73</v>
      </c>
      <c r="I513" s="75">
        <v>2.73</v>
      </c>
      <c r="J513" s="75">
        <v>2.73</v>
      </c>
      <c r="K513" s="75">
        <v>2.73</v>
      </c>
      <c r="L513" s="75">
        <v>2.73</v>
      </c>
      <c r="M513" s="75">
        <v>2.73</v>
      </c>
      <c r="N513" s="75">
        <v>2.73</v>
      </c>
      <c r="O513" s="75">
        <v>2.73</v>
      </c>
      <c r="P513" s="75">
        <v>2.73</v>
      </c>
      <c r="Q513" s="75">
        <v>2.73</v>
      </c>
      <c r="R513" s="75">
        <v>2.73</v>
      </c>
      <c r="S513" s="75">
        <v>2.73</v>
      </c>
      <c r="T513" s="75">
        <v>2.73</v>
      </c>
      <c r="U513" s="75">
        <v>2.73</v>
      </c>
      <c r="V513" s="75">
        <v>2.73</v>
      </c>
      <c r="W513" s="75">
        <v>2.73</v>
      </c>
      <c r="X513" s="75">
        <v>2.73</v>
      </c>
      <c r="Y513" s="82">
        <v>2.73</v>
      </c>
    </row>
    <row r="514" spans="1:26" s="62" customFormat="1" ht="18.75" customHeight="1" collapsed="1" thickBot="1" x14ac:dyDescent="0.25">
      <c r="A514" s="109">
        <v>7</v>
      </c>
      <c r="B514" s="101">
        <f>SUM(B515:B518)</f>
        <v>1610.18</v>
      </c>
      <c r="C514" s="101">
        <f t="shared" ref="C514:Y514" si="104">SUM(C515:C518)</f>
        <v>1568.0500000000002</v>
      </c>
      <c r="D514" s="101">
        <f t="shared" si="104"/>
        <v>1597.6</v>
      </c>
      <c r="E514" s="101">
        <f t="shared" si="104"/>
        <v>1610.87</v>
      </c>
      <c r="F514" s="101">
        <f t="shared" si="104"/>
        <v>1619.64</v>
      </c>
      <c r="G514" s="101">
        <f t="shared" si="104"/>
        <v>1621.89</v>
      </c>
      <c r="H514" s="101">
        <f t="shared" si="104"/>
        <v>1616.3600000000001</v>
      </c>
      <c r="I514" s="101">
        <f t="shared" si="104"/>
        <v>1596.7</v>
      </c>
      <c r="J514" s="101">
        <f t="shared" si="104"/>
        <v>1613.64</v>
      </c>
      <c r="K514" s="101">
        <f t="shared" si="104"/>
        <v>1630.81</v>
      </c>
      <c r="L514" s="101">
        <f t="shared" si="104"/>
        <v>1622.8600000000001</v>
      </c>
      <c r="M514" s="101">
        <f t="shared" si="104"/>
        <v>1626.0700000000002</v>
      </c>
      <c r="N514" s="101">
        <f t="shared" si="104"/>
        <v>1623.2800000000002</v>
      </c>
      <c r="O514" s="101">
        <f t="shared" si="104"/>
        <v>1597.85</v>
      </c>
      <c r="P514" s="101">
        <f t="shared" si="104"/>
        <v>1602.99</v>
      </c>
      <c r="Q514" s="101">
        <f t="shared" si="104"/>
        <v>1622.88</v>
      </c>
      <c r="R514" s="101">
        <f t="shared" si="104"/>
        <v>1629.1100000000001</v>
      </c>
      <c r="S514" s="101">
        <f t="shared" si="104"/>
        <v>1626.45</v>
      </c>
      <c r="T514" s="101">
        <f t="shared" si="104"/>
        <v>1632.0500000000002</v>
      </c>
      <c r="U514" s="101">
        <f t="shared" si="104"/>
        <v>1617.56</v>
      </c>
      <c r="V514" s="101">
        <f t="shared" si="104"/>
        <v>1633.19</v>
      </c>
      <c r="W514" s="101">
        <f t="shared" si="104"/>
        <v>1629.71</v>
      </c>
      <c r="X514" s="101">
        <f t="shared" si="104"/>
        <v>1640.98</v>
      </c>
      <c r="Y514" s="101">
        <f t="shared" si="104"/>
        <v>1644.3000000000002</v>
      </c>
    </row>
    <row r="515" spans="1:26" s="62" customFormat="1" ht="18.75" hidden="1" customHeight="1" outlineLevel="1" x14ac:dyDescent="0.2">
      <c r="A515" s="56" t="s">
        <v>8</v>
      </c>
      <c r="B515" s="76">
        <f>B41</f>
        <v>767.37</v>
      </c>
      <c r="C515" s="71">
        <f t="shared" ref="C515:Y515" si="105">C41</f>
        <v>725.24</v>
      </c>
      <c r="D515" s="71">
        <f t="shared" si="105"/>
        <v>754.79</v>
      </c>
      <c r="E515" s="72">
        <f t="shared" si="105"/>
        <v>768.06</v>
      </c>
      <c r="F515" s="71">
        <f t="shared" si="105"/>
        <v>776.83</v>
      </c>
      <c r="G515" s="71">
        <f t="shared" si="105"/>
        <v>779.08</v>
      </c>
      <c r="H515" s="71">
        <f t="shared" si="105"/>
        <v>773.55</v>
      </c>
      <c r="I515" s="71">
        <f t="shared" si="105"/>
        <v>753.89</v>
      </c>
      <c r="J515" s="73">
        <f t="shared" si="105"/>
        <v>770.83</v>
      </c>
      <c r="K515" s="71">
        <f t="shared" si="105"/>
        <v>788</v>
      </c>
      <c r="L515" s="71">
        <f t="shared" si="105"/>
        <v>780.05</v>
      </c>
      <c r="M515" s="71">
        <f t="shared" si="105"/>
        <v>783.26</v>
      </c>
      <c r="N515" s="71">
        <f t="shared" si="105"/>
        <v>780.47</v>
      </c>
      <c r="O515" s="71">
        <f t="shared" si="105"/>
        <v>755.04</v>
      </c>
      <c r="P515" s="71">
        <f t="shared" si="105"/>
        <v>760.18</v>
      </c>
      <c r="Q515" s="71">
        <f t="shared" si="105"/>
        <v>780.07</v>
      </c>
      <c r="R515" s="71">
        <f t="shared" si="105"/>
        <v>786.3</v>
      </c>
      <c r="S515" s="71">
        <f t="shared" si="105"/>
        <v>783.64</v>
      </c>
      <c r="T515" s="71">
        <f t="shared" si="105"/>
        <v>789.24</v>
      </c>
      <c r="U515" s="71">
        <f t="shared" si="105"/>
        <v>774.75</v>
      </c>
      <c r="V515" s="71">
        <f t="shared" si="105"/>
        <v>790.38</v>
      </c>
      <c r="W515" s="71">
        <f t="shared" si="105"/>
        <v>786.9</v>
      </c>
      <c r="X515" s="71">
        <f t="shared" si="105"/>
        <v>798.17</v>
      </c>
      <c r="Y515" s="79">
        <f t="shared" si="105"/>
        <v>801.49</v>
      </c>
    </row>
    <row r="516" spans="1:26" s="62" customFormat="1" ht="18.75" hidden="1" customHeight="1" outlineLevel="1" x14ac:dyDescent="0.2">
      <c r="A516" s="57" t="s">
        <v>9</v>
      </c>
      <c r="B516" s="76">
        <v>840.08</v>
      </c>
      <c r="C516" s="74">
        <v>840.08</v>
      </c>
      <c r="D516" s="74">
        <v>840.08</v>
      </c>
      <c r="E516" s="74">
        <v>840.08</v>
      </c>
      <c r="F516" s="74">
        <v>840.08</v>
      </c>
      <c r="G516" s="74">
        <v>840.08</v>
      </c>
      <c r="H516" s="74">
        <v>840.08</v>
      </c>
      <c r="I516" s="74">
        <v>840.08</v>
      </c>
      <c r="J516" s="74">
        <v>840.08</v>
      </c>
      <c r="K516" s="74">
        <v>840.08</v>
      </c>
      <c r="L516" s="74">
        <v>840.08</v>
      </c>
      <c r="M516" s="74">
        <v>840.08</v>
      </c>
      <c r="N516" s="74">
        <v>840.08</v>
      </c>
      <c r="O516" s="74">
        <v>840.08</v>
      </c>
      <c r="P516" s="74">
        <v>840.08</v>
      </c>
      <c r="Q516" s="74">
        <v>840.08</v>
      </c>
      <c r="R516" s="74">
        <v>840.08</v>
      </c>
      <c r="S516" s="74">
        <v>840.08</v>
      </c>
      <c r="T516" s="74">
        <v>840.08</v>
      </c>
      <c r="U516" s="74">
        <v>840.08</v>
      </c>
      <c r="V516" s="74">
        <v>840.08</v>
      </c>
      <c r="W516" s="74">
        <v>840.08</v>
      </c>
      <c r="X516" s="74">
        <v>840.08</v>
      </c>
      <c r="Y516" s="81">
        <v>840.08</v>
      </c>
    </row>
    <row r="517" spans="1:26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6" s="62" customFormat="1" ht="18.75" hidden="1" customHeight="1" outlineLevel="1" thickBot="1" x14ac:dyDescent="0.25">
      <c r="A518" s="147" t="s">
        <v>11</v>
      </c>
      <c r="B518" s="77">
        <v>2.73</v>
      </c>
      <c r="C518" s="75">
        <v>2.73</v>
      </c>
      <c r="D518" s="75">
        <v>2.73</v>
      </c>
      <c r="E518" s="75">
        <v>2.73</v>
      </c>
      <c r="F518" s="75">
        <v>2.73</v>
      </c>
      <c r="G518" s="75">
        <v>2.73</v>
      </c>
      <c r="H518" s="75">
        <v>2.73</v>
      </c>
      <c r="I518" s="75">
        <v>2.73</v>
      </c>
      <c r="J518" s="75">
        <v>2.73</v>
      </c>
      <c r="K518" s="75">
        <v>2.73</v>
      </c>
      <c r="L518" s="75">
        <v>2.73</v>
      </c>
      <c r="M518" s="75">
        <v>2.73</v>
      </c>
      <c r="N518" s="75">
        <v>2.73</v>
      </c>
      <c r="O518" s="75">
        <v>2.73</v>
      </c>
      <c r="P518" s="75">
        <v>2.73</v>
      </c>
      <c r="Q518" s="75">
        <v>2.73</v>
      </c>
      <c r="R518" s="75">
        <v>2.73</v>
      </c>
      <c r="S518" s="75">
        <v>2.73</v>
      </c>
      <c r="T518" s="75">
        <v>2.73</v>
      </c>
      <c r="U518" s="75">
        <v>2.73</v>
      </c>
      <c r="V518" s="75">
        <v>2.73</v>
      </c>
      <c r="W518" s="75">
        <v>2.73</v>
      </c>
      <c r="X518" s="75">
        <v>2.73</v>
      </c>
      <c r="Y518" s="82">
        <v>2.73</v>
      </c>
    </row>
    <row r="519" spans="1:26" s="62" customFormat="1" ht="18.75" customHeight="1" collapsed="1" thickBot="1" x14ac:dyDescent="0.25">
      <c r="A519" s="112">
        <v>8</v>
      </c>
      <c r="B519" s="101">
        <f>SUM(B520:B523)</f>
        <v>1643.04</v>
      </c>
      <c r="C519" s="101">
        <f t="shared" ref="C519:Y519" si="106">SUM(C520:C523)</f>
        <v>1603.81</v>
      </c>
      <c r="D519" s="101">
        <f t="shared" si="106"/>
        <v>1575.56</v>
      </c>
      <c r="E519" s="101">
        <f t="shared" si="106"/>
        <v>1632.8600000000001</v>
      </c>
      <c r="F519" s="101">
        <f t="shared" si="106"/>
        <v>1633.7</v>
      </c>
      <c r="G519" s="101">
        <f t="shared" si="106"/>
        <v>1651.5500000000002</v>
      </c>
      <c r="H519" s="101">
        <f t="shared" si="106"/>
        <v>1656.56</v>
      </c>
      <c r="I519" s="101">
        <f t="shared" si="106"/>
        <v>1630.49</v>
      </c>
      <c r="J519" s="101">
        <f t="shared" si="106"/>
        <v>1634.2800000000002</v>
      </c>
      <c r="K519" s="101">
        <f t="shared" si="106"/>
        <v>1667.81</v>
      </c>
      <c r="L519" s="101">
        <f t="shared" si="106"/>
        <v>1660.2800000000002</v>
      </c>
      <c r="M519" s="101">
        <f t="shared" si="106"/>
        <v>1667.1100000000001</v>
      </c>
      <c r="N519" s="101">
        <f t="shared" si="106"/>
        <v>1672.95</v>
      </c>
      <c r="O519" s="101">
        <f t="shared" si="106"/>
        <v>1642.69</v>
      </c>
      <c r="P519" s="101">
        <f t="shared" si="106"/>
        <v>1636.98</v>
      </c>
      <c r="Q519" s="101">
        <f t="shared" si="106"/>
        <v>1673.35</v>
      </c>
      <c r="R519" s="101">
        <f t="shared" si="106"/>
        <v>1691.5</v>
      </c>
      <c r="S519" s="101">
        <f t="shared" si="106"/>
        <v>1681.19</v>
      </c>
      <c r="T519" s="101">
        <f t="shared" si="106"/>
        <v>1682.45</v>
      </c>
      <c r="U519" s="101">
        <f t="shared" si="106"/>
        <v>1674.02</v>
      </c>
      <c r="V519" s="101">
        <f t="shared" si="106"/>
        <v>1679.88</v>
      </c>
      <c r="W519" s="101">
        <f t="shared" si="106"/>
        <v>1678.29</v>
      </c>
      <c r="X519" s="101">
        <f t="shared" si="106"/>
        <v>1682.88</v>
      </c>
      <c r="Y519" s="101">
        <f t="shared" si="106"/>
        <v>1676.19</v>
      </c>
    </row>
    <row r="520" spans="1:26" s="62" customFormat="1" ht="18.75" hidden="1" customHeight="1" outlineLevel="1" x14ac:dyDescent="0.2">
      <c r="A520" s="56" t="s">
        <v>8</v>
      </c>
      <c r="B520" s="76">
        <f>B46</f>
        <v>800.23</v>
      </c>
      <c r="C520" s="71">
        <f t="shared" ref="C520:Y520" si="107">C46</f>
        <v>761</v>
      </c>
      <c r="D520" s="71">
        <f t="shared" si="107"/>
        <v>732.75</v>
      </c>
      <c r="E520" s="72">
        <f t="shared" si="107"/>
        <v>790.05</v>
      </c>
      <c r="F520" s="71">
        <f t="shared" si="107"/>
        <v>790.89</v>
      </c>
      <c r="G520" s="71">
        <f t="shared" si="107"/>
        <v>808.74</v>
      </c>
      <c r="H520" s="71">
        <f t="shared" si="107"/>
        <v>813.75</v>
      </c>
      <c r="I520" s="71">
        <f t="shared" si="107"/>
        <v>787.68</v>
      </c>
      <c r="J520" s="73">
        <f t="shared" si="107"/>
        <v>791.47</v>
      </c>
      <c r="K520" s="71">
        <f t="shared" si="107"/>
        <v>825</v>
      </c>
      <c r="L520" s="71">
        <f t="shared" si="107"/>
        <v>817.47</v>
      </c>
      <c r="M520" s="71">
        <f t="shared" si="107"/>
        <v>824.3</v>
      </c>
      <c r="N520" s="71">
        <f t="shared" si="107"/>
        <v>830.14</v>
      </c>
      <c r="O520" s="71">
        <f t="shared" si="107"/>
        <v>799.88</v>
      </c>
      <c r="P520" s="71">
        <f t="shared" si="107"/>
        <v>794.17</v>
      </c>
      <c r="Q520" s="71">
        <f t="shared" si="107"/>
        <v>830.54</v>
      </c>
      <c r="R520" s="71">
        <f t="shared" si="107"/>
        <v>848.69</v>
      </c>
      <c r="S520" s="71">
        <f t="shared" si="107"/>
        <v>838.38</v>
      </c>
      <c r="T520" s="71">
        <f t="shared" si="107"/>
        <v>839.64</v>
      </c>
      <c r="U520" s="71">
        <f t="shared" si="107"/>
        <v>831.21</v>
      </c>
      <c r="V520" s="71">
        <f t="shared" si="107"/>
        <v>837.07</v>
      </c>
      <c r="W520" s="71">
        <f t="shared" si="107"/>
        <v>835.48</v>
      </c>
      <c r="X520" s="71">
        <f t="shared" si="107"/>
        <v>840.07</v>
      </c>
      <c r="Y520" s="79">
        <f t="shared" si="107"/>
        <v>833.38</v>
      </c>
    </row>
    <row r="521" spans="1:26" s="62" customFormat="1" ht="18.75" hidden="1" customHeight="1" outlineLevel="1" x14ac:dyDescent="0.2">
      <c r="A521" s="57" t="s">
        <v>9</v>
      </c>
      <c r="B521" s="76">
        <v>840.08</v>
      </c>
      <c r="C521" s="74">
        <v>840.08</v>
      </c>
      <c r="D521" s="74">
        <v>840.08</v>
      </c>
      <c r="E521" s="74">
        <v>840.08</v>
      </c>
      <c r="F521" s="74">
        <v>840.08</v>
      </c>
      <c r="G521" s="74">
        <v>840.08</v>
      </c>
      <c r="H521" s="74">
        <v>840.08</v>
      </c>
      <c r="I521" s="74">
        <v>840.08</v>
      </c>
      <c r="J521" s="74">
        <v>840.08</v>
      </c>
      <c r="K521" s="74">
        <v>840.08</v>
      </c>
      <c r="L521" s="74">
        <v>840.08</v>
      </c>
      <c r="M521" s="74">
        <v>840.08</v>
      </c>
      <c r="N521" s="74">
        <v>840.08</v>
      </c>
      <c r="O521" s="74">
        <v>840.08</v>
      </c>
      <c r="P521" s="74">
        <v>840.08</v>
      </c>
      <c r="Q521" s="74">
        <v>840.08</v>
      </c>
      <c r="R521" s="74">
        <v>840.08</v>
      </c>
      <c r="S521" s="74">
        <v>840.08</v>
      </c>
      <c r="T521" s="74">
        <v>840.08</v>
      </c>
      <c r="U521" s="74">
        <v>840.08</v>
      </c>
      <c r="V521" s="74">
        <v>840.08</v>
      </c>
      <c r="W521" s="74">
        <v>840.08</v>
      </c>
      <c r="X521" s="74">
        <v>840.08</v>
      </c>
      <c r="Y521" s="81">
        <v>840.08</v>
      </c>
    </row>
    <row r="522" spans="1:26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6" s="62" customFormat="1" ht="18.75" hidden="1" customHeight="1" outlineLevel="1" thickBot="1" x14ac:dyDescent="0.25">
      <c r="A523" s="147" t="s">
        <v>11</v>
      </c>
      <c r="B523" s="77">
        <v>2.73</v>
      </c>
      <c r="C523" s="75">
        <v>2.73</v>
      </c>
      <c r="D523" s="75">
        <v>2.73</v>
      </c>
      <c r="E523" s="75">
        <v>2.73</v>
      </c>
      <c r="F523" s="75">
        <v>2.73</v>
      </c>
      <c r="G523" s="75">
        <v>2.73</v>
      </c>
      <c r="H523" s="75">
        <v>2.73</v>
      </c>
      <c r="I523" s="75">
        <v>2.73</v>
      </c>
      <c r="J523" s="75">
        <v>2.73</v>
      </c>
      <c r="K523" s="75">
        <v>2.73</v>
      </c>
      <c r="L523" s="75">
        <v>2.73</v>
      </c>
      <c r="M523" s="75">
        <v>2.73</v>
      </c>
      <c r="N523" s="75">
        <v>2.73</v>
      </c>
      <c r="O523" s="75">
        <v>2.73</v>
      </c>
      <c r="P523" s="75">
        <v>2.73</v>
      </c>
      <c r="Q523" s="75">
        <v>2.73</v>
      </c>
      <c r="R523" s="75">
        <v>2.73</v>
      </c>
      <c r="S523" s="75">
        <v>2.73</v>
      </c>
      <c r="T523" s="75">
        <v>2.73</v>
      </c>
      <c r="U523" s="75">
        <v>2.73</v>
      </c>
      <c r="V523" s="75">
        <v>2.73</v>
      </c>
      <c r="W523" s="75">
        <v>2.73</v>
      </c>
      <c r="X523" s="75">
        <v>2.73</v>
      </c>
      <c r="Y523" s="82">
        <v>2.73</v>
      </c>
    </row>
    <row r="524" spans="1:26" s="62" customFormat="1" ht="18.75" customHeight="1" collapsed="1" thickBot="1" x14ac:dyDescent="0.25">
      <c r="A524" s="109">
        <v>9</v>
      </c>
      <c r="B524" s="101">
        <f>SUM(B525:B528)</f>
        <v>1502.02</v>
      </c>
      <c r="C524" s="101">
        <f t="shared" ref="C524:Z524" si="108">SUM(C525:C528)</f>
        <v>1498.47</v>
      </c>
      <c r="D524" s="101">
        <f t="shared" si="108"/>
        <v>1501.25</v>
      </c>
      <c r="E524" s="101">
        <f t="shared" si="108"/>
        <v>1495.0500000000002</v>
      </c>
      <c r="F524" s="101">
        <f t="shared" si="108"/>
        <v>1543.45</v>
      </c>
      <c r="G524" s="101">
        <f t="shared" si="108"/>
        <v>1528.79</v>
      </c>
      <c r="H524" s="101">
        <f t="shared" si="108"/>
        <v>1530.49</v>
      </c>
      <c r="I524" s="101">
        <f t="shared" si="108"/>
        <v>1532.44</v>
      </c>
      <c r="J524" s="101">
        <f t="shared" si="108"/>
        <v>1533.1</v>
      </c>
      <c r="K524" s="101">
        <f t="shared" si="108"/>
        <v>1532.41</v>
      </c>
      <c r="L524" s="101">
        <f t="shared" si="108"/>
        <v>1533.38</v>
      </c>
      <c r="M524" s="101">
        <f t="shared" si="108"/>
        <v>1527.18</v>
      </c>
      <c r="N524" s="101">
        <f t="shared" si="108"/>
        <v>1524.94</v>
      </c>
      <c r="O524" s="101">
        <f t="shared" si="108"/>
        <v>1525.74</v>
      </c>
      <c r="P524" s="101">
        <f t="shared" si="108"/>
        <v>1521.62</v>
      </c>
      <c r="Q524" s="101">
        <f t="shared" si="108"/>
        <v>1524.42</v>
      </c>
      <c r="R524" s="101">
        <f t="shared" si="108"/>
        <v>1533.04</v>
      </c>
      <c r="S524" s="101">
        <f t="shared" si="108"/>
        <v>1520.7</v>
      </c>
      <c r="T524" s="101">
        <f t="shared" si="108"/>
        <v>1534.0900000000001</v>
      </c>
      <c r="U524" s="101">
        <f t="shared" si="108"/>
        <v>1545.83</v>
      </c>
      <c r="V524" s="101">
        <f t="shared" si="108"/>
        <v>1560.75</v>
      </c>
      <c r="W524" s="101">
        <f t="shared" si="108"/>
        <v>1560.5500000000002</v>
      </c>
      <c r="X524" s="101">
        <f t="shared" si="108"/>
        <v>1563.88</v>
      </c>
      <c r="Y524" s="101">
        <f t="shared" si="108"/>
        <v>1555.04</v>
      </c>
      <c r="Z524" s="101">
        <f t="shared" si="108"/>
        <v>0</v>
      </c>
    </row>
    <row r="525" spans="1:26" s="62" customFormat="1" ht="18.75" hidden="1" customHeight="1" outlineLevel="1" x14ac:dyDescent="0.2">
      <c r="A525" s="56" t="s">
        <v>8</v>
      </c>
      <c r="B525" s="76">
        <f>B51</f>
        <v>659.21</v>
      </c>
      <c r="C525" s="71">
        <f t="shared" ref="C525:Y525" si="109">C51</f>
        <v>655.66</v>
      </c>
      <c r="D525" s="71">
        <f t="shared" si="109"/>
        <v>658.44</v>
      </c>
      <c r="E525" s="72">
        <f t="shared" si="109"/>
        <v>652.24</v>
      </c>
      <c r="F525" s="71">
        <f t="shared" si="109"/>
        <v>700.64</v>
      </c>
      <c r="G525" s="71">
        <f t="shared" si="109"/>
        <v>685.98</v>
      </c>
      <c r="H525" s="71">
        <f t="shared" si="109"/>
        <v>687.68</v>
      </c>
      <c r="I525" s="71">
        <f t="shared" si="109"/>
        <v>689.63</v>
      </c>
      <c r="J525" s="73">
        <f t="shared" si="109"/>
        <v>690.29</v>
      </c>
      <c r="K525" s="71">
        <f t="shared" si="109"/>
        <v>689.6</v>
      </c>
      <c r="L525" s="71">
        <f t="shared" si="109"/>
        <v>690.57</v>
      </c>
      <c r="M525" s="71">
        <f t="shared" si="109"/>
        <v>684.37</v>
      </c>
      <c r="N525" s="71">
        <f t="shared" si="109"/>
        <v>682.13</v>
      </c>
      <c r="O525" s="71">
        <f t="shared" si="109"/>
        <v>682.93</v>
      </c>
      <c r="P525" s="71">
        <f t="shared" si="109"/>
        <v>678.81</v>
      </c>
      <c r="Q525" s="71">
        <f t="shared" si="109"/>
        <v>681.61</v>
      </c>
      <c r="R525" s="71">
        <f t="shared" si="109"/>
        <v>690.23</v>
      </c>
      <c r="S525" s="71">
        <f t="shared" si="109"/>
        <v>677.89</v>
      </c>
      <c r="T525" s="71">
        <f t="shared" si="109"/>
        <v>691.28</v>
      </c>
      <c r="U525" s="71">
        <f t="shared" si="109"/>
        <v>703.02</v>
      </c>
      <c r="V525" s="71">
        <f t="shared" si="109"/>
        <v>717.94</v>
      </c>
      <c r="W525" s="71">
        <f t="shared" si="109"/>
        <v>717.74</v>
      </c>
      <c r="X525" s="71">
        <f t="shared" si="109"/>
        <v>721.07</v>
      </c>
      <c r="Y525" s="79">
        <f t="shared" si="109"/>
        <v>712.23</v>
      </c>
    </row>
    <row r="526" spans="1:26" s="62" customFormat="1" ht="18.75" hidden="1" customHeight="1" outlineLevel="1" x14ac:dyDescent="0.2">
      <c r="A526" s="57" t="s">
        <v>9</v>
      </c>
      <c r="B526" s="76">
        <v>840.08</v>
      </c>
      <c r="C526" s="74">
        <v>840.08</v>
      </c>
      <c r="D526" s="74">
        <v>840.08</v>
      </c>
      <c r="E526" s="74">
        <v>840.08</v>
      </c>
      <c r="F526" s="74">
        <v>840.08</v>
      </c>
      <c r="G526" s="74">
        <v>840.08</v>
      </c>
      <c r="H526" s="74">
        <v>840.08</v>
      </c>
      <c r="I526" s="74">
        <v>840.08</v>
      </c>
      <c r="J526" s="74">
        <v>840.08</v>
      </c>
      <c r="K526" s="74">
        <v>840.08</v>
      </c>
      <c r="L526" s="74">
        <v>840.08</v>
      </c>
      <c r="M526" s="74">
        <v>840.08</v>
      </c>
      <c r="N526" s="74">
        <v>840.08</v>
      </c>
      <c r="O526" s="74">
        <v>840.08</v>
      </c>
      <c r="P526" s="74">
        <v>840.08</v>
      </c>
      <c r="Q526" s="74">
        <v>840.08</v>
      </c>
      <c r="R526" s="74">
        <v>840.08</v>
      </c>
      <c r="S526" s="74">
        <v>840.08</v>
      </c>
      <c r="T526" s="74">
        <v>840.08</v>
      </c>
      <c r="U526" s="74">
        <v>840.08</v>
      </c>
      <c r="V526" s="74">
        <v>840.08</v>
      </c>
      <c r="W526" s="74">
        <v>840.08</v>
      </c>
      <c r="X526" s="74">
        <v>840.08</v>
      </c>
      <c r="Y526" s="81">
        <v>840.08</v>
      </c>
    </row>
    <row r="527" spans="1:26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6" s="62" customFormat="1" ht="18.75" hidden="1" customHeight="1" outlineLevel="1" thickBot="1" x14ac:dyDescent="0.25">
      <c r="A528" s="147" t="s">
        <v>11</v>
      </c>
      <c r="B528" s="77">
        <v>2.73</v>
      </c>
      <c r="C528" s="75">
        <v>2.73</v>
      </c>
      <c r="D528" s="75">
        <v>2.73</v>
      </c>
      <c r="E528" s="75">
        <v>2.73</v>
      </c>
      <c r="F528" s="75">
        <v>2.73</v>
      </c>
      <c r="G528" s="75">
        <v>2.73</v>
      </c>
      <c r="H528" s="75">
        <v>2.73</v>
      </c>
      <c r="I528" s="75">
        <v>2.73</v>
      </c>
      <c r="J528" s="75">
        <v>2.73</v>
      </c>
      <c r="K528" s="75">
        <v>2.73</v>
      </c>
      <c r="L528" s="75">
        <v>2.73</v>
      </c>
      <c r="M528" s="75">
        <v>2.73</v>
      </c>
      <c r="N528" s="75">
        <v>2.73</v>
      </c>
      <c r="O528" s="75">
        <v>2.73</v>
      </c>
      <c r="P528" s="75">
        <v>2.73</v>
      </c>
      <c r="Q528" s="75">
        <v>2.73</v>
      </c>
      <c r="R528" s="75">
        <v>2.73</v>
      </c>
      <c r="S528" s="75">
        <v>2.73</v>
      </c>
      <c r="T528" s="75">
        <v>2.73</v>
      </c>
      <c r="U528" s="75">
        <v>2.73</v>
      </c>
      <c r="V528" s="75">
        <v>2.73</v>
      </c>
      <c r="W528" s="75">
        <v>2.73</v>
      </c>
      <c r="X528" s="75">
        <v>2.73</v>
      </c>
      <c r="Y528" s="82">
        <v>2.73</v>
      </c>
    </row>
    <row r="529" spans="1:25" s="62" customFormat="1" ht="18.75" customHeight="1" collapsed="1" thickBot="1" x14ac:dyDescent="0.25">
      <c r="A529" s="112">
        <v>10</v>
      </c>
      <c r="B529" s="101">
        <f>SUM(B530:B533)</f>
        <v>1692.42</v>
      </c>
      <c r="C529" s="101">
        <f t="shared" ref="C529:Y529" si="110">SUM(C530:C533)</f>
        <v>1641.39</v>
      </c>
      <c r="D529" s="101">
        <f t="shared" si="110"/>
        <v>1645.37</v>
      </c>
      <c r="E529" s="101">
        <f t="shared" si="110"/>
        <v>1674.31</v>
      </c>
      <c r="F529" s="101">
        <f t="shared" si="110"/>
        <v>1673.3600000000001</v>
      </c>
      <c r="G529" s="101">
        <f t="shared" si="110"/>
        <v>1680.7</v>
      </c>
      <c r="H529" s="101">
        <f t="shared" si="110"/>
        <v>1691.37</v>
      </c>
      <c r="I529" s="101">
        <f t="shared" si="110"/>
        <v>1655.38</v>
      </c>
      <c r="J529" s="101">
        <f t="shared" si="110"/>
        <v>1698.25</v>
      </c>
      <c r="K529" s="101">
        <f t="shared" si="110"/>
        <v>1711.35</v>
      </c>
      <c r="L529" s="101">
        <f t="shared" si="110"/>
        <v>1706.24</v>
      </c>
      <c r="M529" s="101">
        <f t="shared" si="110"/>
        <v>1709.13</v>
      </c>
      <c r="N529" s="101">
        <f t="shared" si="110"/>
        <v>1719.45</v>
      </c>
      <c r="O529" s="101">
        <f t="shared" si="110"/>
        <v>1665.7800000000002</v>
      </c>
      <c r="P529" s="101">
        <f t="shared" si="110"/>
        <v>1674.19</v>
      </c>
      <c r="Q529" s="101">
        <f t="shared" si="110"/>
        <v>1706.0700000000002</v>
      </c>
      <c r="R529" s="101">
        <f t="shared" si="110"/>
        <v>1721.49</v>
      </c>
      <c r="S529" s="101">
        <f t="shared" si="110"/>
        <v>1729.56</v>
      </c>
      <c r="T529" s="101">
        <f t="shared" si="110"/>
        <v>1747.02</v>
      </c>
      <c r="U529" s="101">
        <f t="shared" si="110"/>
        <v>1697.88</v>
      </c>
      <c r="V529" s="101">
        <f t="shared" si="110"/>
        <v>1721.08</v>
      </c>
      <c r="W529" s="101">
        <f t="shared" si="110"/>
        <v>1721.0500000000002</v>
      </c>
      <c r="X529" s="101">
        <f t="shared" si="110"/>
        <v>1721.46</v>
      </c>
      <c r="Y529" s="101">
        <f t="shared" si="110"/>
        <v>1717.15</v>
      </c>
    </row>
    <row r="530" spans="1:25" s="62" customFormat="1" ht="18.75" hidden="1" customHeight="1" outlineLevel="1" x14ac:dyDescent="0.2">
      <c r="A530" s="56" t="s">
        <v>8</v>
      </c>
      <c r="B530" s="76">
        <f>B56</f>
        <v>849.61</v>
      </c>
      <c r="C530" s="71">
        <f t="shared" ref="C530:Y530" si="111">C56</f>
        <v>798.58</v>
      </c>
      <c r="D530" s="71">
        <f t="shared" si="111"/>
        <v>802.56</v>
      </c>
      <c r="E530" s="72">
        <f t="shared" si="111"/>
        <v>831.5</v>
      </c>
      <c r="F530" s="71">
        <f t="shared" si="111"/>
        <v>830.55</v>
      </c>
      <c r="G530" s="71">
        <f t="shared" si="111"/>
        <v>837.89</v>
      </c>
      <c r="H530" s="71">
        <f t="shared" si="111"/>
        <v>848.56</v>
      </c>
      <c r="I530" s="71">
        <f t="shared" si="111"/>
        <v>812.57</v>
      </c>
      <c r="J530" s="73">
        <f t="shared" si="111"/>
        <v>855.44</v>
      </c>
      <c r="K530" s="71">
        <f t="shared" si="111"/>
        <v>868.54</v>
      </c>
      <c r="L530" s="71">
        <f t="shared" si="111"/>
        <v>863.43</v>
      </c>
      <c r="M530" s="71">
        <f t="shared" si="111"/>
        <v>866.32</v>
      </c>
      <c r="N530" s="71">
        <f t="shared" si="111"/>
        <v>876.64</v>
      </c>
      <c r="O530" s="71">
        <f t="shared" si="111"/>
        <v>822.97</v>
      </c>
      <c r="P530" s="71">
        <f t="shared" si="111"/>
        <v>831.38</v>
      </c>
      <c r="Q530" s="71">
        <f t="shared" si="111"/>
        <v>863.26</v>
      </c>
      <c r="R530" s="71">
        <f t="shared" si="111"/>
        <v>878.68</v>
      </c>
      <c r="S530" s="71">
        <f t="shared" si="111"/>
        <v>886.75</v>
      </c>
      <c r="T530" s="71">
        <f t="shared" si="111"/>
        <v>904.21</v>
      </c>
      <c r="U530" s="71">
        <f t="shared" si="111"/>
        <v>855.07</v>
      </c>
      <c r="V530" s="71">
        <f t="shared" si="111"/>
        <v>878.27</v>
      </c>
      <c r="W530" s="71">
        <f t="shared" si="111"/>
        <v>878.24</v>
      </c>
      <c r="X530" s="71">
        <f t="shared" si="111"/>
        <v>878.65</v>
      </c>
      <c r="Y530" s="79">
        <f t="shared" si="111"/>
        <v>874.34</v>
      </c>
    </row>
    <row r="531" spans="1:25" s="62" customFormat="1" ht="18.75" hidden="1" customHeight="1" outlineLevel="1" x14ac:dyDescent="0.2">
      <c r="A531" s="57" t="s">
        <v>9</v>
      </c>
      <c r="B531" s="76">
        <v>840.08</v>
      </c>
      <c r="C531" s="74">
        <v>840.08</v>
      </c>
      <c r="D531" s="74">
        <v>840.08</v>
      </c>
      <c r="E531" s="74">
        <v>840.08</v>
      </c>
      <c r="F531" s="74">
        <v>840.08</v>
      </c>
      <c r="G531" s="74">
        <v>840.08</v>
      </c>
      <c r="H531" s="74">
        <v>840.08</v>
      </c>
      <c r="I531" s="74">
        <v>840.08</v>
      </c>
      <c r="J531" s="74">
        <v>840.08</v>
      </c>
      <c r="K531" s="74">
        <v>840.08</v>
      </c>
      <c r="L531" s="74">
        <v>840.08</v>
      </c>
      <c r="M531" s="74">
        <v>840.08</v>
      </c>
      <c r="N531" s="74">
        <v>840.08</v>
      </c>
      <c r="O531" s="74">
        <v>840.08</v>
      </c>
      <c r="P531" s="74">
        <v>840.08</v>
      </c>
      <c r="Q531" s="74">
        <v>840.08</v>
      </c>
      <c r="R531" s="74">
        <v>840.08</v>
      </c>
      <c r="S531" s="74">
        <v>840.08</v>
      </c>
      <c r="T531" s="74">
        <v>840.08</v>
      </c>
      <c r="U531" s="74">
        <v>840.08</v>
      </c>
      <c r="V531" s="74">
        <v>840.08</v>
      </c>
      <c r="W531" s="74">
        <v>840.08</v>
      </c>
      <c r="X531" s="74">
        <v>840.08</v>
      </c>
      <c r="Y531" s="81">
        <v>840.08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2.73</v>
      </c>
      <c r="C533" s="75">
        <v>2.73</v>
      </c>
      <c r="D533" s="75">
        <v>2.73</v>
      </c>
      <c r="E533" s="75">
        <v>2.73</v>
      </c>
      <c r="F533" s="75">
        <v>2.73</v>
      </c>
      <c r="G533" s="75">
        <v>2.73</v>
      </c>
      <c r="H533" s="75">
        <v>2.73</v>
      </c>
      <c r="I533" s="75">
        <v>2.73</v>
      </c>
      <c r="J533" s="75">
        <v>2.73</v>
      </c>
      <c r="K533" s="75">
        <v>2.73</v>
      </c>
      <c r="L533" s="75">
        <v>2.73</v>
      </c>
      <c r="M533" s="75">
        <v>2.73</v>
      </c>
      <c r="N533" s="75">
        <v>2.73</v>
      </c>
      <c r="O533" s="75">
        <v>2.73</v>
      </c>
      <c r="P533" s="75">
        <v>2.73</v>
      </c>
      <c r="Q533" s="75">
        <v>2.73</v>
      </c>
      <c r="R533" s="75">
        <v>2.73</v>
      </c>
      <c r="S533" s="75">
        <v>2.73</v>
      </c>
      <c r="T533" s="75">
        <v>2.73</v>
      </c>
      <c r="U533" s="75">
        <v>2.73</v>
      </c>
      <c r="V533" s="75">
        <v>2.73</v>
      </c>
      <c r="W533" s="75">
        <v>2.73</v>
      </c>
      <c r="X533" s="75">
        <v>2.73</v>
      </c>
      <c r="Y533" s="82">
        <v>2.73</v>
      </c>
    </row>
    <row r="534" spans="1:25" s="62" customFormat="1" ht="18.75" customHeight="1" collapsed="1" thickBot="1" x14ac:dyDescent="0.25">
      <c r="A534" s="109">
        <v>11</v>
      </c>
      <c r="B534" s="101">
        <f>SUM(B535:B538)</f>
        <v>1705.7</v>
      </c>
      <c r="C534" s="101">
        <f t="shared" ref="C534:Y534" si="112">SUM(C535:C538)</f>
        <v>1654.2800000000002</v>
      </c>
      <c r="D534" s="101">
        <f t="shared" si="112"/>
        <v>1661.02</v>
      </c>
      <c r="E534" s="101">
        <f t="shared" si="112"/>
        <v>1693.66</v>
      </c>
      <c r="F534" s="101">
        <f t="shared" si="112"/>
        <v>1688.8600000000001</v>
      </c>
      <c r="G534" s="101">
        <f t="shared" si="112"/>
        <v>1677.1100000000001</v>
      </c>
      <c r="H534" s="101">
        <f t="shared" si="112"/>
        <v>1678.63</v>
      </c>
      <c r="I534" s="101">
        <f t="shared" si="112"/>
        <v>1654.0500000000002</v>
      </c>
      <c r="J534" s="101">
        <f t="shared" si="112"/>
        <v>1704.75</v>
      </c>
      <c r="K534" s="101">
        <f t="shared" si="112"/>
        <v>1727.29</v>
      </c>
      <c r="L534" s="101">
        <f t="shared" si="112"/>
        <v>1719.95</v>
      </c>
      <c r="M534" s="101">
        <f t="shared" si="112"/>
        <v>1721.73</v>
      </c>
      <c r="N534" s="101">
        <f t="shared" si="112"/>
        <v>1648.21</v>
      </c>
      <c r="O534" s="101">
        <f t="shared" si="112"/>
        <v>1603.3400000000001</v>
      </c>
      <c r="P534" s="101">
        <f t="shared" si="112"/>
        <v>1606.7600000000002</v>
      </c>
      <c r="Q534" s="101">
        <f t="shared" si="112"/>
        <v>1633.1</v>
      </c>
      <c r="R534" s="101">
        <f t="shared" si="112"/>
        <v>1648.42</v>
      </c>
      <c r="S534" s="101">
        <f t="shared" si="112"/>
        <v>1630.3600000000001</v>
      </c>
      <c r="T534" s="101">
        <f t="shared" si="112"/>
        <v>1641.62</v>
      </c>
      <c r="U534" s="101">
        <f t="shared" si="112"/>
        <v>1628.2600000000002</v>
      </c>
      <c r="V534" s="101">
        <f t="shared" si="112"/>
        <v>1641.22</v>
      </c>
      <c r="W534" s="101">
        <f t="shared" si="112"/>
        <v>1635.43</v>
      </c>
      <c r="X534" s="101">
        <f t="shared" si="112"/>
        <v>1648.5700000000002</v>
      </c>
      <c r="Y534" s="101">
        <f t="shared" si="112"/>
        <v>1644.3400000000001</v>
      </c>
    </row>
    <row r="535" spans="1:25" s="62" customFormat="1" ht="18.75" hidden="1" customHeight="1" outlineLevel="1" x14ac:dyDescent="0.2">
      <c r="A535" s="56" t="s">
        <v>8</v>
      </c>
      <c r="B535" s="76">
        <f>B61</f>
        <v>862.89</v>
      </c>
      <c r="C535" s="71">
        <f t="shared" ref="C535:Y535" si="113">C61</f>
        <v>811.47</v>
      </c>
      <c r="D535" s="71">
        <f t="shared" si="113"/>
        <v>818.21</v>
      </c>
      <c r="E535" s="72">
        <f t="shared" si="113"/>
        <v>850.85</v>
      </c>
      <c r="F535" s="71">
        <f t="shared" si="113"/>
        <v>846.05</v>
      </c>
      <c r="G535" s="71">
        <f t="shared" si="113"/>
        <v>834.3</v>
      </c>
      <c r="H535" s="71">
        <f t="shared" si="113"/>
        <v>835.82</v>
      </c>
      <c r="I535" s="71">
        <f t="shared" si="113"/>
        <v>811.24</v>
      </c>
      <c r="J535" s="73">
        <f t="shared" si="113"/>
        <v>861.94</v>
      </c>
      <c r="K535" s="71">
        <f t="shared" si="113"/>
        <v>884.48</v>
      </c>
      <c r="L535" s="71">
        <f t="shared" si="113"/>
        <v>877.14</v>
      </c>
      <c r="M535" s="71">
        <f t="shared" si="113"/>
        <v>878.92</v>
      </c>
      <c r="N535" s="71">
        <f t="shared" si="113"/>
        <v>805.4</v>
      </c>
      <c r="O535" s="71">
        <f t="shared" si="113"/>
        <v>760.53</v>
      </c>
      <c r="P535" s="71">
        <f t="shared" si="113"/>
        <v>763.95</v>
      </c>
      <c r="Q535" s="71">
        <f t="shared" si="113"/>
        <v>790.29</v>
      </c>
      <c r="R535" s="71">
        <f t="shared" si="113"/>
        <v>805.61</v>
      </c>
      <c r="S535" s="71">
        <f t="shared" si="113"/>
        <v>787.55</v>
      </c>
      <c r="T535" s="71">
        <f t="shared" si="113"/>
        <v>798.81</v>
      </c>
      <c r="U535" s="71">
        <f t="shared" si="113"/>
        <v>785.45</v>
      </c>
      <c r="V535" s="71">
        <f t="shared" si="113"/>
        <v>798.41</v>
      </c>
      <c r="W535" s="71">
        <f t="shared" si="113"/>
        <v>792.62</v>
      </c>
      <c r="X535" s="71">
        <f t="shared" si="113"/>
        <v>805.76</v>
      </c>
      <c r="Y535" s="79">
        <f t="shared" si="113"/>
        <v>801.53</v>
      </c>
    </row>
    <row r="536" spans="1:25" s="62" customFormat="1" ht="18.75" hidden="1" customHeight="1" outlineLevel="1" x14ac:dyDescent="0.2">
      <c r="A536" s="57" t="s">
        <v>9</v>
      </c>
      <c r="B536" s="76">
        <v>840.08</v>
      </c>
      <c r="C536" s="74">
        <v>840.08</v>
      </c>
      <c r="D536" s="74">
        <v>840.08</v>
      </c>
      <c r="E536" s="74">
        <v>840.08</v>
      </c>
      <c r="F536" s="74">
        <v>840.08</v>
      </c>
      <c r="G536" s="74">
        <v>840.08</v>
      </c>
      <c r="H536" s="74">
        <v>840.08</v>
      </c>
      <c r="I536" s="74">
        <v>840.08</v>
      </c>
      <c r="J536" s="74">
        <v>840.08</v>
      </c>
      <c r="K536" s="74">
        <v>840.08</v>
      </c>
      <c r="L536" s="74">
        <v>840.08</v>
      </c>
      <c r="M536" s="74">
        <v>840.08</v>
      </c>
      <c r="N536" s="74">
        <v>840.08</v>
      </c>
      <c r="O536" s="74">
        <v>840.08</v>
      </c>
      <c r="P536" s="74">
        <v>840.08</v>
      </c>
      <c r="Q536" s="74">
        <v>840.08</v>
      </c>
      <c r="R536" s="74">
        <v>840.08</v>
      </c>
      <c r="S536" s="74">
        <v>840.08</v>
      </c>
      <c r="T536" s="74">
        <v>840.08</v>
      </c>
      <c r="U536" s="74">
        <v>840.08</v>
      </c>
      <c r="V536" s="74">
        <v>840.08</v>
      </c>
      <c r="W536" s="74">
        <v>840.08</v>
      </c>
      <c r="X536" s="74">
        <v>840.08</v>
      </c>
      <c r="Y536" s="81">
        <v>840.08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2.73</v>
      </c>
      <c r="C538" s="75">
        <v>2.73</v>
      </c>
      <c r="D538" s="75">
        <v>2.73</v>
      </c>
      <c r="E538" s="75">
        <v>2.73</v>
      </c>
      <c r="F538" s="75">
        <v>2.73</v>
      </c>
      <c r="G538" s="75">
        <v>2.73</v>
      </c>
      <c r="H538" s="75">
        <v>2.73</v>
      </c>
      <c r="I538" s="75">
        <v>2.73</v>
      </c>
      <c r="J538" s="75">
        <v>2.73</v>
      </c>
      <c r="K538" s="75">
        <v>2.73</v>
      </c>
      <c r="L538" s="75">
        <v>2.73</v>
      </c>
      <c r="M538" s="75">
        <v>2.73</v>
      </c>
      <c r="N538" s="75">
        <v>2.73</v>
      </c>
      <c r="O538" s="75">
        <v>2.73</v>
      </c>
      <c r="P538" s="75">
        <v>2.73</v>
      </c>
      <c r="Q538" s="75">
        <v>2.73</v>
      </c>
      <c r="R538" s="75">
        <v>2.73</v>
      </c>
      <c r="S538" s="75">
        <v>2.73</v>
      </c>
      <c r="T538" s="75">
        <v>2.73</v>
      </c>
      <c r="U538" s="75">
        <v>2.73</v>
      </c>
      <c r="V538" s="75">
        <v>2.73</v>
      </c>
      <c r="W538" s="75">
        <v>2.73</v>
      </c>
      <c r="X538" s="75">
        <v>2.73</v>
      </c>
      <c r="Y538" s="82">
        <v>2.73</v>
      </c>
    </row>
    <row r="539" spans="1:25" s="62" customFormat="1" ht="18.75" customHeight="1" collapsed="1" thickBot="1" x14ac:dyDescent="0.25">
      <c r="A539" s="112">
        <v>12</v>
      </c>
      <c r="B539" s="101">
        <f>SUM(B540:B543)</f>
        <v>1561.79</v>
      </c>
      <c r="C539" s="101">
        <f t="shared" ref="C539:Y539" si="114">SUM(C540:C543)</f>
        <v>1533.0100000000002</v>
      </c>
      <c r="D539" s="101">
        <f t="shared" si="114"/>
        <v>1544.39</v>
      </c>
      <c r="E539" s="101">
        <f t="shared" si="114"/>
        <v>1574.9</v>
      </c>
      <c r="F539" s="101">
        <f t="shared" si="114"/>
        <v>1570.5500000000002</v>
      </c>
      <c r="G539" s="101">
        <f t="shared" si="114"/>
        <v>1579.2600000000002</v>
      </c>
      <c r="H539" s="101">
        <f t="shared" si="114"/>
        <v>1569.21</v>
      </c>
      <c r="I539" s="101">
        <f t="shared" si="114"/>
        <v>1538.24</v>
      </c>
      <c r="J539" s="101">
        <f t="shared" si="114"/>
        <v>1544.72</v>
      </c>
      <c r="K539" s="101">
        <f t="shared" si="114"/>
        <v>1540.13</v>
      </c>
      <c r="L539" s="101">
        <f t="shared" si="114"/>
        <v>1526.71</v>
      </c>
      <c r="M539" s="101">
        <f t="shared" si="114"/>
        <v>1549.9</v>
      </c>
      <c r="N539" s="101">
        <f t="shared" si="114"/>
        <v>1557.2800000000002</v>
      </c>
      <c r="O539" s="101">
        <f t="shared" si="114"/>
        <v>1536.18</v>
      </c>
      <c r="P539" s="101">
        <f t="shared" si="114"/>
        <v>1537.06</v>
      </c>
      <c r="Q539" s="101">
        <f t="shared" si="114"/>
        <v>1564.69</v>
      </c>
      <c r="R539" s="101">
        <f t="shared" si="114"/>
        <v>1550.89</v>
      </c>
      <c r="S539" s="101">
        <f t="shared" si="114"/>
        <v>1550.29</v>
      </c>
      <c r="T539" s="101">
        <f t="shared" si="114"/>
        <v>1546.71</v>
      </c>
      <c r="U539" s="101">
        <f t="shared" si="114"/>
        <v>1539</v>
      </c>
      <c r="V539" s="101">
        <f t="shared" si="114"/>
        <v>1546.6100000000001</v>
      </c>
      <c r="W539" s="101">
        <f t="shared" si="114"/>
        <v>1533.9</v>
      </c>
      <c r="X539" s="101">
        <f t="shared" si="114"/>
        <v>1537.27</v>
      </c>
      <c r="Y539" s="101">
        <f t="shared" si="114"/>
        <v>1541.7</v>
      </c>
    </row>
    <row r="540" spans="1:25" s="62" customFormat="1" ht="18.75" hidden="1" customHeight="1" outlineLevel="1" x14ac:dyDescent="0.2">
      <c r="A540" s="56" t="s">
        <v>8</v>
      </c>
      <c r="B540" s="76">
        <f>B66</f>
        <v>718.98</v>
      </c>
      <c r="C540" s="71">
        <f t="shared" ref="C540:Y540" si="115">C66</f>
        <v>690.2</v>
      </c>
      <c r="D540" s="71">
        <f t="shared" si="115"/>
        <v>701.58</v>
      </c>
      <c r="E540" s="72">
        <f t="shared" si="115"/>
        <v>732.09</v>
      </c>
      <c r="F540" s="71">
        <f t="shared" si="115"/>
        <v>727.74</v>
      </c>
      <c r="G540" s="71">
        <f t="shared" si="115"/>
        <v>736.45</v>
      </c>
      <c r="H540" s="71">
        <f t="shared" si="115"/>
        <v>726.4</v>
      </c>
      <c r="I540" s="71">
        <f t="shared" si="115"/>
        <v>695.43</v>
      </c>
      <c r="J540" s="73">
        <f t="shared" si="115"/>
        <v>701.91</v>
      </c>
      <c r="K540" s="71">
        <f t="shared" si="115"/>
        <v>697.32</v>
      </c>
      <c r="L540" s="71">
        <f t="shared" si="115"/>
        <v>683.9</v>
      </c>
      <c r="M540" s="71">
        <f t="shared" si="115"/>
        <v>707.09</v>
      </c>
      <c r="N540" s="71">
        <f t="shared" si="115"/>
        <v>714.47</v>
      </c>
      <c r="O540" s="71">
        <f t="shared" si="115"/>
        <v>693.37</v>
      </c>
      <c r="P540" s="71">
        <f t="shared" si="115"/>
        <v>694.25</v>
      </c>
      <c r="Q540" s="71">
        <f t="shared" si="115"/>
        <v>721.88</v>
      </c>
      <c r="R540" s="71">
        <f t="shared" si="115"/>
        <v>708.08</v>
      </c>
      <c r="S540" s="71">
        <f t="shared" si="115"/>
        <v>707.48</v>
      </c>
      <c r="T540" s="71">
        <f t="shared" si="115"/>
        <v>703.9</v>
      </c>
      <c r="U540" s="71">
        <f t="shared" si="115"/>
        <v>696.19</v>
      </c>
      <c r="V540" s="71">
        <f t="shared" si="115"/>
        <v>703.8</v>
      </c>
      <c r="W540" s="71">
        <f t="shared" si="115"/>
        <v>691.09</v>
      </c>
      <c r="X540" s="71">
        <f t="shared" si="115"/>
        <v>694.46</v>
      </c>
      <c r="Y540" s="79">
        <f t="shared" si="115"/>
        <v>698.89</v>
      </c>
    </row>
    <row r="541" spans="1:25" s="62" customFormat="1" ht="18.75" hidden="1" customHeight="1" outlineLevel="1" x14ac:dyDescent="0.2">
      <c r="A541" s="57" t="s">
        <v>9</v>
      </c>
      <c r="B541" s="76">
        <v>840.08</v>
      </c>
      <c r="C541" s="74">
        <v>840.08</v>
      </c>
      <c r="D541" s="74">
        <v>840.08</v>
      </c>
      <c r="E541" s="74">
        <v>840.08</v>
      </c>
      <c r="F541" s="74">
        <v>840.08</v>
      </c>
      <c r="G541" s="74">
        <v>840.08</v>
      </c>
      <c r="H541" s="74">
        <v>840.08</v>
      </c>
      <c r="I541" s="74">
        <v>840.08</v>
      </c>
      <c r="J541" s="74">
        <v>840.08</v>
      </c>
      <c r="K541" s="74">
        <v>840.08</v>
      </c>
      <c r="L541" s="74">
        <v>840.08</v>
      </c>
      <c r="M541" s="74">
        <v>840.08</v>
      </c>
      <c r="N541" s="74">
        <v>840.08</v>
      </c>
      <c r="O541" s="74">
        <v>840.08</v>
      </c>
      <c r="P541" s="74">
        <v>840.08</v>
      </c>
      <c r="Q541" s="74">
        <v>840.08</v>
      </c>
      <c r="R541" s="74">
        <v>840.08</v>
      </c>
      <c r="S541" s="74">
        <v>840.08</v>
      </c>
      <c r="T541" s="74">
        <v>840.08</v>
      </c>
      <c r="U541" s="74">
        <v>840.08</v>
      </c>
      <c r="V541" s="74">
        <v>840.08</v>
      </c>
      <c r="W541" s="74">
        <v>840.08</v>
      </c>
      <c r="X541" s="74">
        <v>840.08</v>
      </c>
      <c r="Y541" s="81">
        <v>840.08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2.73</v>
      </c>
      <c r="C543" s="75">
        <v>2.73</v>
      </c>
      <c r="D543" s="75">
        <v>2.73</v>
      </c>
      <c r="E543" s="75">
        <v>2.73</v>
      </c>
      <c r="F543" s="75">
        <v>2.73</v>
      </c>
      <c r="G543" s="75">
        <v>2.73</v>
      </c>
      <c r="H543" s="75">
        <v>2.73</v>
      </c>
      <c r="I543" s="75">
        <v>2.73</v>
      </c>
      <c r="J543" s="75">
        <v>2.73</v>
      </c>
      <c r="K543" s="75">
        <v>2.73</v>
      </c>
      <c r="L543" s="75">
        <v>2.73</v>
      </c>
      <c r="M543" s="75">
        <v>2.73</v>
      </c>
      <c r="N543" s="75">
        <v>2.73</v>
      </c>
      <c r="O543" s="75">
        <v>2.73</v>
      </c>
      <c r="P543" s="75">
        <v>2.73</v>
      </c>
      <c r="Q543" s="75">
        <v>2.73</v>
      </c>
      <c r="R543" s="75">
        <v>2.73</v>
      </c>
      <c r="S543" s="75">
        <v>2.73</v>
      </c>
      <c r="T543" s="75">
        <v>2.73</v>
      </c>
      <c r="U543" s="75">
        <v>2.73</v>
      </c>
      <c r="V543" s="75">
        <v>2.73</v>
      </c>
      <c r="W543" s="75">
        <v>2.73</v>
      </c>
      <c r="X543" s="75">
        <v>2.73</v>
      </c>
      <c r="Y543" s="82">
        <v>2.73</v>
      </c>
    </row>
    <row r="544" spans="1:25" s="62" customFormat="1" ht="18.75" customHeight="1" collapsed="1" thickBot="1" x14ac:dyDescent="0.25">
      <c r="A544" s="109">
        <v>13</v>
      </c>
      <c r="B544" s="101">
        <f>SUM(B545:B548)</f>
        <v>1544.7600000000002</v>
      </c>
      <c r="C544" s="101">
        <f t="shared" ref="C544:Y544" si="116">SUM(C545:C548)</f>
        <v>1509.43</v>
      </c>
      <c r="D544" s="101">
        <f t="shared" si="116"/>
        <v>1530.5</v>
      </c>
      <c r="E544" s="101">
        <f t="shared" si="116"/>
        <v>1541.0900000000001</v>
      </c>
      <c r="F544" s="101">
        <f t="shared" si="116"/>
        <v>1536.02</v>
      </c>
      <c r="G544" s="101">
        <f t="shared" si="116"/>
        <v>1543.66</v>
      </c>
      <c r="H544" s="101">
        <f t="shared" si="116"/>
        <v>1546.24</v>
      </c>
      <c r="I544" s="101">
        <f t="shared" si="116"/>
        <v>1537.15</v>
      </c>
      <c r="J544" s="101">
        <f t="shared" si="116"/>
        <v>1547.56</v>
      </c>
      <c r="K544" s="101">
        <f t="shared" si="116"/>
        <v>1553.5700000000002</v>
      </c>
      <c r="L544" s="101">
        <f t="shared" si="116"/>
        <v>1553.3400000000001</v>
      </c>
      <c r="M544" s="101">
        <f t="shared" si="116"/>
        <v>1551.68</v>
      </c>
      <c r="N544" s="101">
        <f t="shared" si="116"/>
        <v>1553</v>
      </c>
      <c r="O544" s="101">
        <f t="shared" si="116"/>
        <v>1538.29</v>
      </c>
      <c r="P544" s="101">
        <f t="shared" si="116"/>
        <v>1536.0300000000002</v>
      </c>
      <c r="Q544" s="101">
        <f t="shared" si="116"/>
        <v>1548.91</v>
      </c>
      <c r="R544" s="101">
        <f t="shared" si="116"/>
        <v>1551.71</v>
      </c>
      <c r="S544" s="101">
        <f t="shared" si="116"/>
        <v>1557.54</v>
      </c>
      <c r="T544" s="101">
        <f t="shared" si="116"/>
        <v>1565.12</v>
      </c>
      <c r="U544" s="101">
        <f t="shared" si="116"/>
        <v>1550.4</v>
      </c>
      <c r="V544" s="101">
        <f t="shared" si="116"/>
        <v>1538.67</v>
      </c>
      <c r="W544" s="101">
        <f t="shared" si="116"/>
        <v>1540.91</v>
      </c>
      <c r="X544" s="101">
        <f t="shared" si="116"/>
        <v>1541.91</v>
      </c>
      <c r="Y544" s="101">
        <f t="shared" si="116"/>
        <v>1562.77</v>
      </c>
    </row>
    <row r="545" spans="1:25" s="62" customFormat="1" ht="18.75" hidden="1" customHeight="1" outlineLevel="1" x14ac:dyDescent="0.2">
      <c r="A545" s="56" t="s">
        <v>8</v>
      </c>
      <c r="B545" s="76">
        <f>B71</f>
        <v>701.95</v>
      </c>
      <c r="C545" s="71">
        <f t="shared" ref="C545:Y545" si="117">C71</f>
        <v>666.62</v>
      </c>
      <c r="D545" s="71">
        <f t="shared" si="117"/>
        <v>687.69</v>
      </c>
      <c r="E545" s="72">
        <f t="shared" si="117"/>
        <v>698.28</v>
      </c>
      <c r="F545" s="71">
        <f t="shared" si="117"/>
        <v>693.21</v>
      </c>
      <c r="G545" s="71">
        <f t="shared" si="117"/>
        <v>700.85</v>
      </c>
      <c r="H545" s="71">
        <f t="shared" si="117"/>
        <v>703.43</v>
      </c>
      <c r="I545" s="71">
        <f t="shared" si="117"/>
        <v>694.34</v>
      </c>
      <c r="J545" s="73">
        <f t="shared" si="117"/>
        <v>704.75</v>
      </c>
      <c r="K545" s="71">
        <f t="shared" si="117"/>
        <v>710.76</v>
      </c>
      <c r="L545" s="71">
        <f t="shared" si="117"/>
        <v>710.53</v>
      </c>
      <c r="M545" s="71">
        <f t="shared" si="117"/>
        <v>708.87</v>
      </c>
      <c r="N545" s="71">
        <f t="shared" si="117"/>
        <v>710.19</v>
      </c>
      <c r="O545" s="71">
        <f t="shared" si="117"/>
        <v>695.48</v>
      </c>
      <c r="P545" s="71">
        <f t="shared" si="117"/>
        <v>693.22</v>
      </c>
      <c r="Q545" s="71">
        <f t="shared" si="117"/>
        <v>706.1</v>
      </c>
      <c r="R545" s="71">
        <f t="shared" si="117"/>
        <v>708.9</v>
      </c>
      <c r="S545" s="71">
        <f t="shared" si="117"/>
        <v>714.73</v>
      </c>
      <c r="T545" s="71">
        <f t="shared" si="117"/>
        <v>722.31</v>
      </c>
      <c r="U545" s="71">
        <f t="shared" si="117"/>
        <v>707.59</v>
      </c>
      <c r="V545" s="71">
        <f t="shared" si="117"/>
        <v>695.86</v>
      </c>
      <c r="W545" s="71">
        <f t="shared" si="117"/>
        <v>698.1</v>
      </c>
      <c r="X545" s="71">
        <f t="shared" si="117"/>
        <v>699.1</v>
      </c>
      <c r="Y545" s="79">
        <f t="shared" si="117"/>
        <v>719.96</v>
      </c>
    </row>
    <row r="546" spans="1:25" s="62" customFormat="1" ht="18.75" hidden="1" customHeight="1" outlineLevel="1" x14ac:dyDescent="0.2">
      <c r="A546" s="57" t="s">
        <v>9</v>
      </c>
      <c r="B546" s="76">
        <v>840.08</v>
      </c>
      <c r="C546" s="74">
        <v>840.08</v>
      </c>
      <c r="D546" s="74">
        <v>840.08</v>
      </c>
      <c r="E546" s="74">
        <v>840.08</v>
      </c>
      <c r="F546" s="74">
        <v>840.08</v>
      </c>
      <c r="G546" s="74">
        <v>840.08</v>
      </c>
      <c r="H546" s="74">
        <v>840.08</v>
      </c>
      <c r="I546" s="74">
        <v>840.08</v>
      </c>
      <c r="J546" s="74">
        <v>840.08</v>
      </c>
      <c r="K546" s="74">
        <v>840.08</v>
      </c>
      <c r="L546" s="74">
        <v>840.08</v>
      </c>
      <c r="M546" s="74">
        <v>840.08</v>
      </c>
      <c r="N546" s="74">
        <v>840.08</v>
      </c>
      <c r="O546" s="74">
        <v>840.08</v>
      </c>
      <c r="P546" s="74">
        <v>840.08</v>
      </c>
      <c r="Q546" s="74">
        <v>840.08</v>
      </c>
      <c r="R546" s="74">
        <v>840.08</v>
      </c>
      <c r="S546" s="74">
        <v>840.08</v>
      </c>
      <c r="T546" s="74">
        <v>840.08</v>
      </c>
      <c r="U546" s="74">
        <v>840.08</v>
      </c>
      <c r="V546" s="74">
        <v>840.08</v>
      </c>
      <c r="W546" s="74">
        <v>840.08</v>
      </c>
      <c r="X546" s="74">
        <v>840.08</v>
      </c>
      <c r="Y546" s="81">
        <v>840.08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2.73</v>
      </c>
      <c r="C548" s="75">
        <v>2.73</v>
      </c>
      <c r="D548" s="75">
        <v>2.73</v>
      </c>
      <c r="E548" s="75">
        <v>2.73</v>
      </c>
      <c r="F548" s="75">
        <v>2.73</v>
      </c>
      <c r="G548" s="75">
        <v>2.73</v>
      </c>
      <c r="H548" s="75">
        <v>2.73</v>
      </c>
      <c r="I548" s="75">
        <v>2.73</v>
      </c>
      <c r="J548" s="75">
        <v>2.73</v>
      </c>
      <c r="K548" s="75">
        <v>2.73</v>
      </c>
      <c r="L548" s="75">
        <v>2.73</v>
      </c>
      <c r="M548" s="75">
        <v>2.73</v>
      </c>
      <c r="N548" s="75">
        <v>2.73</v>
      </c>
      <c r="O548" s="75">
        <v>2.73</v>
      </c>
      <c r="P548" s="75">
        <v>2.73</v>
      </c>
      <c r="Q548" s="75">
        <v>2.73</v>
      </c>
      <c r="R548" s="75">
        <v>2.73</v>
      </c>
      <c r="S548" s="75">
        <v>2.73</v>
      </c>
      <c r="T548" s="75">
        <v>2.73</v>
      </c>
      <c r="U548" s="75">
        <v>2.73</v>
      </c>
      <c r="V548" s="75">
        <v>2.73</v>
      </c>
      <c r="W548" s="75">
        <v>2.73</v>
      </c>
      <c r="X548" s="75">
        <v>2.73</v>
      </c>
      <c r="Y548" s="82">
        <v>2.73</v>
      </c>
    </row>
    <row r="549" spans="1:25" s="62" customFormat="1" ht="18.75" customHeight="1" collapsed="1" thickBot="1" x14ac:dyDescent="0.25">
      <c r="A549" s="112">
        <v>14</v>
      </c>
      <c r="B549" s="101">
        <f>SUM(B550:B553)</f>
        <v>1526.13</v>
      </c>
      <c r="C549" s="101">
        <f t="shared" ref="C549:Y549" si="118">SUM(C550:C553)</f>
        <v>1482.04</v>
      </c>
      <c r="D549" s="101">
        <f t="shared" si="118"/>
        <v>1497.3000000000002</v>
      </c>
      <c r="E549" s="101">
        <f t="shared" si="118"/>
        <v>1502.8000000000002</v>
      </c>
      <c r="F549" s="101">
        <f t="shared" si="118"/>
        <v>1519.38</v>
      </c>
      <c r="G549" s="101">
        <f t="shared" si="118"/>
        <v>1517.47</v>
      </c>
      <c r="H549" s="101">
        <f t="shared" si="118"/>
        <v>1514.5900000000001</v>
      </c>
      <c r="I549" s="101">
        <f t="shared" si="118"/>
        <v>1502.91</v>
      </c>
      <c r="J549" s="101">
        <f t="shared" si="118"/>
        <v>1516.0900000000001</v>
      </c>
      <c r="K549" s="101">
        <f t="shared" si="118"/>
        <v>1526.02</v>
      </c>
      <c r="L549" s="101">
        <f t="shared" si="118"/>
        <v>1519.73</v>
      </c>
      <c r="M549" s="101">
        <f t="shared" si="118"/>
        <v>1522.06</v>
      </c>
      <c r="N549" s="101">
        <f t="shared" si="118"/>
        <v>1523.3600000000001</v>
      </c>
      <c r="O549" s="101">
        <f t="shared" si="118"/>
        <v>1502.9</v>
      </c>
      <c r="P549" s="101">
        <f t="shared" si="118"/>
        <v>1508.0900000000001</v>
      </c>
      <c r="Q549" s="101">
        <f t="shared" si="118"/>
        <v>1525.1</v>
      </c>
      <c r="R549" s="101">
        <f t="shared" si="118"/>
        <v>1533.29</v>
      </c>
      <c r="S549" s="101">
        <f t="shared" si="118"/>
        <v>1528.17</v>
      </c>
      <c r="T549" s="101">
        <f t="shared" si="118"/>
        <v>1536.6</v>
      </c>
      <c r="U549" s="101">
        <f t="shared" si="118"/>
        <v>1517.15</v>
      </c>
      <c r="V549" s="101">
        <f t="shared" si="118"/>
        <v>1523.94</v>
      </c>
      <c r="W549" s="101">
        <f t="shared" si="118"/>
        <v>1519.14</v>
      </c>
      <c r="X549" s="101">
        <f t="shared" si="118"/>
        <v>1527.3600000000001</v>
      </c>
      <c r="Y549" s="101">
        <f t="shared" si="118"/>
        <v>1532.7800000000002</v>
      </c>
    </row>
    <row r="550" spans="1:25" s="62" customFormat="1" ht="18.75" hidden="1" customHeight="1" outlineLevel="1" x14ac:dyDescent="0.2">
      <c r="A550" s="56" t="s">
        <v>8</v>
      </c>
      <c r="B550" s="76">
        <f>B76</f>
        <v>683.32</v>
      </c>
      <c r="C550" s="71">
        <f t="shared" ref="C550:Y550" si="119">C76</f>
        <v>639.23</v>
      </c>
      <c r="D550" s="71">
        <f t="shared" si="119"/>
        <v>654.49</v>
      </c>
      <c r="E550" s="72">
        <f t="shared" si="119"/>
        <v>659.99</v>
      </c>
      <c r="F550" s="71">
        <f t="shared" si="119"/>
        <v>676.57</v>
      </c>
      <c r="G550" s="71">
        <f t="shared" si="119"/>
        <v>674.66</v>
      </c>
      <c r="H550" s="71">
        <f t="shared" si="119"/>
        <v>671.78</v>
      </c>
      <c r="I550" s="71">
        <f t="shared" si="119"/>
        <v>660.1</v>
      </c>
      <c r="J550" s="73">
        <f t="shared" si="119"/>
        <v>673.28</v>
      </c>
      <c r="K550" s="71">
        <f t="shared" si="119"/>
        <v>683.21</v>
      </c>
      <c r="L550" s="71">
        <f t="shared" si="119"/>
        <v>676.92</v>
      </c>
      <c r="M550" s="71">
        <f t="shared" si="119"/>
        <v>679.25</v>
      </c>
      <c r="N550" s="71">
        <f t="shared" si="119"/>
        <v>680.55</v>
      </c>
      <c r="O550" s="71">
        <f t="shared" si="119"/>
        <v>660.09</v>
      </c>
      <c r="P550" s="71">
        <f t="shared" si="119"/>
        <v>665.28</v>
      </c>
      <c r="Q550" s="71">
        <f t="shared" si="119"/>
        <v>682.29</v>
      </c>
      <c r="R550" s="71">
        <f t="shared" si="119"/>
        <v>690.48</v>
      </c>
      <c r="S550" s="71">
        <f t="shared" si="119"/>
        <v>685.36</v>
      </c>
      <c r="T550" s="71">
        <f t="shared" si="119"/>
        <v>693.79</v>
      </c>
      <c r="U550" s="71">
        <f t="shared" si="119"/>
        <v>674.34</v>
      </c>
      <c r="V550" s="71">
        <f t="shared" si="119"/>
        <v>681.13</v>
      </c>
      <c r="W550" s="71">
        <f t="shared" si="119"/>
        <v>676.33</v>
      </c>
      <c r="X550" s="71">
        <f t="shared" si="119"/>
        <v>684.55</v>
      </c>
      <c r="Y550" s="79">
        <f t="shared" si="119"/>
        <v>689.97</v>
      </c>
    </row>
    <row r="551" spans="1:25" s="62" customFormat="1" ht="18.75" hidden="1" customHeight="1" outlineLevel="1" x14ac:dyDescent="0.2">
      <c r="A551" s="57" t="s">
        <v>9</v>
      </c>
      <c r="B551" s="76">
        <v>840.08</v>
      </c>
      <c r="C551" s="74">
        <v>840.08</v>
      </c>
      <c r="D551" s="74">
        <v>840.08</v>
      </c>
      <c r="E551" s="74">
        <v>840.08</v>
      </c>
      <c r="F551" s="74">
        <v>840.08</v>
      </c>
      <c r="G551" s="74">
        <v>840.08</v>
      </c>
      <c r="H551" s="74">
        <v>840.08</v>
      </c>
      <c r="I551" s="74">
        <v>840.08</v>
      </c>
      <c r="J551" s="74">
        <v>840.08</v>
      </c>
      <c r="K551" s="74">
        <v>840.08</v>
      </c>
      <c r="L551" s="74">
        <v>840.08</v>
      </c>
      <c r="M551" s="74">
        <v>840.08</v>
      </c>
      <c r="N551" s="74">
        <v>840.08</v>
      </c>
      <c r="O551" s="74">
        <v>840.08</v>
      </c>
      <c r="P551" s="74">
        <v>840.08</v>
      </c>
      <c r="Q551" s="74">
        <v>840.08</v>
      </c>
      <c r="R551" s="74">
        <v>840.08</v>
      </c>
      <c r="S551" s="74">
        <v>840.08</v>
      </c>
      <c r="T551" s="74">
        <v>840.08</v>
      </c>
      <c r="U551" s="74">
        <v>840.08</v>
      </c>
      <c r="V551" s="74">
        <v>840.08</v>
      </c>
      <c r="W551" s="74">
        <v>840.08</v>
      </c>
      <c r="X551" s="74">
        <v>840.08</v>
      </c>
      <c r="Y551" s="81">
        <v>840.08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2.73</v>
      </c>
      <c r="C553" s="75">
        <v>2.73</v>
      </c>
      <c r="D553" s="75">
        <v>2.73</v>
      </c>
      <c r="E553" s="75">
        <v>2.73</v>
      </c>
      <c r="F553" s="75">
        <v>2.73</v>
      </c>
      <c r="G553" s="75">
        <v>2.73</v>
      </c>
      <c r="H553" s="75">
        <v>2.73</v>
      </c>
      <c r="I553" s="75">
        <v>2.73</v>
      </c>
      <c r="J553" s="75">
        <v>2.73</v>
      </c>
      <c r="K553" s="75">
        <v>2.73</v>
      </c>
      <c r="L553" s="75">
        <v>2.73</v>
      </c>
      <c r="M553" s="75">
        <v>2.73</v>
      </c>
      <c r="N553" s="75">
        <v>2.73</v>
      </c>
      <c r="O553" s="75">
        <v>2.73</v>
      </c>
      <c r="P553" s="75">
        <v>2.73</v>
      </c>
      <c r="Q553" s="75">
        <v>2.73</v>
      </c>
      <c r="R553" s="75">
        <v>2.73</v>
      </c>
      <c r="S553" s="75">
        <v>2.73</v>
      </c>
      <c r="T553" s="75">
        <v>2.73</v>
      </c>
      <c r="U553" s="75">
        <v>2.73</v>
      </c>
      <c r="V553" s="75">
        <v>2.73</v>
      </c>
      <c r="W553" s="75">
        <v>2.73</v>
      </c>
      <c r="X553" s="75">
        <v>2.73</v>
      </c>
      <c r="Y553" s="82">
        <v>2.73</v>
      </c>
    </row>
    <row r="554" spans="1:25" s="62" customFormat="1" ht="18.75" customHeight="1" collapsed="1" thickBot="1" x14ac:dyDescent="0.25">
      <c r="A554" s="109">
        <v>15</v>
      </c>
      <c r="B554" s="101">
        <f>SUM(B555:B558)</f>
        <v>1561.21</v>
      </c>
      <c r="C554" s="101">
        <f t="shared" ref="C554:Y554" si="120">SUM(C555:C558)</f>
        <v>1530.96</v>
      </c>
      <c r="D554" s="101">
        <f t="shared" si="120"/>
        <v>1516.8200000000002</v>
      </c>
      <c r="E554" s="101">
        <f t="shared" si="120"/>
        <v>1546.49</v>
      </c>
      <c r="F554" s="101">
        <f t="shared" si="120"/>
        <v>1548.5500000000002</v>
      </c>
      <c r="G554" s="101">
        <f t="shared" si="120"/>
        <v>1560.77</v>
      </c>
      <c r="H554" s="101">
        <f t="shared" si="120"/>
        <v>1582.6100000000001</v>
      </c>
      <c r="I554" s="101">
        <f t="shared" si="120"/>
        <v>1627.98</v>
      </c>
      <c r="J554" s="101">
        <f t="shared" si="120"/>
        <v>1623.3600000000001</v>
      </c>
      <c r="K554" s="101">
        <f t="shared" si="120"/>
        <v>1647.14</v>
      </c>
      <c r="L554" s="101">
        <f t="shared" si="120"/>
        <v>1654.66</v>
      </c>
      <c r="M554" s="101">
        <f t="shared" si="120"/>
        <v>1643.22</v>
      </c>
      <c r="N554" s="101">
        <f t="shared" si="120"/>
        <v>1649.64</v>
      </c>
      <c r="O554" s="101">
        <f t="shared" si="120"/>
        <v>1590.17</v>
      </c>
      <c r="P554" s="101">
        <f t="shared" si="120"/>
        <v>1597.72</v>
      </c>
      <c r="Q554" s="101">
        <f t="shared" si="120"/>
        <v>1621.25</v>
      </c>
      <c r="R554" s="101">
        <f t="shared" si="120"/>
        <v>1633.81</v>
      </c>
      <c r="S554" s="101">
        <f t="shared" si="120"/>
        <v>1571.04</v>
      </c>
      <c r="T554" s="101">
        <f t="shared" si="120"/>
        <v>1589.1100000000001</v>
      </c>
      <c r="U554" s="101">
        <f t="shared" si="120"/>
        <v>1573.13</v>
      </c>
      <c r="V554" s="101">
        <f t="shared" si="120"/>
        <v>1569.87</v>
      </c>
      <c r="W554" s="101">
        <f t="shared" si="120"/>
        <v>1573.81</v>
      </c>
      <c r="X554" s="101">
        <f t="shared" si="120"/>
        <v>1580.93</v>
      </c>
      <c r="Y554" s="101">
        <f t="shared" si="120"/>
        <v>1566.0100000000002</v>
      </c>
    </row>
    <row r="555" spans="1:25" s="62" customFormat="1" ht="18.75" hidden="1" customHeight="1" outlineLevel="1" x14ac:dyDescent="0.2">
      <c r="A555" s="56" t="s">
        <v>8</v>
      </c>
      <c r="B555" s="76">
        <f>B81</f>
        <v>718.4</v>
      </c>
      <c r="C555" s="71">
        <f t="shared" ref="C555:Y555" si="121">C81</f>
        <v>688.15</v>
      </c>
      <c r="D555" s="71">
        <f t="shared" si="121"/>
        <v>674.01</v>
      </c>
      <c r="E555" s="72">
        <f t="shared" si="121"/>
        <v>703.68</v>
      </c>
      <c r="F555" s="71">
        <f t="shared" si="121"/>
        <v>705.74</v>
      </c>
      <c r="G555" s="71">
        <f t="shared" si="121"/>
        <v>717.96</v>
      </c>
      <c r="H555" s="71">
        <f t="shared" si="121"/>
        <v>739.8</v>
      </c>
      <c r="I555" s="71">
        <f t="shared" si="121"/>
        <v>785.17</v>
      </c>
      <c r="J555" s="73">
        <f t="shared" si="121"/>
        <v>780.55</v>
      </c>
      <c r="K555" s="71">
        <f t="shared" si="121"/>
        <v>804.33</v>
      </c>
      <c r="L555" s="71">
        <f t="shared" si="121"/>
        <v>811.85</v>
      </c>
      <c r="M555" s="71">
        <f t="shared" si="121"/>
        <v>800.41</v>
      </c>
      <c r="N555" s="71">
        <f t="shared" si="121"/>
        <v>806.83</v>
      </c>
      <c r="O555" s="71">
        <f t="shared" si="121"/>
        <v>747.36</v>
      </c>
      <c r="P555" s="71">
        <f t="shared" si="121"/>
        <v>754.91</v>
      </c>
      <c r="Q555" s="71">
        <f t="shared" si="121"/>
        <v>778.44</v>
      </c>
      <c r="R555" s="71">
        <f t="shared" si="121"/>
        <v>791</v>
      </c>
      <c r="S555" s="71">
        <f t="shared" si="121"/>
        <v>728.23</v>
      </c>
      <c r="T555" s="71">
        <f t="shared" si="121"/>
        <v>746.3</v>
      </c>
      <c r="U555" s="71">
        <f t="shared" si="121"/>
        <v>730.32</v>
      </c>
      <c r="V555" s="71">
        <f t="shared" si="121"/>
        <v>727.06</v>
      </c>
      <c r="W555" s="71">
        <f t="shared" si="121"/>
        <v>731</v>
      </c>
      <c r="X555" s="71">
        <f t="shared" si="121"/>
        <v>738.12</v>
      </c>
      <c r="Y555" s="79">
        <f t="shared" si="121"/>
        <v>723.2</v>
      </c>
    </row>
    <row r="556" spans="1:25" s="62" customFormat="1" ht="18.75" hidden="1" customHeight="1" outlineLevel="1" x14ac:dyDescent="0.2">
      <c r="A556" s="57" t="s">
        <v>9</v>
      </c>
      <c r="B556" s="76">
        <v>840.08</v>
      </c>
      <c r="C556" s="74">
        <v>840.08</v>
      </c>
      <c r="D556" s="74">
        <v>840.08</v>
      </c>
      <c r="E556" s="74">
        <v>840.08</v>
      </c>
      <c r="F556" s="74">
        <v>840.08</v>
      </c>
      <c r="G556" s="74">
        <v>840.08</v>
      </c>
      <c r="H556" s="74">
        <v>840.08</v>
      </c>
      <c r="I556" s="74">
        <v>840.08</v>
      </c>
      <c r="J556" s="74">
        <v>840.08</v>
      </c>
      <c r="K556" s="74">
        <v>840.08</v>
      </c>
      <c r="L556" s="74">
        <v>840.08</v>
      </c>
      <c r="M556" s="74">
        <v>840.08</v>
      </c>
      <c r="N556" s="74">
        <v>840.08</v>
      </c>
      <c r="O556" s="74">
        <v>840.08</v>
      </c>
      <c r="P556" s="74">
        <v>840.08</v>
      </c>
      <c r="Q556" s="74">
        <v>840.08</v>
      </c>
      <c r="R556" s="74">
        <v>840.08</v>
      </c>
      <c r="S556" s="74">
        <v>840.08</v>
      </c>
      <c r="T556" s="74">
        <v>840.08</v>
      </c>
      <c r="U556" s="74">
        <v>840.08</v>
      </c>
      <c r="V556" s="74">
        <v>840.08</v>
      </c>
      <c r="W556" s="74">
        <v>840.08</v>
      </c>
      <c r="X556" s="74">
        <v>840.08</v>
      </c>
      <c r="Y556" s="81">
        <v>840.08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2.73</v>
      </c>
      <c r="C558" s="75">
        <v>2.73</v>
      </c>
      <c r="D558" s="75">
        <v>2.73</v>
      </c>
      <c r="E558" s="75">
        <v>2.73</v>
      </c>
      <c r="F558" s="75">
        <v>2.73</v>
      </c>
      <c r="G558" s="75">
        <v>2.73</v>
      </c>
      <c r="H558" s="75">
        <v>2.73</v>
      </c>
      <c r="I558" s="75">
        <v>2.73</v>
      </c>
      <c r="J558" s="75">
        <v>2.73</v>
      </c>
      <c r="K558" s="75">
        <v>2.73</v>
      </c>
      <c r="L558" s="75">
        <v>2.73</v>
      </c>
      <c r="M558" s="75">
        <v>2.73</v>
      </c>
      <c r="N558" s="75">
        <v>2.73</v>
      </c>
      <c r="O558" s="75">
        <v>2.73</v>
      </c>
      <c r="P558" s="75">
        <v>2.73</v>
      </c>
      <c r="Q558" s="75">
        <v>2.73</v>
      </c>
      <c r="R558" s="75">
        <v>2.73</v>
      </c>
      <c r="S558" s="75">
        <v>2.73</v>
      </c>
      <c r="T558" s="75">
        <v>2.73</v>
      </c>
      <c r="U558" s="75">
        <v>2.73</v>
      </c>
      <c r="V558" s="75">
        <v>2.73</v>
      </c>
      <c r="W558" s="75">
        <v>2.73</v>
      </c>
      <c r="X558" s="75">
        <v>2.73</v>
      </c>
      <c r="Y558" s="82">
        <v>2.73</v>
      </c>
    </row>
    <row r="559" spans="1:25" s="62" customFormat="1" ht="18.75" customHeight="1" collapsed="1" thickBot="1" x14ac:dyDescent="0.25">
      <c r="A559" s="112">
        <v>16</v>
      </c>
      <c r="B559" s="101">
        <f>SUM(B560:B563)</f>
        <v>1588.91</v>
      </c>
      <c r="C559" s="101">
        <f t="shared" ref="C559:Y559" si="122">SUM(C560:C563)</f>
        <v>1573.96</v>
      </c>
      <c r="D559" s="101">
        <f t="shared" si="122"/>
        <v>1555.08</v>
      </c>
      <c r="E559" s="101">
        <f t="shared" si="122"/>
        <v>1580.64</v>
      </c>
      <c r="F559" s="101">
        <f t="shared" si="122"/>
        <v>1649.0100000000002</v>
      </c>
      <c r="G559" s="101">
        <f t="shared" si="122"/>
        <v>1648.42</v>
      </c>
      <c r="H559" s="101">
        <f t="shared" si="122"/>
        <v>1647.14</v>
      </c>
      <c r="I559" s="101">
        <f t="shared" si="122"/>
        <v>1619.8000000000002</v>
      </c>
      <c r="J559" s="101">
        <f t="shared" si="122"/>
        <v>1623.5700000000002</v>
      </c>
      <c r="K559" s="101">
        <f t="shared" si="122"/>
        <v>1644.63</v>
      </c>
      <c r="L559" s="101">
        <f t="shared" si="122"/>
        <v>1648.75</v>
      </c>
      <c r="M559" s="101">
        <f t="shared" si="122"/>
        <v>1655.79</v>
      </c>
      <c r="N559" s="101">
        <f t="shared" si="122"/>
        <v>1616.97</v>
      </c>
      <c r="O559" s="101">
        <f t="shared" si="122"/>
        <v>1586.8000000000002</v>
      </c>
      <c r="P559" s="101">
        <f t="shared" si="122"/>
        <v>1585.73</v>
      </c>
      <c r="Q559" s="101">
        <f t="shared" si="122"/>
        <v>1612.1100000000001</v>
      </c>
      <c r="R559" s="101">
        <f t="shared" si="122"/>
        <v>1634.39</v>
      </c>
      <c r="S559" s="101">
        <f t="shared" si="122"/>
        <v>1624.5900000000001</v>
      </c>
      <c r="T559" s="101">
        <f t="shared" si="122"/>
        <v>1626.79</v>
      </c>
      <c r="U559" s="101">
        <f t="shared" si="122"/>
        <v>1600.0300000000002</v>
      </c>
      <c r="V559" s="101">
        <f t="shared" si="122"/>
        <v>1619.98</v>
      </c>
      <c r="W559" s="101">
        <f t="shared" si="122"/>
        <v>1614.0700000000002</v>
      </c>
      <c r="X559" s="101">
        <f t="shared" si="122"/>
        <v>1618.2</v>
      </c>
      <c r="Y559" s="101">
        <f t="shared" si="122"/>
        <v>1614.3600000000001</v>
      </c>
    </row>
    <row r="560" spans="1:25" s="62" customFormat="1" ht="18.75" hidden="1" customHeight="1" outlineLevel="1" x14ac:dyDescent="0.2">
      <c r="A560" s="160" t="s">
        <v>8</v>
      </c>
      <c r="B560" s="76">
        <f>B86</f>
        <v>746.1</v>
      </c>
      <c r="C560" s="71">
        <f t="shared" ref="C560:Y560" si="123">C86</f>
        <v>731.15</v>
      </c>
      <c r="D560" s="71">
        <f t="shared" si="123"/>
        <v>712.27</v>
      </c>
      <c r="E560" s="72">
        <f t="shared" si="123"/>
        <v>737.83</v>
      </c>
      <c r="F560" s="71">
        <f t="shared" si="123"/>
        <v>806.2</v>
      </c>
      <c r="G560" s="71">
        <f t="shared" si="123"/>
        <v>805.61</v>
      </c>
      <c r="H560" s="71">
        <f t="shared" si="123"/>
        <v>804.33</v>
      </c>
      <c r="I560" s="71">
        <f t="shared" si="123"/>
        <v>776.99</v>
      </c>
      <c r="J560" s="73">
        <f t="shared" si="123"/>
        <v>780.76</v>
      </c>
      <c r="K560" s="71">
        <f t="shared" si="123"/>
        <v>801.82</v>
      </c>
      <c r="L560" s="71">
        <f t="shared" si="123"/>
        <v>805.94</v>
      </c>
      <c r="M560" s="71">
        <f t="shared" si="123"/>
        <v>812.98</v>
      </c>
      <c r="N560" s="71">
        <f t="shared" si="123"/>
        <v>774.16</v>
      </c>
      <c r="O560" s="71">
        <f t="shared" si="123"/>
        <v>743.99</v>
      </c>
      <c r="P560" s="71">
        <f t="shared" si="123"/>
        <v>742.92</v>
      </c>
      <c r="Q560" s="71">
        <f t="shared" si="123"/>
        <v>769.3</v>
      </c>
      <c r="R560" s="71">
        <f t="shared" si="123"/>
        <v>791.58</v>
      </c>
      <c r="S560" s="71">
        <f t="shared" si="123"/>
        <v>781.78</v>
      </c>
      <c r="T560" s="71">
        <f t="shared" si="123"/>
        <v>783.98</v>
      </c>
      <c r="U560" s="71">
        <f t="shared" si="123"/>
        <v>757.22</v>
      </c>
      <c r="V560" s="71">
        <f t="shared" si="123"/>
        <v>777.17</v>
      </c>
      <c r="W560" s="71">
        <f t="shared" si="123"/>
        <v>771.26</v>
      </c>
      <c r="X560" s="71">
        <f t="shared" si="123"/>
        <v>775.39</v>
      </c>
      <c r="Y560" s="79">
        <f t="shared" si="123"/>
        <v>771.55</v>
      </c>
    </row>
    <row r="561" spans="1:25" s="62" customFormat="1" ht="18.75" hidden="1" customHeight="1" outlineLevel="1" x14ac:dyDescent="0.2">
      <c r="A561" s="53" t="s">
        <v>9</v>
      </c>
      <c r="B561" s="76">
        <v>840.08</v>
      </c>
      <c r="C561" s="74">
        <v>840.08</v>
      </c>
      <c r="D561" s="74">
        <v>840.08</v>
      </c>
      <c r="E561" s="74">
        <v>840.08</v>
      </c>
      <c r="F561" s="74">
        <v>840.08</v>
      </c>
      <c r="G561" s="74">
        <v>840.08</v>
      </c>
      <c r="H561" s="74">
        <v>840.08</v>
      </c>
      <c r="I561" s="74">
        <v>840.08</v>
      </c>
      <c r="J561" s="74">
        <v>840.08</v>
      </c>
      <c r="K561" s="74">
        <v>840.08</v>
      </c>
      <c r="L561" s="74">
        <v>840.08</v>
      </c>
      <c r="M561" s="74">
        <v>840.08</v>
      </c>
      <c r="N561" s="74">
        <v>840.08</v>
      </c>
      <c r="O561" s="74">
        <v>840.08</v>
      </c>
      <c r="P561" s="74">
        <v>840.08</v>
      </c>
      <c r="Q561" s="74">
        <v>840.08</v>
      </c>
      <c r="R561" s="74">
        <v>840.08</v>
      </c>
      <c r="S561" s="74">
        <v>840.08</v>
      </c>
      <c r="T561" s="74">
        <v>840.08</v>
      </c>
      <c r="U561" s="74">
        <v>840.08</v>
      </c>
      <c r="V561" s="74">
        <v>840.08</v>
      </c>
      <c r="W561" s="74">
        <v>840.08</v>
      </c>
      <c r="X561" s="74">
        <v>840.08</v>
      </c>
      <c r="Y561" s="81">
        <v>840.08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2.73</v>
      </c>
      <c r="C563" s="75">
        <v>2.73</v>
      </c>
      <c r="D563" s="75">
        <v>2.73</v>
      </c>
      <c r="E563" s="75">
        <v>2.73</v>
      </c>
      <c r="F563" s="75">
        <v>2.73</v>
      </c>
      <c r="G563" s="75">
        <v>2.73</v>
      </c>
      <c r="H563" s="75">
        <v>2.73</v>
      </c>
      <c r="I563" s="75">
        <v>2.73</v>
      </c>
      <c r="J563" s="75">
        <v>2.73</v>
      </c>
      <c r="K563" s="75">
        <v>2.73</v>
      </c>
      <c r="L563" s="75">
        <v>2.73</v>
      </c>
      <c r="M563" s="75">
        <v>2.73</v>
      </c>
      <c r="N563" s="75">
        <v>2.73</v>
      </c>
      <c r="O563" s="75">
        <v>2.73</v>
      </c>
      <c r="P563" s="75">
        <v>2.73</v>
      </c>
      <c r="Q563" s="75">
        <v>2.73</v>
      </c>
      <c r="R563" s="75">
        <v>2.73</v>
      </c>
      <c r="S563" s="75">
        <v>2.73</v>
      </c>
      <c r="T563" s="75">
        <v>2.73</v>
      </c>
      <c r="U563" s="75">
        <v>2.73</v>
      </c>
      <c r="V563" s="75">
        <v>2.73</v>
      </c>
      <c r="W563" s="75">
        <v>2.73</v>
      </c>
      <c r="X563" s="75">
        <v>2.73</v>
      </c>
      <c r="Y563" s="82">
        <v>2.73</v>
      </c>
    </row>
    <row r="564" spans="1:25" s="62" customFormat="1" ht="18.75" customHeight="1" collapsed="1" thickBot="1" x14ac:dyDescent="0.25">
      <c r="A564" s="109">
        <v>17</v>
      </c>
      <c r="B564" s="101">
        <f>SUM(B565:B568)</f>
        <v>1602.98</v>
      </c>
      <c r="C564" s="101">
        <f t="shared" ref="C564:Y564" si="124">SUM(C565:C568)</f>
        <v>1568.98</v>
      </c>
      <c r="D564" s="101">
        <f t="shared" si="124"/>
        <v>1585.7</v>
      </c>
      <c r="E564" s="101">
        <f t="shared" si="124"/>
        <v>1603.74</v>
      </c>
      <c r="F564" s="101">
        <f t="shared" si="124"/>
        <v>1657.1100000000001</v>
      </c>
      <c r="G564" s="101">
        <f t="shared" si="124"/>
        <v>1665.49</v>
      </c>
      <c r="H564" s="101">
        <f t="shared" si="124"/>
        <v>1663.67</v>
      </c>
      <c r="I564" s="101">
        <f t="shared" si="124"/>
        <v>1656.29</v>
      </c>
      <c r="J564" s="101">
        <f t="shared" si="124"/>
        <v>1647.25</v>
      </c>
      <c r="K564" s="101">
        <f t="shared" si="124"/>
        <v>1663.65</v>
      </c>
      <c r="L564" s="101">
        <f t="shared" si="124"/>
        <v>1620.3000000000002</v>
      </c>
      <c r="M564" s="101">
        <f t="shared" si="124"/>
        <v>1620.85</v>
      </c>
      <c r="N564" s="101">
        <f t="shared" si="124"/>
        <v>1626.93</v>
      </c>
      <c r="O564" s="101">
        <f t="shared" si="124"/>
        <v>1581.0900000000001</v>
      </c>
      <c r="P564" s="101">
        <f t="shared" si="124"/>
        <v>1586.15</v>
      </c>
      <c r="Q564" s="101">
        <f t="shared" si="124"/>
        <v>1605.37</v>
      </c>
      <c r="R564" s="101">
        <f t="shared" si="124"/>
        <v>1639.02</v>
      </c>
      <c r="S564" s="101">
        <f t="shared" si="124"/>
        <v>1641.43</v>
      </c>
      <c r="T564" s="101">
        <f t="shared" si="124"/>
        <v>1643.83</v>
      </c>
      <c r="U564" s="101">
        <f t="shared" si="124"/>
        <v>1618.23</v>
      </c>
      <c r="V564" s="101">
        <f t="shared" si="124"/>
        <v>1628.0500000000002</v>
      </c>
      <c r="W564" s="101">
        <f t="shared" si="124"/>
        <v>1631.94</v>
      </c>
      <c r="X564" s="101">
        <f t="shared" si="124"/>
        <v>1619.04</v>
      </c>
      <c r="Y564" s="101">
        <f t="shared" si="124"/>
        <v>1614.5900000000001</v>
      </c>
    </row>
    <row r="565" spans="1:25" s="62" customFormat="1" ht="18.75" hidden="1" customHeight="1" outlineLevel="1" x14ac:dyDescent="0.2">
      <c r="A565" s="160" t="s">
        <v>8</v>
      </c>
      <c r="B565" s="76">
        <f>B91</f>
        <v>760.17</v>
      </c>
      <c r="C565" s="71">
        <f t="shared" ref="C565:Y565" si="125">C91</f>
        <v>726.17</v>
      </c>
      <c r="D565" s="71">
        <f t="shared" si="125"/>
        <v>742.89</v>
      </c>
      <c r="E565" s="72">
        <f t="shared" si="125"/>
        <v>760.93</v>
      </c>
      <c r="F565" s="71">
        <f t="shared" si="125"/>
        <v>814.3</v>
      </c>
      <c r="G565" s="71">
        <f t="shared" si="125"/>
        <v>822.68</v>
      </c>
      <c r="H565" s="71">
        <f t="shared" si="125"/>
        <v>820.86</v>
      </c>
      <c r="I565" s="71">
        <f t="shared" si="125"/>
        <v>813.48</v>
      </c>
      <c r="J565" s="73">
        <f t="shared" si="125"/>
        <v>804.44</v>
      </c>
      <c r="K565" s="71">
        <f t="shared" si="125"/>
        <v>820.84</v>
      </c>
      <c r="L565" s="71">
        <f t="shared" si="125"/>
        <v>777.49</v>
      </c>
      <c r="M565" s="71">
        <f t="shared" si="125"/>
        <v>778.04</v>
      </c>
      <c r="N565" s="71">
        <f t="shared" si="125"/>
        <v>784.12</v>
      </c>
      <c r="O565" s="71">
        <f t="shared" si="125"/>
        <v>738.28</v>
      </c>
      <c r="P565" s="71">
        <f t="shared" si="125"/>
        <v>743.34</v>
      </c>
      <c r="Q565" s="71">
        <f t="shared" si="125"/>
        <v>762.56</v>
      </c>
      <c r="R565" s="71">
        <f t="shared" si="125"/>
        <v>796.21</v>
      </c>
      <c r="S565" s="71">
        <f t="shared" si="125"/>
        <v>798.62</v>
      </c>
      <c r="T565" s="71">
        <f t="shared" si="125"/>
        <v>801.02</v>
      </c>
      <c r="U565" s="71">
        <f t="shared" si="125"/>
        <v>775.42</v>
      </c>
      <c r="V565" s="71">
        <f t="shared" si="125"/>
        <v>785.24</v>
      </c>
      <c r="W565" s="71">
        <f t="shared" si="125"/>
        <v>789.13</v>
      </c>
      <c r="X565" s="71">
        <f t="shared" si="125"/>
        <v>776.23</v>
      </c>
      <c r="Y565" s="79">
        <f t="shared" si="125"/>
        <v>771.78</v>
      </c>
    </row>
    <row r="566" spans="1:25" s="62" customFormat="1" ht="18.75" hidden="1" customHeight="1" outlineLevel="1" x14ac:dyDescent="0.2">
      <c r="A566" s="53" t="s">
        <v>9</v>
      </c>
      <c r="B566" s="76">
        <v>840.08</v>
      </c>
      <c r="C566" s="74">
        <v>840.08</v>
      </c>
      <c r="D566" s="74">
        <v>840.08</v>
      </c>
      <c r="E566" s="74">
        <v>840.08</v>
      </c>
      <c r="F566" s="74">
        <v>840.08</v>
      </c>
      <c r="G566" s="74">
        <v>840.08</v>
      </c>
      <c r="H566" s="74">
        <v>840.08</v>
      </c>
      <c r="I566" s="74">
        <v>840.08</v>
      </c>
      <c r="J566" s="74">
        <v>840.08</v>
      </c>
      <c r="K566" s="74">
        <v>840.08</v>
      </c>
      <c r="L566" s="74">
        <v>840.08</v>
      </c>
      <c r="M566" s="74">
        <v>840.08</v>
      </c>
      <c r="N566" s="74">
        <v>840.08</v>
      </c>
      <c r="O566" s="74">
        <v>840.08</v>
      </c>
      <c r="P566" s="74">
        <v>840.08</v>
      </c>
      <c r="Q566" s="74">
        <v>840.08</v>
      </c>
      <c r="R566" s="74">
        <v>840.08</v>
      </c>
      <c r="S566" s="74">
        <v>840.08</v>
      </c>
      <c r="T566" s="74">
        <v>840.08</v>
      </c>
      <c r="U566" s="74">
        <v>840.08</v>
      </c>
      <c r="V566" s="74">
        <v>840.08</v>
      </c>
      <c r="W566" s="74">
        <v>840.08</v>
      </c>
      <c r="X566" s="74">
        <v>840.08</v>
      </c>
      <c r="Y566" s="81">
        <v>840.08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2.73</v>
      </c>
      <c r="C568" s="75">
        <v>2.73</v>
      </c>
      <c r="D568" s="75">
        <v>2.73</v>
      </c>
      <c r="E568" s="75">
        <v>2.73</v>
      </c>
      <c r="F568" s="75">
        <v>2.73</v>
      </c>
      <c r="G568" s="75">
        <v>2.73</v>
      </c>
      <c r="H568" s="75">
        <v>2.73</v>
      </c>
      <c r="I568" s="75">
        <v>2.73</v>
      </c>
      <c r="J568" s="75">
        <v>2.73</v>
      </c>
      <c r="K568" s="75">
        <v>2.73</v>
      </c>
      <c r="L568" s="75">
        <v>2.73</v>
      </c>
      <c r="M568" s="75">
        <v>2.73</v>
      </c>
      <c r="N568" s="75">
        <v>2.73</v>
      </c>
      <c r="O568" s="75">
        <v>2.73</v>
      </c>
      <c r="P568" s="75">
        <v>2.73</v>
      </c>
      <c r="Q568" s="75">
        <v>2.73</v>
      </c>
      <c r="R568" s="75">
        <v>2.73</v>
      </c>
      <c r="S568" s="75">
        <v>2.73</v>
      </c>
      <c r="T568" s="75">
        <v>2.73</v>
      </c>
      <c r="U568" s="75">
        <v>2.73</v>
      </c>
      <c r="V568" s="75">
        <v>2.73</v>
      </c>
      <c r="W568" s="75">
        <v>2.73</v>
      </c>
      <c r="X568" s="75">
        <v>2.73</v>
      </c>
      <c r="Y568" s="82">
        <v>2.73</v>
      </c>
    </row>
    <row r="569" spans="1:25" s="62" customFormat="1" ht="18.75" customHeight="1" collapsed="1" thickBot="1" x14ac:dyDescent="0.25">
      <c r="A569" s="110">
        <v>18</v>
      </c>
      <c r="B569" s="101">
        <f>SUM(B570:B573)</f>
        <v>1645.3200000000002</v>
      </c>
      <c r="C569" s="101">
        <f t="shared" ref="C569:Y569" si="126">SUM(C570:C573)</f>
        <v>1603.08</v>
      </c>
      <c r="D569" s="101">
        <f t="shared" si="126"/>
        <v>1611.46</v>
      </c>
      <c r="E569" s="101">
        <f t="shared" si="126"/>
        <v>1652.39</v>
      </c>
      <c r="F569" s="101">
        <f t="shared" si="126"/>
        <v>1658.45</v>
      </c>
      <c r="G569" s="101">
        <f t="shared" si="126"/>
        <v>1679.8600000000001</v>
      </c>
      <c r="H569" s="101">
        <f t="shared" si="126"/>
        <v>1680.66</v>
      </c>
      <c r="I569" s="101">
        <f t="shared" si="126"/>
        <v>1646.92</v>
      </c>
      <c r="J569" s="101">
        <f t="shared" si="126"/>
        <v>1661.9</v>
      </c>
      <c r="K569" s="101">
        <f t="shared" si="126"/>
        <v>1678.3200000000002</v>
      </c>
      <c r="L569" s="101">
        <f t="shared" si="126"/>
        <v>1692.95</v>
      </c>
      <c r="M569" s="101">
        <f t="shared" si="126"/>
        <v>1690.29</v>
      </c>
      <c r="N569" s="101">
        <f t="shared" si="126"/>
        <v>1614.6100000000001</v>
      </c>
      <c r="O569" s="101">
        <f t="shared" si="126"/>
        <v>1566.52</v>
      </c>
      <c r="P569" s="101">
        <f t="shared" si="126"/>
        <v>1568.02</v>
      </c>
      <c r="Q569" s="101">
        <f t="shared" si="126"/>
        <v>1605.67</v>
      </c>
      <c r="R569" s="101">
        <f t="shared" si="126"/>
        <v>1626.88</v>
      </c>
      <c r="S569" s="101">
        <f t="shared" si="126"/>
        <v>1629.2</v>
      </c>
      <c r="T569" s="101">
        <f t="shared" si="126"/>
        <v>1620.39</v>
      </c>
      <c r="U569" s="101">
        <f t="shared" si="126"/>
        <v>1588.56</v>
      </c>
      <c r="V569" s="101">
        <f t="shared" si="126"/>
        <v>1592.74</v>
      </c>
      <c r="W569" s="101">
        <f t="shared" si="126"/>
        <v>1606.69</v>
      </c>
      <c r="X569" s="101">
        <f t="shared" si="126"/>
        <v>1605.3000000000002</v>
      </c>
      <c r="Y569" s="101">
        <f t="shared" si="126"/>
        <v>1593.5</v>
      </c>
    </row>
    <row r="570" spans="1:25" s="62" customFormat="1" ht="18.75" hidden="1" customHeight="1" outlineLevel="1" x14ac:dyDescent="0.2">
      <c r="A570" s="56" t="s">
        <v>8</v>
      </c>
      <c r="B570" s="76">
        <f>B96</f>
        <v>802.51</v>
      </c>
      <c r="C570" s="71">
        <f t="shared" ref="C570:Y570" si="127">C96</f>
        <v>760.27</v>
      </c>
      <c r="D570" s="71">
        <f t="shared" si="127"/>
        <v>768.65</v>
      </c>
      <c r="E570" s="72">
        <f t="shared" si="127"/>
        <v>809.58</v>
      </c>
      <c r="F570" s="71">
        <f t="shared" si="127"/>
        <v>815.64</v>
      </c>
      <c r="G570" s="71">
        <f t="shared" si="127"/>
        <v>837.05</v>
      </c>
      <c r="H570" s="71">
        <f t="shared" si="127"/>
        <v>837.85</v>
      </c>
      <c r="I570" s="71">
        <f t="shared" si="127"/>
        <v>804.11</v>
      </c>
      <c r="J570" s="73">
        <f t="shared" si="127"/>
        <v>819.09</v>
      </c>
      <c r="K570" s="71">
        <f t="shared" si="127"/>
        <v>835.51</v>
      </c>
      <c r="L570" s="71">
        <f t="shared" si="127"/>
        <v>850.14</v>
      </c>
      <c r="M570" s="71">
        <f t="shared" si="127"/>
        <v>847.48</v>
      </c>
      <c r="N570" s="71">
        <f t="shared" si="127"/>
        <v>771.8</v>
      </c>
      <c r="O570" s="71">
        <f t="shared" si="127"/>
        <v>723.71</v>
      </c>
      <c r="P570" s="71">
        <f t="shared" si="127"/>
        <v>725.21</v>
      </c>
      <c r="Q570" s="71">
        <f t="shared" si="127"/>
        <v>762.86</v>
      </c>
      <c r="R570" s="71">
        <f t="shared" si="127"/>
        <v>784.07</v>
      </c>
      <c r="S570" s="71">
        <f t="shared" si="127"/>
        <v>786.39</v>
      </c>
      <c r="T570" s="71">
        <f t="shared" si="127"/>
        <v>777.58</v>
      </c>
      <c r="U570" s="71">
        <f t="shared" si="127"/>
        <v>745.75</v>
      </c>
      <c r="V570" s="71">
        <f t="shared" si="127"/>
        <v>749.93</v>
      </c>
      <c r="W570" s="71">
        <f t="shared" si="127"/>
        <v>763.88</v>
      </c>
      <c r="X570" s="71">
        <f t="shared" si="127"/>
        <v>762.49</v>
      </c>
      <c r="Y570" s="79">
        <f t="shared" si="127"/>
        <v>750.69</v>
      </c>
    </row>
    <row r="571" spans="1:25" s="62" customFormat="1" ht="18.75" hidden="1" customHeight="1" outlineLevel="1" x14ac:dyDescent="0.2">
      <c r="A571" s="57" t="s">
        <v>9</v>
      </c>
      <c r="B571" s="76">
        <v>840.08</v>
      </c>
      <c r="C571" s="74">
        <v>840.08</v>
      </c>
      <c r="D571" s="74">
        <v>840.08</v>
      </c>
      <c r="E571" s="74">
        <v>840.08</v>
      </c>
      <c r="F571" s="74">
        <v>840.08</v>
      </c>
      <c r="G571" s="74">
        <v>840.08</v>
      </c>
      <c r="H571" s="74">
        <v>840.08</v>
      </c>
      <c r="I571" s="74">
        <v>840.08</v>
      </c>
      <c r="J571" s="74">
        <v>840.08</v>
      </c>
      <c r="K571" s="74">
        <v>840.08</v>
      </c>
      <c r="L571" s="74">
        <v>840.08</v>
      </c>
      <c r="M571" s="74">
        <v>840.08</v>
      </c>
      <c r="N571" s="74">
        <v>840.08</v>
      </c>
      <c r="O571" s="74">
        <v>840.08</v>
      </c>
      <c r="P571" s="74">
        <v>840.08</v>
      </c>
      <c r="Q571" s="74">
        <v>840.08</v>
      </c>
      <c r="R571" s="74">
        <v>840.08</v>
      </c>
      <c r="S571" s="74">
        <v>840.08</v>
      </c>
      <c r="T571" s="74">
        <v>840.08</v>
      </c>
      <c r="U571" s="74">
        <v>840.08</v>
      </c>
      <c r="V571" s="74">
        <v>840.08</v>
      </c>
      <c r="W571" s="74">
        <v>840.08</v>
      </c>
      <c r="X571" s="74">
        <v>840.08</v>
      </c>
      <c r="Y571" s="81">
        <v>840.08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2.73</v>
      </c>
      <c r="C573" s="75">
        <v>2.73</v>
      </c>
      <c r="D573" s="75">
        <v>2.73</v>
      </c>
      <c r="E573" s="75">
        <v>2.73</v>
      </c>
      <c r="F573" s="75">
        <v>2.73</v>
      </c>
      <c r="G573" s="75">
        <v>2.73</v>
      </c>
      <c r="H573" s="75">
        <v>2.73</v>
      </c>
      <c r="I573" s="75">
        <v>2.73</v>
      </c>
      <c r="J573" s="75">
        <v>2.73</v>
      </c>
      <c r="K573" s="75">
        <v>2.73</v>
      </c>
      <c r="L573" s="75">
        <v>2.73</v>
      </c>
      <c r="M573" s="75">
        <v>2.73</v>
      </c>
      <c r="N573" s="75">
        <v>2.73</v>
      </c>
      <c r="O573" s="75">
        <v>2.73</v>
      </c>
      <c r="P573" s="75">
        <v>2.73</v>
      </c>
      <c r="Q573" s="75">
        <v>2.73</v>
      </c>
      <c r="R573" s="75">
        <v>2.73</v>
      </c>
      <c r="S573" s="75">
        <v>2.73</v>
      </c>
      <c r="T573" s="75">
        <v>2.73</v>
      </c>
      <c r="U573" s="75">
        <v>2.73</v>
      </c>
      <c r="V573" s="75">
        <v>2.73</v>
      </c>
      <c r="W573" s="75">
        <v>2.73</v>
      </c>
      <c r="X573" s="75">
        <v>2.73</v>
      </c>
      <c r="Y573" s="82">
        <v>2.73</v>
      </c>
    </row>
    <row r="574" spans="1:25" s="62" customFormat="1" ht="18.75" customHeight="1" collapsed="1" thickBot="1" x14ac:dyDescent="0.25">
      <c r="A574" s="112">
        <v>19</v>
      </c>
      <c r="B574" s="101">
        <f>SUM(B575:B578)</f>
        <v>1556.38</v>
      </c>
      <c r="C574" s="101">
        <f t="shared" ref="C574:Y574" si="128">SUM(C575:C578)</f>
        <v>1529.68</v>
      </c>
      <c r="D574" s="101">
        <f t="shared" si="128"/>
        <v>1533.8000000000002</v>
      </c>
      <c r="E574" s="101">
        <f t="shared" si="128"/>
        <v>1544.62</v>
      </c>
      <c r="F574" s="101">
        <f t="shared" si="128"/>
        <v>1543.77</v>
      </c>
      <c r="G574" s="101">
        <f t="shared" si="128"/>
        <v>1559.46</v>
      </c>
      <c r="H574" s="101">
        <f t="shared" si="128"/>
        <v>1561.52</v>
      </c>
      <c r="I574" s="101">
        <f t="shared" si="128"/>
        <v>1544.7</v>
      </c>
      <c r="J574" s="101">
        <f t="shared" si="128"/>
        <v>1548.39</v>
      </c>
      <c r="K574" s="101">
        <f t="shared" si="128"/>
        <v>1561.44</v>
      </c>
      <c r="L574" s="101">
        <f t="shared" si="128"/>
        <v>1558</v>
      </c>
      <c r="M574" s="101">
        <f t="shared" si="128"/>
        <v>1563.7</v>
      </c>
      <c r="N574" s="101">
        <f t="shared" si="128"/>
        <v>1560.74</v>
      </c>
      <c r="O574" s="101">
        <f t="shared" si="128"/>
        <v>1538.96</v>
      </c>
      <c r="P574" s="101">
        <f t="shared" si="128"/>
        <v>1525.79</v>
      </c>
      <c r="Q574" s="101">
        <f t="shared" si="128"/>
        <v>1546.6100000000001</v>
      </c>
      <c r="R574" s="101">
        <f t="shared" si="128"/>
        <v>1562.31</v>
      </c>
      <c r="S574" s="101">
        <f t="shared" si="128"/>
        <v>1563.67</v>
      </c>
      <c r="T574" s="101">
        <f t="shared" si="128"/>
        <v>1549.71</v>
      </c>
      <c r="U574" s="101">
        <f t="shared" si="128"/>
        <v>1533.79</v>
      </c>
      <c r="V574" s="101">
        <f t="shared" si="128"/>
        <v>1541.3600000000001</v>
      </c>
      <c r="W574" s="101">
        <f t="shared" si="128"/>
        <v>1538.4</v>
      </c>
      <c r="X574" s="101">
        <f t="shared" si="128"/>
        <v>1546.79</v>
      </c>
      <c r="Y574" s="101">
        <f t="shared" si="128"/>
        <v>1546.13</v>
      </c>
    </row>
    <row r="575" spans="1:25" s="62" customFormat="1" ht="18.75" hidden="1" customHeight="1" outlineLevel="1" x14ac:dyDescent="0.2">
      <c r="A575" s="160" t="s">
        <v>8</v>
      </c>
      <c r="B575" s="76">
        <f>B101</f>
        <v>713.57</v>
      </c>
      <c r="C575" s="71">
        <f t="shared" ref="C575:Y575" si="129">C101</f>
        <v>686.87</v>
      </c>
      <c r="D575" s="71">
        <f t="shared" si="129"/>
        <v>690.99</v>
      </c>
      <c r="E575" s="72">
        <f t="shared" si="129"/>
        <v>701.81</v>
      </c>
      <c r="F575" s="71">
        <f t="shared" si="129"/>
        <v>700.96</v>
      </c>
      <c r="G575" s="71">
        <f t="shared" si="129"/>
        <v>716.65</v>
      </c>
      <c r="H575" s="71">
        <f t="shared" si="129"/>
        <v>718.71</v>
      </c>
      <c r="I575" s="71">
        <f t="shared" si="129"/>
        <v>701.89</v>
      </c>
      <c r="J575" s="73">
        <f t="shared" si="129"/>
        <v>705.58</v>
      </c>
      <c r="K575" s="71">
        <f t="shared" si="129"/>
        <v>718.63</v>
      </c>
      <c r="L575" s="71">
        <f t="shared" si="129"/>
        <v>715.19</v>
      </c>
      <c r="M575" s="71">
        <f t="shared" si="129"/>
        <v>720.89</v>
      </c>
      <c r="N575" s="71">
        <f t="shared" si="129"/>
        <v>717.93</v>
      </c>
      <c r="O575" s="71">
        <f t="shared" si="129"/>
        <v>696.15</v>
      </c>
      <c r="P575" s="71">
        <f t="shared" si="129"/>
        <v>682.98</v>
      </c>
      <c r="Q575" s="71">
        <f t="shared" si="129"/>
        <v>703.8</v>
      </c>
      <c r="R575" s="71">
        <f t="shared" si="129"/>
        <v>719.5</v>
      </c>
      <c r="S575" s="71">
        <f t="shared" si="129"/>
        <v>720.86</v>
      </c>
      <c r="T575" s="71">
        <f t="shared" si="129"/>
        <v>706.9</v>
      </c>
      <c r="U575" s="71">
        <f t="shared" si="129"/>
        <v>690.98</v>
      </c>
      <c r="V575" s="71">
        <f t="shared" si="129"/>
        <v>698.55</v>
      </c>
      <c r="W575" s="71">
        <f t="shared" si="129"/>
        <v>695.59</v>
      </c>
      <c r="X575" s="71">
        <f t="shared" si="129"/>
        <v>703.98</v>
      </c>
      <c r="Y575" s="79">
        <f t="shared" si="129"/>
        <v>703.32</v>
      </c>
    </row>
    <row r="576" spans="1:25" s="62" customFormat="1" ht="18.75" hidden="1" customHeight="1" outlineLevel="1" x14ac:dyDescent="0.2">
      <c r="A576" s="53" t="s">
        <v>9</v>
      </c>
      <c r="B576" s="76">
        <v>840.08</v>
      </c>
      <c r="C576" s="74">
        <v>840.08</v>
      </c>
      <c r="D576" s="74">
        <v>840.08</v>
      </c>
      <c r="E576" s="74">
        <v>840.08</v>
      </c>
      <c r="F576" s="74">
        <v>840.08</v>
      </c>
      <c r="G576" s="74">
        <v>840.08</v>
      </c>
      <c r="H576" s="74">
        <v>840.08</v>
      </c>
      <c r="I576" s="74">
        <v>840.08</v>
      </c>
      <c r="J576" s="74">
        <v>840.08</v>
      </c>
      <c r="K576" s="74">
        <v>840.08</v>
      </c>
      <c r="L576" s="74">
        <v>840.08</v>
      </c>
      <c r="M576" s="74">
        <v>840.08</v>
      </c>
      <c r="N576" s="74">
        <v>840.08</v>
      </c>
      <c r="O576" s="74">
        <v>840.08</v>
      </c>
      <c r="P576" s="74">
        <v>840.08</v>
      </c>
      <c r="Q576" s="74">
        <v>840.08</v>
      </c>
      <c r="R576" s="74">
        <v>840.08</v>
      </c>
      <c r="S576" s="74">
        <v>840.08</v>
      </c>
      <c r="T576" s="74">
        <v>840.08</v>
      </c>
      <c r="U576" s="74">
        <v>840.08</v>
      </c>
      <c r="V576" s="74">
        <v>840.08</v>
      </c>
      <c r="W576" s="74">
        <v>840.08</v>
      </c>
      <c r="X576" s="74">
        <v>840.08</v>
      </c>
      <c r="Y576" s="81">
        <v>840.08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2.73</v>
      </c>
      <c r="C578" s="75">
        <v>2.73</v>
      </c>
      <c r="D578" s="75">
        <v>2.73</v>
      </c>
      <c r="E578" s="75">
        <v>2.73</v>
      </c>
      <c r="F578" s="75">
        <v>2.73</v>
      </c>
      <c r="G578" s="75">
        <v>2.73</v>
      </c>
      <c r="H578" s="75">
        <v>2.73</v>
      </c>
      <c r="I578" s="75">
        <v>2.73</v>
      </c>
      <c r="J578" s="75">
        <v>2.73</v>
      </c>
      <c r="K578" s="75">
        <v>2.73</v>
      </c>
      <c r="L578" s="75">
        <v>2.73</v>
      </c>
      <c r="M578" s="75">
        <v>2.73</v>
      </c>
      <c r="N578" s="75">
        <v>2.73</v>
      </c>
      <c r="O578" s="75">
        <v>2.73</v>
      </c>
      <c r="P578" s="75">
        <v>2.73</v>
      </c>
      <c r="Q578" s="75">
        <v>2.73</v>
      </c>
      <c r="R578" s="75">
        <v>2.73</v>
      </c>
      <c r="S578" s="75">
        <v>2.73</v>
      </c>
      <c r="T578" s="75">
        <v>2.73</v>
      </c>
      <c r="U578" s="75">
        <v>2.73</v>
      </c>
      <c r="V578" s="75">
        <v>2.73</v>
      </c>
      <c r="W578" s="75">
        <v>2.73</v>
      </c>
      <c r="X578" s="75">
        <v>2.73</v>
      </c>
      <c r="Y578" s="82">
        <v>2.73</v>
      </c>
    </row>
    <row r="579" spans="1:25" s="62" customFormat="1" ht="18.75" customHeight="1" collapsed="1" thickBot="1" x14ac:dyDescent="0.25">
      <c r="A579" s="109">
        <v>20</v>
      </c>
      <c r="B579" s="101">
        <f>SUM(B580:B583)</f>
        <v>1446.52</v>
      </c>
      <c r="C579" s="101">
        <f t="shared" ref="C579:Y579" si="130">SUM(C580:C583)</f>
        <v>1419.21</v>
      </c>
      <c r="D579" s="101">
        <f t="shared" si="130"/>
        <v>1417.48</v>
      </c>
      <c r="E579" s="101">
        <f t="shared" si="130"/>
        <v>1426.1</v>
      </c>
      <c r="F579" s="101">
        <f t="shared" si="130"/>
        <v>1430.9</v>
      </c>
      <c r="G579" s="101">
        <f t="shared" si="130"/>
        <v>1431.93</v>
      </c>
      <c r="H579" s="101">
        <f t="shared" si="130"/>
        <v>1429.75</v>
      </c>
      <c r="I579" s="101">
        <f t="shared" si="130"/>
        <v>1420.33</v>
      </c>
      <c r="J579" s="101">
        <f t="shared" si="130"/>
        <v>1421.0900000000001</v>
      </c>
      <c r="K579" s="101">
        <f t="shared" si="130"/>
        <v>1427.17</v>
      </c>
      <c r="L579" s="101">
        <f t="shared" si="130"/>
        <v>1427.13</v>
      </c>
      <c r="M579" s="101">
        <f t="shared" si="130"/>
        <v>1428.88</v>
      </c>
      <c r="N579" s="101">
        <f t="shared" si="130"/>
        <v>1430.7</v>
      </c>
      <c r="O579" s="101">
        <f t="shared" si="130"/>
        <v>1415.9</v>
      </c>
      <c r="P579" s="101">
        <f t="shared" si="130"/>
        <v>1416.1</v>
      </c>
      <c r="Q579" s="101">
        <f t="shared" si="130"/>
        <v>1433.75</v>
      </c>
      <c r="R579" s="101">
        <f t="shared" si="130"/>
        <v>1446.31</v>
      </c>
      <c r="S579" s="101">
        <f t="shared" si="130"/>
        <v>1443.31</v>
      </c>
      <c r="T579" s="101">
        <f t="shared" si="130"/>
        <v>1442.99</v>
      </c>
      <c r="U579" s="101">
        <f t="shared" si="130"/>
        <v>1432.2600000000002</v>
      </c>
      <c r="V579" s="101">
        <f t="shared" si="130"/>
        <v>1432.22</v>
      </c>
      <c r="W579" s="101">
        <f t="shared" si="130"/>
        <v>1438.3600000000001</v>
      </c>
      <c r="X579" s="101">
        <f t="shared" si="130"/>
        <v>1443.16</v>
      </c>
      <c r="Y579" s="101">
        <f t="shared" si="130"/>
        <v>1443.58</v>
      </c>
    </row>
    <row r="580" spans="1:25" s="62" customFormat="1" ht="18.75" hidden="1" customHeight="1" outlineLevel="1" x14ac:dyDescent="0.2">
      <c r="A580" s="160" t="s">
        <v>8</v>
      </c>
      <c r="B580" s="76">
        <f>B106</f>
        <v>603.71</v>
      </c>
      <c r="C580" s="71">
        <f t="shared" ref="C580:Y580" si="131">C106</f>
        <v>576.4</v>
      </c>
      <c r="D580" s="71">
        <f t="shared" si="131"/>
        <v>574.66999999999996</v>
      </c>
      <c r="E580" s="72">
        <f t="shared" si="131"/>
        <v>583.29</v>
      </c>
      <c r="F580" s="71">
        <f t="shared" si="131"/>
        <v>588.09</v>
      </c>
      <c r="G580" s="71">
        <f t="shared" si="131"/>
        <v>589.12</v>
      </c>
      <c r="H580" s="71">
        <f t="shared" si="131"/>
        <v>586.94000000000005</v>
      </c>
      <c r="I580" s="71">
        <f t="shared" si="131"/>
        <v>577.52</v>
      </c>
      <c r="J580" s="73">
        <f t="shared" si="131"/>
        <v>578.28</v>
      </c>
      <c r="K580" s="71">
        <f t="shared" si="131"/>
        <v>584.36</v>
      </c>
      <c r="L580" s="71">
        <f t="shared" si="131"/>
        <v>584.32000000000005</v>
      </c>
      <c r="M580" s="71">
        <f t="shared" si="131"/>
        <v>586.07000000000005</v>
      </c>
      <c r="N580" s="71">
        <f t="shared" si="131"/>
        <v>587.89</v>
      </c>
      <c r="O580" s="71">
        <f t="shared" si="131"/>
        <v>573.09</v>
      </c>
      <c r="P580" s="71">
        <f t="shared" si="131"/>
        <v>573.29</v>
      </c>
      <c r="Q580" s="71">
        <f t="shared" si="131"/>
        <v>590.94000000000005</v>
      </c>
      <c r="R580" s="71">
        <f t="shared" si="131"/>
        <v>603.5</v>
      </c>
      <c r="S580" s="71">
        <f t="shared" si="131"/>
        <v>600.5</v>
      </c>
      <c r="T580" s="71">
        <f t="shared" si="131"/>
        <v>600.17999999999995</v>
      </c>
      <c r="U580" s="71">
        <f t="shared" si="131"/>
        <v>589.45000000000005</v>
      </c>
      <c r="V580" s="71">
        <f t="shared" si="131"/>
        <v>589.41</v>
      </c>
      <c r="W580" s="71">
        <f t="shared" si="131"/>
        <v>595.54999999999995</v>
      </c>
      <c r="X580" s="71">
        <f t="shared" si="131"/>
        <v>600.35</v>
      </c>
      <c r="Y580" s="79">
        <f t="shared" si="131"/>
        <v>600.77</v>
      </c>
    </row>
    <row r="581" spans="1:25" s="62" customFormat="1" ht="18.75" hidden="1" customHeight="1" outlineLevel="1" x14ac:dyDescent="0.2">
      <c r="A581" s="53" t="s">
        <v>9</v>
      </c>
      <c r="B581" s="76">
        <v>840.08</v>
      </c>
      <c r="C581" s="74">
        <v>840.08</v>
      </c>
      <c r="D581" s="74">
        <v>840.08</v>
      </c>
      <c r="E581" s="74">
        <v>840.08</v>
      </c>
      <c r="F581" s="74">
        <v>840.08</v>
      </c>
      <c r="G581" s="74">
        <v>840.08</v>
      </c>
      <c r="H581" s="74">
        <v>840.08</v>
      </c>
      <c r="I581" s="74">
        <v>840.08</v>
      </c>
      <c r="J581" s="74">
        <v>840.08</v>
      </c>
      <c r="K581" s="74">
        <v>840.08</v>
      </c>
      <c r="L581" s="74">
        <v>840.08</v>
      </c>
      <c r="M581" s="74">
        <v>840.08</v>
      </c>
      <c r="N581" s="74">
        <v>840.08</v>
      </c>
      <c r="O581" s="74">
        <v>840.08</v>
      </c>
      <c r="P581" s="74">
        <v>840.08</v>
      </c>
      <c r="Q581" s="74">
        <v>840.08</v>
      </c>
      <c r="R581" s="74">
        <v>840.08</v>
      </c>
      <c r="S581" s="74">
        <v>840.08</v>
      </c>
      <c r="T581" s="74">
        <v>840.08</v>
      </c>
      <c r="U581" s="74">
        <v>840.08</v>
      </c>
      <c r="V581" s="74">
        <v>840.08</v>
      </c>
      <c r="W581" s="74">
        <v>840.08</v>
      </c>
      <c r="X581" s="74">
        <v>840.08</v>
      </c>
      <c r="Y581" s="81">
        <v>840.08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2.73</v>
      </c>
      <c r="C583" s="75">
        <v>2.73</v>
      </c>
      <c r="D583" s="75">
        <v>2.73</v>
      </c>
      <c r="E583" s="75">
        <v>2.73</v>
      </c>
      <c r="F583" s="75">
        <v>2.73</v>
      </c>
      <c r="G583" s="75">
        <v>2.73</v>
      </c>
      <c r="H583" s="75">
        <v>2.73</v>
      </c>
      <c r="I583" s="75">
        <v>2.73</v>
      </c>
      <c r="J583" s="75">
        <v>2.73</v>
      </c>
      <c r="K583" s="75">
        <v>2.73</v>
      </c>
      <c r="L583" s="75">
        <v>2.73</v>
      </c>
      <c r="M583" s="75">
        <v>2.73</v>
      </c>
      <c r="N583" s="75">
        <v>2.73</v>
      </c>
      <c r="O583" s="75">
        <v>2.73</v>
      </c>
      <c r="P583" s="75">
        <v>2.73</v>
      </c>
      <c r="Q583" s="75">
        <v>2.73</v>
      </c>
      <c r="R583" s="75">
        <v>2.73</v>
      </c>
      <c r="S583" s="75">
        <v>2.73</v>
      </c>
      <c r="T583" s="75">
        <v>2.73</v>
      </c>
      <c r="U583" s="75">
        <v>2.73</v>
      </c>
      <c r="V583" s="75">
        <v>2.73</v>
      </c>
      <c r="W583" s="75">
        <v>2.73</v>
      </c>
      <c r="X583" s="75">
        <v>2.73</v>
      </c>
      <c r="Y583" s="82">
        <v>2.73</v>
      </c>
    </row>
    <row r="584" spans="1:25" s="62" customFormat="1" ht="18.75" customHeight="1" collapsed="1" thickBot="1" x14ac:dyDescent="0.25">
      <c r="A584" s="100">
        <v>21</v>
      </c>
      <c r="B584" s="101">
        <f>SUM(B585:B588)</f>
        <v>1470.19</v>
      </c>
      <c r="C584" s="101">
        <f t="shared" ref="C584:Y584" si="132">SUM(C585:C588)</f>
        <v>1443.1100000000001</v>
      </c>
      <c r="D584" s="101">
        <f t="shared" si="132"/>
        <v>1441.87</v>
      </c>
      <c r="E584" s="101">
        <f t="shared" si="132"/>
        <v>1449.04</v>
      </c>
      <c r="F584" s="101">
        <f t="shared" si="132"/>
        <v>1456.23</v>
      </c>
      <c r="G584" s="101">
        <f t="shared" si="132"/>
        <v>1456.06</v>
      </c>
      <c r="H584" s="101">
        <f t="shared" si="132"/>
        <v>1458.9</v>
      </c>
      <c r="I584" s="101">
        <f t="shared" si="132"/>
        <v>1449.5</v>
      </c>
      <c r="J584" s="101">
        <f t="shared" si="132"/>
        <v>1451.8600000000001</v>
      </c>
      <c r="K584" s="101">
        <f t="shared" si="132"/>
        <v>1456.4</v>
      </c>
      <c r="L584" s="101">
        <f t="shared" si="132"/>
        <v>1457.92</v>
      </c>
      <c r="M584" s="101">
        <f t="shared" si="132"/>
        <v>1453.6</v>
      </c>
      <c r="N584" s="101">
        <f t="shared" si="132"/>
        <v>1451.79</v>
      </c>
      <c r="O584" s="101">
        <f t="shared" si="132"/>
        <v>1435.91</v>
      </c>
      <c r="P584" s="101">
        <f t="shared" si="132"/>
        <v>1439.69</v>
      </c>
      <c r="Q584" s="101">
        <f t="shared" si="132"/>
        <v>1455.08</v>
      </c>
      <c r="R584" s="101">
        <f t="shared" si="132"/>
        <v>1466.8200000000002</v>
      </c>
      <c r="S584" s="101">
        <f t="shared" si="132"/>
        <v>1468.95</v>
      </c>
      <c r="T584" s="101">
        <f t="shared" si="132"/>
        <v>1457.18</v>
      </c>
      <c r="U584" s="101">
        <f t="shared" si="132"/>
        <v>1449.95</v>
      </c>
      <c r="V584" s="101">
        <f t="shared" si="132"/>
        <v>1455.69</v>
      </c>
      <c r="W584" s="101">
        <f t="shared" si="132"/>
        <v>1457.66</v>
      </c>
      <c r="X584" s="101">
        <f t="shared" si="132"/>
        <v>1465.17</v>
      </c>
      <c r="Y584" s="101">
        <f t="shared" si="132"/>
        <v>1462.04</v>
      </c>
    </row>
    <row r="585" spans="1:25" s="62" customFormat="1" ht="18.75" hidden="1" customHeight="1" outlineLevel="1" x14ac:dyDescent="0.2">
      <c r="A585" s="160" t="s">
        <v>8</v>
      </c>
      <c r="B585" s="76">
        <f>B111</f>
        <v>627.38</v>
      </c>
      <c r="C585" s="71">
        <f t="shared" ref="C585:Y585" si="133">C111</f>
        <v>600.29999999999995</v>
      </c>
      <c r="D585" s="71">
        <f t="shared" si="133"/>
        <v>599.05999999999995</v>
      </c>
      <c r="E585" s="72">
        <f t="shared" si="133"/>
        <v>606.23</v>
      </c>
      <c r="F585" s="71">
        <f t="shared" si="133"/>
        <v>613.41999999999996</v>
      </c>
      <c r="G585" s="71">
        <f t="shared" si="133"/>
        <v>613.25</v>
      </c>
      <c r="H585" s="71">
        <f t="shared" si="133"/>
        <v>616.09</v>
      </c>
      <c r="I585" s="71">
        <f t="shared" si="133"/>
        <v>606.69000000000005</v>
      </c>
      <c r="J585" s="73">
        <f t="shared" si="133"/>
        <v>609.04999999999995</v>
      </c>
      <c r="K585" s="71">
        <f t="shared" si="133"/>
        <v>613.59</v>
      </c>
      <c r="L585" s="71">
        <f t="shared" si="133"/>
        <v>615.11</v>
      </c>
      <c r="M585" s="71">
        <f t="shared" si="133"/>
        <v>610.79</v>
      </c>
      <c r="N585" s="71">
        <f t="shared" si="133"/>
        <v>608.98</v>
      </c>
      <c r="O585" s="71">
        <f t="shared" si="133"/>
        <v>593.1</v>
      </c>
      <c r="P585" s="71">
        <f t="shared" si="133"/>
        <v>596.88</v>
      </c>
      <c r="Q585" s="71">
        <f t="shared" si="133"/>
        <v>612.27</v>
      </c>
      <c r="R585" s="71">
        <f t="shared" si="133"/>
        <v>624.01</v>
      </c>
      <c r="S585" s="71">
        <f t="shared" si="133"/>
        <v>626.14</v>
      </c>
      <c r="T585" s="71">
        <f t="shared" si="133"/>
        <v>614.37</v>
      </c>
      <c r="U585" s="71">
        <f t="shared" si="133"/>
        <v>607.14</v>
      </c>
      <c r="V585" s="71">
        <f t="shared" si="133"/>
        <v>612.88</v>
      </c>
      <c r="W585" s="71">
        <f t="shared" si="133"/>
        <v>614.85</v>
      </c>
      <c r="X585" s="71">
        <f t="shared" si="133"/>
        <v>622.36</v>
      </c>
      <c r="Y585" s="79">
        <f t="shared" si="133"/>
        <v>619.23</v>
      </c>
    </row>
    <row r="586" spans="1:25" s="62" customFormat="1" ht="18.75" hidden="1" customHeight="1" outlineLevel="1" x14ac:dyDescent="0.2">
      <c r="A586" s="53" t="s">
        <v>9</v>
      </c>
      <c r="B586" s="76">
        <v>840.08</v>
      </c>
      <c r="C586" s="74">
        <v>840.08</v>
      </c>
      <c r="D586" s="74">
        <v>840.08</v>
      </c>
      <c r="E586" s="74">
        <v>840.08</v>
      </c>
      <c r="F586" s="74">
        <v>840.08</v>
      </c>
      <c r="G586" s="74">
        <v>840.08</v>
      </c>
      <c r="H586" s="74">
        <v>840.08</v>
      </c>
      <c r="I586" s="74">
        <v>840.08</v>
      </c>
      <c r="J586" s="74">
        <v>840.08</v>
      </c>
      <c r="K586" s="74">
        <v>840.08</v>
      </c>
      <c r="L586" s="74">
        <v>840.08</v>
      </c>
      <c r="M586" s="74">
        <v>840.08</v>
      </c>
      <c r="N586" s="74">
        <v>840.08</v>
      </c>
      <c r="O586" s="74">
        <v>840.08</v>
      </c>
      <c r="P586" s="74">
        <v>840.08</v>
      </c>
      <c r="Q586" s="74">
        <v>840.08</v>
      </c>
      <c r="R586" s="74">
        <v>840.08</v>
      </c>
      <c r="S586" s="74">
        <v>840.08</v>
      </c>
      <c r="T586" s="74">
        <v>840.08</v>
      </c>
      <c r="U586" s="74">
        <v>840.08</v>
      </c>
      <c r="V586" s="74">
        <v>840.08</v>
      </c>
      <c r="W586" s="74">
        <v>840.08</v>
      </c>
      <c r="X586" s="74">
        <v>840.08</v>
      </c>
      <c r="Y586" s="81">
        <v>840.08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2.73</v>
      </c>
      <c r="C588" s="75">
        <v>2.73</v>
      </c>
      <c r="D588" s="75">
        <v>2.73</v>
      </c>
      <c r="E588" s="75">
        <v>2.73</v>
      </c>
      <c r="F588" s="75">
        <v>2.73</v>
      </c>
      <c r="G588" s="75">
        <v>2.73</v>
      </c>
      <c r="H588" s="75">
        <v>2.73</v>
      </c>
      <c r="I588" s="75">
        <v>2.73</v>
      </c>
      <c r="J588" s="75">
        <v>2.73</v>
      </c>
      <c r="K588" s="75">
        <v>2.73</v>
      </c>
      <c r="L588" s="75">
        <v>2.73</v>
      </c>
      <c r="M588" s="75">
        <v>2.73</v>
      </c>
      <c r="N588" s="75">
        <v>2.73</v>
      </c>
      <c r="O588" s="75">
        <v>2.73</v>
      </c>
      <c r="P588" s="75">
        <v>2.73</v>
      </c>
      <c r="Q588" s="75">
        <v>2.73</v>
      </c>
      <c r="R588" s="75">
        <v>2.73</v>
      </c>
      <c r="S588" s="75">
        <v>2.73</v>
      </c>
      <c r="T588" s="75">
        <v>2.73</v>
      </c>
      <c r="U588" s="75">
        <v>2.73</v>
      </c>
      <c r="V588" s="75">
        <v>2.73</v>
      </c>
      <c r="W588" s="75">
        <v>2.73</v>
      </c>
      <c r="X588" s="75">
        <v>2.73</v>
      </c>
      <c r="Y588" s="82">
        <v>2.73</v>
      </c>
    </row>
    <row r="589" spans="1:25" s="62" customFormat="1" ht="18.75" customHeight="1" collapsed="1" thickBot="1" x14ac:dyDescent="0.25">
      <c r="A589" s="109">
        <v>22</v>
      </c>
      <c r="B589" s="101">
        <f>SUM(B590:B593)</f>
        <v>1483.67</v>
      </c>
      <c r="C589" s="101">
        <f t="shared" ref="C589:Y589" si="134">SUM(C590:C593)</f>
        <v>1446.08</v>
      </c>
      <c r="D589" s="101">
        <f t="shared" si="134"/>
        <v>1435.97</v>
      </c>
      <c r="E589" s="101">
        <f t="shared" si="134"/>
        <v>1517.46</v>
      </c>
      <c r="F589" s="101">
        <f t="shared" si="134"/>
        <v>1513.2600000000002</v>
      </c>
      <c r="G589" s="101">
        <f t="shared" si="134"/>
        <v>1524.89</v>
      </c>
      <c r="H589" s="101">
        <f t="shared" si="134"/>
        <v>1532.08</v>
      </c>
      <c r="I589" s="101">
        <f t="shared" si="134"/>
        <v>1504.91</v>
      </c>
      <c r="J589" s="101">
        <f t="shared" si="134"/>
        <v>1507.5300000000002</v>
      </c>
      <c r="K589" s="101">
        <f t="shared" si="134"/>
        <v>1514.79</v>
      </c>
      <c r="L589" s="101">
        <f t="shared" si="134"/>
        <v>1520.46</v>
      </c>
      <c r="M589" s="101">
        <f t="shared" si="134"/>
        <v>1502.5300000000002</v>
      </c>
      <c r="N589" s="101">
        <f t="shared" si="134"/>
        <v>1500.19</v>
      </c>
      <c r="O589" s="101">
        <f t="shared" si="134"/>
        <v>1465.79</v>
      </c>
      <c r="P589" s="101">
        <f t="shared" si="134"/>
        <v>1471.14</v>
      </c>
      <c r="Q589" s="101">
        <f t="shared" si="134"/>
        <v>1509.3000000000002</v>
      </c>
      <c r="R589" s="101">
        <f t="shared" si="134"/>
        <v>1526.66</v>
      </c>
      <c r="S589" s="101">
        <f t="shared" si="134"/>
        <v>1537.8400000000001</v>
      </c>
      <c r="T589" s="101">
        <f t="shared" si="134"/>
        <v>1503.6</v>
      </c>
      <c r="U589" s="101">
        <f t="shared" si="134"/>
        <v>1494.48</v>
      </c>
      <c r="V589" s="101">
        <f t="shared" si="134"/>
        <v>1499.5</v>
      </c>
      <c r="W589" s="101">
        <f t="shared" si="134"/>
        <v>1500.02</v>
      </c>
      <c r="X589" s="101">
        <f t="shared" si="134"/>
        <v>1501.42</v>
      </c>
      <c r="Y589" s="101">
        <f t="shared" si="134"/>
        <v>1502.02</v>
      </c>
    </row>
    <row r="590" spans="1:25" s="62" customFormat="1" ht="18.75" customHeight="1" outlineLevel="1" x14ac:dyDescent="0.2">
      <c r="A590" s="160" t="s">
        <v>8</v>
      </c>
      <c r="B590" s="76">
        <f>B116</f>
        <v>640.86</v>
      </c>
      <c r="C590" s="71">
        <f t="shared" ref="C590:Y590" si="135">C116</f>
        <v>603.27</v>
      </c>
      <c r="D590" s="71">
        <f t="shared" si="135"/>
        <v>593.16</v>
      </c>
      <c r="E590" s="72">
        <f t="shared" si="135"/>
        <v>674.65</v>
      </c>
      <c r="F590" s="71">
        <f t="shared" si="135"/>
        <v>670.45</v>
      </c>
      <c r="G590" s="71">
        <f t="shared" si="135"/>
        <v>682.08</v>
      </c>
      <c r="H590" s="71">
        <f t="shared" si="135"/>
        <v>689.27</v>
      </c>
      <c r="I590" s="71">
        <f t="shared" si="135"/>
        <v>662.1</v>
      </c>
      <c r="J590" s="73">
        <f t="shared" si="135"/>
        <v>664.72</v>
      </c>
      <c r="K590" s="71">
        <f t="shared" si="135"/>
        <v>671.98</v>
      </c>
      <c r="L590" s="71">
        <f t="shared" si="135"/>
        <v>677.65</v>
      </c>
      <c r="M590" s="71">
        <f t="shared" si="135"/>
        <v>659.72</v>
      </c>
      <c r="N590" s="71">
        <f t="shared" si="135"/>
        <v>657.38</v>
      </c>
      <c r="O590" s="71">
        <f t="shared" si="135"/>
        <v>622.98</v>
      </c>
      <c r="P590" s="71">
        <f t="shared" si="135"/>
        <v>628.33000000000004</v>
      </c>
      <c r="Q590" s="71">
        <f t="shared" si="135"/>
        <v>666.49</v>
      </c>
      <c r="R590" s="71">
        <f t="shared" si="135"/>
        <v>683.85</v>
      </c>
      <c r="S590" s="71">
        <f t="shared" si="135"/>
        <v>695.03</v>
      </c>
      <c r="T590" s="71">
        <f t="shared" si="135"/>
        <v>660.79</v>
      </c>
      <c r="U590" s="71">
        <f t="shared" si="135"/>
        <v>651.66999999999996</v>
      </c>
      <c r="V590" s="71">
        <f t="shared" si="135"/>
        <v>656.69</v>
      </c>
      <c r="W590" s="71">
        <f t="shared" si="135"/>
        <v>657.21</v>
      </c>
      <c r="X590" s="71">
        <f t="shared" si="135"/>
        <v>658.61</v>
      </c>
      <c r="Y590" s="79">
        <f t="shared" si="135"/>
        <v>659.21</v>
      </c>
    </row>
    <row r="591" spans="1:25" s="62" customFormat="1" ht="18.75" customHeight="1" outlineLevel="1" x14ac:dyDescent="0.2">
      <c r="A591" s="53" t="s">
        <v>9</v>
      </c>
      <c r="B591" s="76">
        <v>840.08</v>
      </c>
      <c r="C591" s="74">
        <v>840.08</v>
      </c>
      <c r="D591" s="74">
        <v>840.08</v>
      </c>
      <c r="E591" s="74">
        <v>840.08</v>
      </c>
      <c r="F591" s="74">
        <v>840.08</v>
      </c>
      <c r="G591" s="74">
        <v>840.08</v>
      </c>
      <c r="H591" s="74">
        <v>840.08</v>
      </c>
      <c r="I591" s="74">
        <v>840.08</v>
      </c>
      <c r="J591" s="74">
        <v>840.08</v>
      </c>
      <c r="K591" s="74">
        <v>840.08</v>
      </c>
      <c r="L591" s="74">
        <v>840.08</v>
      </c>
      <c r="M591" s="74">
        <v>840.08</v>
      </c>
      <c r="N591" s="74">
        <v>840.08</v>
      </c>
      <c r="O591" s="74">
        <v>840.08</v>
      </c>
      <c r="P591" s="74">
        <v>840.08</v>
      </c>
      <c r="Q591" s="74">
        <v>840.08</v>
      </c>
      <c r="R591" s="74">
        <v>840.08</v>
      </c>
      <c r="S591" s="74">
        <v>840.08</v>
      </c>
      <c r="T591" s="74">
        <v>840.08</v>
      </c>
      <c r="U591" s="74">
        <v>840.08</v>
      </c>
      <c r="V591" s="74">
        <v>840.08</v>
      </c>
      <c r="W591" s="74">
        <v>840.08</v>
      </c>
      <c r="X591" s="74">
        <v>840.08</v>
      </c>
      <c r="Y591" s="81">
        <v>840.08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11</v>
      </c>
      <c r="B593" s="77">
        <v>2.73</v>
      </c>
      <c r="C593" s="75">
        <v>2.73</v>
      </c>
      <c r="D593" s="75">
        <v>2.73</v>
      </c>
      <c r="E593" s="75">
        <v>2.73</v>
      </c>
      <c r="F593" s="75">
        <v>2.73</v>
      </c>
      <c r="G593" s="75">
        <v>2.73</v>
      </c>
      <c r="H593" s="75">
        <v>2.73</v>
      </c>
      <c r="I593" s="75">
        <v>2.73</v>
      </c>
      <c r="J593" s="75">
        <v>2.73</v>
      </c>
      <c r="K593" s="75">
        <v>2.73</v>
      </c>
      <c r="L593" s="75">
        <v>2.73</v>
      </c>
      <c r="M593" s="75">
        <v>2.73</v>
      </c>
      <c r="N593" s="75">
        <v>2.73</v>
      </c>
      <c r="O593" s="75">
        <v>2.73</v>
      </c>
      <c r="P593" s="75">
        <v>2.73</v>
      </c>
      <c r="Q593" s="75">
        <v>2.73</v>
      </c>
      <c r="R593" s="75">
        <v>2.73</v>
      </c>
      <c r="S593" s="75">
        <v>2.73</v>
      </c>
      <c r="T593" s="75">
        <v>2.73</v>
      </c>
      <c r="U593" s="75">
        <v>2.73</v>
      </c>
      <c r="V593" s="75">
        <v>2.73</v>
      </c>
      <c r="W593" s="75">
        <v>2.73</v>
      </c>
      <c r="X593" s="75">
        <v>2.73</v>
      </c>
      <c r="Y593" s="82">
        <v>2.73</v>
      </c>
    </row>
    <row r="594" spans="1:25" s="62" customFormat="1" ht="18.75" customHeight="1" thickBot="1" x14ac:dyDescent="0.25">
      <c r="A594" s="100">
        <v>23</v>
      </c>
      <c r="B594" s="101">
        <f>SUM(B595:B598)</f>
        <v>1487.91</v>
      </c>
      <c r="C594" s="101">
        <f t="shared" ref="C594:Y594" si="136">SUM(C595:C598)</f>
        <v>1461.99</v>
      </c>
      <c r="D594" s="101">
        <f t="shared" si="136"/>
        <v>1446.44</v>
      </c>
      <c r="E594" s="101">
        <f t="shared" si="136"/>
        <v>1471.8600000000001</v>
      </c>
      <c r="F594" s="101">
        <f t="shared" si="136"/>
        <v>1478.7800000000002</v>
      </c>
      <c r="G594" s="101">
        <f t="shared" si="136"/>
        <v>1481.8600000000001</v>
      </c>
      <c r="H594" s="101">
        <f t="shared" si="136"/>
        <v>1486.62</v>
      </c>
      <c r="I594" s="101">
        <f t="shared" si="136"/>
        <v>1462.66</v>
      </c>
      <c r="J594" s="101">
        <f t="shared" si="136"/>
        <v>1474.73</v>
      </c>
      <c r="K594" s="101">
        <f t="shared" si="136"/>
        <v>1485.5</v>
      </c>
      <c r="L594" s="101">
        <f t="shared" si="136"/>
        <v>1487.92</v>
      </c>
      <c r="M594" s="101">
        <f t="shared" si="136"/>
        <v>1488.25</v>
      </c>
      <c r="N594" s="101">
        <f t="shared" si="136"/>
        <v>1475.08</v>
      </c>
      <c r="O594" s="101">
        <f t="shared" si="136"/>
        <v>1459.9</v>
      </c>
      <c r="P594" s="101">
        <f t="shared" si="136"/>
        <v>1456.65</v>
      </c>
      <c r="Q594" s="101">
        <f t="shared" si="136"/>
        <v>1483.24</v>
      </c>
      <c r="R594" s="101">
        <f t="shared" si="136"/>
        <v>1495.17</v>
      </c>
      <c r="S594" s="101">
        <f t="shared" si="136"/>
        <v>1497.73</v>
      </c>
      <c r="T594" s="101">
        <f t="shared" si="136"/>
        <v>1506.3200000000002</v>
      </c>
      <c r="U594" s="101">
        <f t="shared" si="136"/>
        <v>1487.72</v>
      </c>
      <c r="V594" s="101">
        <f t="shared" si="136"/>
        <v>1489.12</v>
      </c>
      <c r="W594" s="101">
        <f t="shared" si="136"/>
        <v>1500.33</v>
      </c>
      <c r="X594" s="101">
        <f t="shared" si="136"/>
        <v>1505.97</v>
      </c>
      <c r="Y594" s="101">
        <f t="shared" si="136"/>
        <v>1494.12</v>
      </c>
    </row>
    <row r="595" spans="1:25" s="62" customFormat="1" ht="18.75" hidden="1" customHeight="1" outlineLevel="1" x14ac:dyDescent="0.2">
      <c r="A595" s="160" t="s">
        <v>8</v>
      </c>
      <c r="B595" s="76">
        <f>B121</f>
        <v>645.1</v>
      </c>
      <c r="C595" s="71">
        <f t="shared" ref="C595:Y595" si="137">C121</f>
        <v>619.17999999999995</v>
      </c>
      <c r="D595" s="71">
        <f t="shared" si="137"/>
        <v>603.63</v>
      </c>
      <c r="E595" s="72">
        <f t="shared" si="137"/>
        <v>629.04999999999995</v>
      </c>
      <c r="F595" s="71">
        <f t="shared" si="137"/>
        <v>635.97</v>
      </c>
      <c r="G595" s="71">
        <f t="shared" si="137"/>
        <v>639.04999999999995</v>
      </c>
      <c r="H595" s="71">
        <f t="shared" si="137"/>
        <v>643.80999999999995</v>
      </c>
      <c r="I595" s="71">
        <f t="shared" si="137"/>
        <v>619.85</v>
      </c>
      <c r="J595" s="73">
        <f t="shared" si="137"/>
        <v>631.91999999999996</v>
      </c>
      <c r="K595" s="71">
        <f t="shared" si="137"/>
        <v>642.69000000000005</v>
      </c>
      <c r="L595" s="71">
        <f t="shared" si="137"/>
        <v>645.11</v>
      </c>
      <c r="M595" s="71">
        <f t="shared" si="137"/>
        <v>645.44000000000005</v>
      </c>
      <c r="N595" s="71">
        <f t="shared" si="137"/>
        <v>632.27</v>
      </c>
      <c r="O595" s="71">
        <f t="shared" si="137"/>
        <v>617.09</v>
      </c>
      <c r="P595" s="71">
        <f t="shared" si="137"/>
        <v>613.84</v>
      </c>
      <c r="Q595" s="71">
        <f t="shared" si="137"/>
        <v>640.42999999999995</v>
      </c>
      <c r="R595" s="71">
        <f t="shared" si="137"/>
        <v>652.36</v>
      </c>
      <c r="S595" s="71">
        <f t="shared" si="137"/>
        <v>654.91999999999996</v>
      </c>
      <c r="T595" s="71">
        <f t="shared" si="137"/>
        <v>663.51</v>
      </c>
      <c r="U595" s="71">
        <f t="shared" si="137"/>
        <v>644.91</v>
      </c>
      <c r="V595" s="71">
        <f t="shared" si="137"/>
        <v>646.30999999999995</v>
      </c>
      <c r="W595" s="71">
        <f t="shared" si="137"/>
        <v>657.52</v>
      </c>
      <c r="X595" s="71">
        <f t="shared" si="137"/>
        <v>663.16</v>
      </c>
      <c r="Y595" s="79">
        <f t="shared" si="137"/>
        <v>651.30999999999995</v>
      </c>
    </row>
    <row r="596" spans="1:25" s="62" customFormat="1" ht="18.75" hidden="1" customHeight="1" outlineLevel="1" x14ac:dyDescent="0.2">
      <c r="A596" s="53" t="s">
        <v>9</v>
      </c>
      <c r="B596" s="76">
        <v>840.08</v>
      </c>
      <c r="C596" s="74">
        <v>840.08</v>
      </c>
      <c r="D596" s="74">
        <v>840.08</v>
      </c>
      <c r="E596" s="74">
        <v>840.08</v>
      </c>
      <c r="F596" s="74">
        <v>840.08</v>
      </c>
      <c r="G596" s="74">
        <v>840.08</v>
      </c>
      <c r="H596" s="74">
        <v>840.08</v>
      </c>
      <c r="I596" s="74">
        <v>840.08</v>
      </c>
      <c r="J596" s="74">
        <v>840.08</v>
      </c>
      <c r="K596" s="74">
        <v>840.08</v>
      </c>
      <c r="L596" s="74">
        <v>840.08</v>
      </c>
      <c r="M596" s="74">
        <v>840.08</v>
      </c>
      <c r="N596" s="74">
        <v>840.08</v>
      </c>
      <c r="O596" s="74">
        <v>840.08</v>
      </c>
      <c r="P596" s="74">
        <v>840.08</v>
      </c>
      <c r="Q596" s="74">
        <v>840.08</v>
      </c>
      <c r="R596" s="74">
        <v>840.08</v>
      </c>
      <c r="S596" s="74">
        <v>840.08</v>
      </c>
      <c r="T596" s="74">
        <v>840.08</v>
      </c>
      <c r="U596" s="74">
        <v>840.08</v>
      </c>
      <c r="V596" s="74">
        <v>840.08</v>
      </c>
      <c r="W596" s="74">
        <v>840.08</v>
      </c>
      <c r="X596" s="74">
        <v>840.08</v>
      </c>
      <c r="Y596" s="81">
        <v>840.08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2.73</v>
      </c>
      <c r="C598" s="75">
        <v>2.73</v>
      </c>
      <c r="D598" s="75">
        <v>2.73</v>
      </c>
      <c r="E598" s="75">
        <v>2.73</v>
      </c>
      <c r="F598" s="75">
        <v>2.73</v>
      </c>
      <c r="G598" s="75">
        <v>2.73</v>
      </c>
      <c r="H598" s="75">
        <v>2.73</v>
      </c>
      <c r="I598" s="75">
        <v>2.73</v>
      </c>
      <c r="J598" s="75">
        <v>2.73</v>
      </c>
      <c r="K598" s="75">
        <v>2.73</v>
      </c>
      <c r="L598" s="75">
        <v>2.73</v>
      </c>
      <c r="M598" s="75">
        <v>2.73</v>
      </c>
      <c r="N598" s="75">
        <v>2.73</v>
      </c>
      <c r="O598" s="75">
        <v>2.73</v>
      </c>
      <c r="P598" s="75">
        <v>2.73</v>
      </c>
      <c r="Q598" s="75">
        <v>2.73</v>
      </c>
      <c r="R598" s="75">
        <v>2.73</v>
      </c>
      <c r="S598" s="75">
        <v>2.73</v>
      </c>
      <c r="T598" s="75">
        <v>2.73</v>
      </c>
      <c r="U598" s="75">
        <v>2.73</v>
      </c>
      <c r="V598" s="75">
        <v>2.73</v>
      </c>
      <c r="W598" s="75">
        <v>2.73</v>
      </c>
      <c r="X598" s="75">
        <v>2.73</v>
      </c>
      <c r="Y598" s="82">
        <v>2.73</v>
      </c>
    </row>
    <row r="599" spans="1:25" s="62" customFormat="1" ht="18.75" customHeight="1" collapsed="1" thickBot="1" x14ac:dyDescent="0.25">
      <c r="A599" s="111">
        <v>24</v>
      </c>
      <c r="B599" s="101">
        <f>SUM(B600:B603)</f>
        <v>1455.16</v>
      </c>
      <c r="C599" s="101">
        <f t="shared" ref="C599:Y599" si="138">SUM(C600:C603)</f>
        <v>1432.7600000000002</v>
      </c>
      <c r="D599" s="101">
        <f t="shared" si="138"/>
        <v>1424.04</v>
      </c>
      <c r="E599" s="101">
        <f t="shared" si="138"/>
        <v>1444.96</v>
      </c>
      <c r="F599" s="101">
        <f t="shared" si="138"/>
        <v>1435.47</v>
      </c>
      <c r="G599" s="101">
        <f t="shared" si="138"/>
        <v>1452.12</v>
      </c>
      <c r="H599" s="101">
        <f t="shared" si="138"/>
        <v>1451.4</v>
      </c>
      <c r="I599" s="101">
        <f t="shared" si="138"/>
        <v>1441.04</v>
      </c>
      <c r="J599" s="101">
        <f t="shared" si="138"/>
        <v>1447.3400000000001</v>
      </c>
      <c r="K599" s="101">
        <f t="shared" si="138"/>
        <v>1448.46</v>
      </c>
      <c r="L599" s="101">
        <f t="shared" si="138"/>
        <v>1448.6100000000001</v>
      </c>
      <c r="M599" s="101">
        <f t="shared" si="138"/>
        <v>1449.3600000000001</v>
      </c>
      <c r="N599" s="101">
        <f t="shared" si="138"/>
        <v>1448.39</v>
      </c>
      <c r="O599" s="101">
        <f t="shared" si="138"/>
        <v>1420.37</v>
      </c>
      <c r="P599" s="101">
        <f t="shared" si="138"/>
        <v>1425.08</v>
      </c>
      <c r="Q599" s="101">
        <f t="shared" si="138"/>
        <v>1452.7</v>
      </c>
      <c r="R599" s="101">
        <f t="shared" si="138"/>
        <v>1462</v>
      </c>
      <c r="S599" s="101">
        <f t="shared" si="138"/>
        <v>1459.56</v>
      </c>
      <c r="T599" s="101">
        <f t="shared" si="138"/>
        <v>1468.39</v>
      </c>
      <c r="U599" s="101">
        <f t="shared" si="138"/>
        <v>1448.63</v>
      </c>
      <c r="V599" s="101">
        <f t="shared" si="138"/>
        <v>1459.7800000000002</v>
      </c>
      <c r="W599" s="101">
        <f t="shared" si="138"/>
        <v>1463.13</v>
      </c>
      <c r="X599" s="101">
        <f t="shared" si="138"/>
        <v>1467.43</v>
      </c>
      <c r="Y599" s="101">
        <f t="shared" si="138"/>
        <v>1455.31</v>
      </c>
    </row>
    <row r="600" spans="1:25" s="62" customFormat="1" ht="18.75" hidden="1" customHeight="1" outlineLevel="1" x14ac:dyDescent="0.2">
      <c r="A600" s="160" t="s">
        <v>8</v>
      </c>
      <c r="B600" s="76">
        <f>B126</f>
        <v>612.35</v>
      </c>
      <c r="C600" s="71">
        <f t="shared" ref="C600:Y600" si="139">C126</f>
        <v>589.95000000000005</v>
      </c>
      <c r="D600" s="71">
        <f t="shared" si="139"/>
        <v>581.23</v>
      </c>
      <c r="E600" s="72">
        <f t="shared" si="139"/>
        <v>602.15</v>
      </c>
      <c r="F600" s="71">
        <f t="shared" si="139"/>
        <v>592.66</v>
      </c>
      <c r="G600" s="71">
        <f t="shared" si="139"/>
        <v>609.30999999999995</v>
      </c>
      <c r="H600" s="71">
        <f t="shared" si="139"/>
        <v>608.59</v>
      </c>
      <c r="I600" s="71">
        <f t="shared" si="139"/>
        <v>598.23</v>
      </c>
      <c r="J600" s="73">
        <f t="shared" si="139"/>
        <v>604.53</v>
      </c>
      <c r="K600" s="71">
        <f t="shared" si="139"/>
        <v>605.65</v>
      </c>
      <c r="L600" s="71">
        <f t="shared" si="139"/>
        <v>605.79999999999995</v>
      </c>
      <c r="M600" s="71">
        <f t="shared" si="139"/>
        <v>606.54999999999995</v>
      </c>
      <c r="N600" s="71">
        <f t="shared" si="139"/>
        <v>605.58000000000004</v>
      </c>
      <c r="O600" s="71">
        <f t="shared" si="139"/>
        <v>577.55999999999995</v>
      </c>
      <c r="P600" s="71">
        <f t="shared" si="139"/>
        <v>582.27</v>
      </c>
      <c r="Q600" s="71">
        <f t="shared" si="139"/>
        <v>609.89</v>
      </c>
      <c r="R600" s="71">
        <f t="shared" si="139"/>
        <v>619.19000000000005</v>
      </c>
      <c r="S600" s="71">
        <f t="shared" si="139"/>
        <v>616.75</v>
      </c>
      <c r="T600" s="71">
        <f t="shared" si="139"/>
        <v>625.58000000000004</v>
      </c>
      <c r="U600" s="71">
        <f t="shared" si="139"/>
        <v>605.82000000000005</v>
      </c>
      <c r="V600" s="71">
        <f t="shared" si="139"/>
        <v>616.97</v>
      </c>
      <c r="W600" s="71">
        <f t="shared" si="139"/>
        <v>620.32000000000005</v>
      </c>
      <c r="X600" s="71">
        <f t="shared" si="139"/>
        <v>624.62</v>
      </c>
      <c r="Y600" s="79">
        <f t="shared" si="139"/>
        <v>612.5</v>
      </c>
    </row>
    <row r="601" spans="1:25" s="62" customFormat="1" ht="18.75" hidden="1" customHeight="1" outlineLevel="1" x14ac:dyDescent="0.2">
      <c r="A601" s="53" t="s">
        <v>9</v>
      </c>
      <c r="B601" s="76">
        <v>840.08</v>
      </c>
      <c r="C601" s="74">
        <v>840.08</v>
      </c>
      <c r="D601" s="74">
        <v>840.08</v>
      </c>
      <c r="E601" s="74">
        <v>840.08</v>
      </c>
      <c r="F601" s="74">
        <v>840.08</v>
      </c>
      <c r="G601" s="74">
        <v>840.08</v>
      </c>
      <c r="H601" s="74">
        <v>840.08</v>
      </c>
      <c r="I601" s="74">
        <v>840.08</v>
      </c>
      <c r="J601" s="74">
        <v>840.08</v>
      </c>
      <c r="K601" s="74">
        <v>840.08</v>
      </c>
      <c r="L601" s="74">
        <v>840.08</v>
      </c>
      <c r="M601" s="74">
        <v>840.08</v>
      </c>
      <c r="N601" s="74">
        <v>840.08</v>
      </c>
      <c r="O601" s="74">
        <v>840.08</v>
      </c>
      <c r="P601" s="74">
        <v>840.08</v>
      </c>
      <c r="Q601" s="74">
        <v>840.08</v>
      </c>
      <c r="R601" s="74">
        <v>840.08</v>
      </c>
      <c r="S601" s="74">
        <v>840.08</v>
      </c>
      <c r="T601" s="74">
        <v>840.08</v>
      </c>
      <c r="U601" s="74">
        <v>840.08</v>
      </c>
      <c r="V601" s="74">
        <v>840.08</v>
      </c>
      <c r="W601" s="74">
        <v>840.08</v>
      </c>
      <c r="X601" s="74">
        <v>840.08</v>
      </c>
      <c r="Y601" s="81">
        <v>840.08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2.73</v>
      </c>
      <c r="C603" s="75">
        <v>2.73</v>
      </c>
      <c r="D603" s="75">
        <v>2.73</v>
      </c>
      <c r="E603" s="75">
        <v>2.73</v>
      </c>
      <c r="F603" s="75">
        <v>2.73</v>
      </c>
      <c r="G603" s="75">
        <v>2.73</v>
      </c>
      <c r="H603" s="75">
        <v>2.73</v>
      </c>
      <c r="I603" s="75">
        <v>2.73</v>
      </c>
      <c r="J603" s="75">
        <v>2.73</v>
      </c>
      <c r="K603" s="75">
        <v>2.73</v>
      </c>
      <c r="L603" s="75">
        <v>2.73</v>
      </c>
      <c r="M603" s="75">
        <v>2.73</v>
      </c>
      <c r="N603" s="75">
        <v>2.73</v>
      </c>
      <c r="O603" s="75">
        <v>2.73</v>
      </c>
      <c r="P603" s="75">
        <v>2.73</v>
      </c>
      <c r="Q603" s="75">
        <v>2.73</v>
      </c>
      <c r="R603" s="75">
        <v>2.73</v>
      </c>
      <c r="S603" s="75">
        <v>2.73</v>
      </c>
      <c r="T603" s="75">
        <v>2.73</v>
      </c>
      <c r="U603" s="75">
        <v>2.73</v>
      </c>
      <c r="V603" s="75">
        <v>2.73</v>
      </c>
      <c r="W603" s="75">
        <v>2.73</v>
      </c>
      <c r="X603" s="75">
        <v>2.73</v>
      </c>
      <c r="Y603" s="82">
        <v>2.73</v>
      </c>
    </row>
    <row r="604" spans="1:25" s="62" customFormat="1" ht="18.75" customHeight="1" collapsed="1" thickBot="1" x14ac:dyDescent="0.25">
      <c r="A604" s="109">
        <v>25</v>
      </c>
      <c r="B604" s="101">
        <f>SUM(B605:B608)</f>
        <v>1456.19</v>
      </c>
      <c r="C604" s="101">
        <f t="shared" ref="C604:Y604" si="140">SUM(C605:C608)</f>
        <v>1433.37</v>
      </c>
      <c r="D604" s="101">
        <f t="shared" si="140"/>
        <v>1432.94</v>
      </c>
      <c r="E604" s="101">
        <f t="shared" si="140"/>
        <v>1433.25</v>
      </c>
      <c r="F604" s="101">
        <f t="shared" si="140"/>
        <v>1449.18</v>
      </c>
      <c r="G604" s="101">
        <f t="shared" si="140"/>
        <v>1451.91</v>
      </c>
      <c r="H604" s="101">
        <f t="shared" si="140"/>
        <v>1452.1</v>
      </c>
      <c r="I604" s="101">
        <f t="shared" si="140"/>
        <v>1440.37</v>
      </c>
      <c r="J604" s="101">
        <f t="shared" si="140"/>
        <v>1443.18</v>
      </c>
      <c r="K604" s="101">
        <f t="shared" si="140"/>
        <v>1451.0100000000002</v>
      </c>
      <c r="L604" s="101">
        <f t="shared" si="140"/>
        <v>1448.5100000000002</v>
      </c>
      <c r="M604" s="101">
        <f t="shared" si="140"/>
        <v>1446.4</v>
      </c>
      <c r="N604" s="101">
        <f t="shared" si="140"/>
        <v>1440.3400000000001</v>
      </c>
      <c r="O604" s="101">
        <f t="shared" si="140"/>
        <v>1425.14</v>
      </c>
      <c r="P604" s="101">
        <f t="shared" si="140"/>
        <v>1430.19</v>
      </c>
      <c r="Q604" s="101">
        <f t="shared" si="140"/>
        <v>1450.43</v>
      </c>
      <c r="R604" s="101">
        <f t="shared" si="140"/>
        <v>1462.2</v>
      </c>
      <c r="S604" s="101">
        <f t="shared" si="140"/>
        <v>1463.6100000000001</v>
      </c>
      <c r="T604" s="101">
        <f t="shared" si="140"/>
        <v>1465.42</v>
      </c>
      <c r="U604" s="101">
        <f t="shared" si="140"/>
        <v>1451.0500000000002</v>
      </c>
      <c r="V604" s="101">
        <f t="shared" si="140"/>
        <v>1460.29</v>
      </c>
      <c r="W604" s="101">
        <f t="shared" si="140"/>
        <v>1466.92</v>
      </c>
      <c r="X604" s="101">
        <f t="shared" si="140"/>
        <v>1473.1100000000001</v>
      </c>
      <c r="Y604" s="101">
        <f t="shared" si="140"/>
        <v>1469.15</v>
      </c>
    </row>
    <row r="605" spans="1:25" s="62" customFormat="1" ht="18.75" hidden="1" customHeight="1" outlineLevel="1" x14ac:dyDescent="0.2">
      <c r="A605" s="160" t="s">
        <v>8</v>
      </c>
      <c r="B605" s="76">
        <f>B131</f>
        <v>613.38</v>
      </c>
      <c r="C605" s="71">
        <f t="shared" ref="C605:Y605" si="141">C131</f>
        <v>590.55999999999995</v>
      </c>
      <c r="D605" s="71">
        <f t="shared" si="141"/>
        <v>590.13</v>
      </c>
      <c r="E605" s="72">
        <f t="shared" si="141"/>
        <v>590.44000000000005</v>
      </c>
      <c r="F605" s="71">
        <f t="shared" si="141"/>
        <v>606.37</v>
      </c>
      <c r="G605" s="71">
        <f t="shared" si="141"/>
        <v>609.1</v>
      </c>
      <c r="H605" s="71">
        <f t="shared" si="141"/>
        <v>609.29</v>
      </c>
      <c r="I605" s="71">
        <f t="shared" si="141"/>
        <v>597.55999999999995</v>
      </c>
      <c r="J605" s="73">
        <f t="shared" si="141"/>
        <v>600.37</v>
      </c>
      <c r="K605" s="71">
        <f t="shared" si="141"/>
        <v>608.20000000000005</v>
      </c>
      <c r="L605" s="71">
        <f t="shared" si="141"/>
        <v>605.70000000000005</v>
      </c>
      <c r="M605" s="71">
        <f t="shared" si="141"/>
        <v>603.59</v>
      </c>
      <c r="N605" s="71">
        <f t="shared" si="141"/>
        <v>597.53</v>
      </c>
      <c r="O605" s="71">
        <f t="shared" si="141"/>
        <v>582.33000000000004</v>
      </c>
      <c r="P605" s="71">
        <f t="shared" si="141"/>
        <v>587.38</v>
      </c>
      <c r="Q605" s="71">
        <f t="shared" si="141"/>
        <v>607.62</v>
      </c>
      <c r="R605" s="71">
        <f t="shared" si="141"/>
        <v>619.39</v>
      </c>
      <c r="S605" s="71">
        <f t="shared" si="141"/>
        <v>620.79999999999995</v>
      </c>
      <c r="T605" s="71">
        <f t="shared" si="141"/>
        <v>622.61</v>
      </c>
      <c r="U605" s="71">
        <f t="shared" si="141"/>
        <v>608.24</v>
      </c>
      <c r="V605" s="71">
        <f t="shared" si="141"/>
        <v>617.48</v>
      </c>
      <c r="W605" s="71">
        <f t="shared" si="141"/>
        <v>624.11</v>
      </c>
      <c r="X605" s="71">
        <f t="shared" si="141"/>
        <v>630.29999999999995</v>
      </c>
      <c r="Y605" s="79">
        <f t="shared" si="141"/>
        <v>626.34</v>
      </c>
    </row>
    <row r="606" spans="1:25" s="62" customFormat="1" ht="18.75" hidden="1" customHeight="1" outlineLevel="1" x14ac:dyDescent="0.2">
      <c r="A606" s="53" t="s">
        <v>9</v>
      </c>
      <c r="B606" s="76">
        <v>840.08</v>
      </c>
      <c r="C606" s="74">
        <v>840.08</v>
      </c>
      <c r="D606" s="74">
        <v>840.08</v>
      </c>
      <c r="E606" s="74">
        <v>840.08</v>
      </c>
      <c r="F606" s="74">
        <v>840.08</v>
      </c>
      <c r="G606" s="74">
        <v>840.08</v>
      </c>
      <c r="H606" s="74">
        <v>840.08</v>
      </c>
      <c r="I606" s="74">
        <v>840.08</v>
      </c>
      <c r="J606" s="74">
        <v>840.08</v>
      </c>
      <c r="K606" s="74">
        <v>840.08</v>
      </c>
      <c r="L606" s="74">
        <v>840.08</v>
      </c>
      <c r="M606" s="74">
        <v>840.08</v>
      </c>
      <c r="N606" s="74">
        <v>840.08</v>
      </c>
      <c r="O606" s="74">
        <v>840.08</v>
      </c>
      <c r="P606" s="74">
        <v>840.08</v>
      </c>
      <c r="Q606" s="74">
        <v>840.08</v>
      </c>
      <c r="R606" s="74">
        <v>840.08</v>
      </c>
      <c r="S606" s="74">
        <v>840.08</v>
      </c>
      <c r="T606" s="74">
        <v>840.08</v>
      </c>
      <c r="U606" s="74">
        <v>840.08</v>
      </c>
      <c r="V606" s="74">
        <v>840.08</v>
      </c>
      <c r="W606" s="74">
        <v>840.08</v>
      </c>
      <c r="X606" s="74">
        <v>840.08</v>
      </c>
      <c r="Y606" s="81">
        <v>840.08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2.73</v>
      </c>
      <c r="C608" s="75">
        <v>2.73</v>
      </c>
      <c r="D608" s="75">
        <v>2.73</v>
      </c>
      <c r="E608" s="75">
        <v>2.73</v>
      </c>
      <c r="F608" s="75">
        <v>2.73</v>
      </c>
      <c r="G608" s="75">
        <v>2.73</v>
      </c>
      <c r="H608" s="75">
        <v>2.73</v>
      </c>
      <c r="I608" s="75">
        <v>2.73</v>
      </c>
      <c r="J608" s="75">
        <v>2.73</v>
      </c>
      <c r="K608" s="75">
        <v>2.73</v>
      </c>
      <c r="L608" s="75">
        <v>2.73</v>
      </c>
      <c r="M608" s="75">
        <v>2.73</v>
      </c>
      <c r="N608" s="75">
        <v>2.73</v>
      </c>
      <c r="O608" s="75">
        <v>2.73</v>
      </c>
      <c r="P608" s="75">
        <v>2.73</v>
      </c>
      <c r="Q608" s="75">
        <v>2.73</v>
      </c>
      <c r="R608" s="75">
        <v>2.73</v>
      </c>
      <c r="S608" s="75">
        <v>2.73</v>
      </c>
      <c r="T608" s="75">
        <v>2.73</v>
      </c>
      <c r="U608" s="75">
        <v>2.73</v>
      </c>
      <c r="V608" s="75">
        <v>2.73</v>
      </c>
      <c r="W608" s="75">
        <v>2.73</v>
      </c>
      <c r="X608" s="75">
        <v>2.73</v>
      </c>
      <c r="Y608" s="82">
        <v>2.73</v>
      </c>
    </row>
    <row r="609" spans="1:25" s="62" customFormat="1" ht="18.75" customHeight="1" collapsed="1" thickBot="1" x14ac:dyDescent="0.25">
      <c r="A609" s="110">
        <v>26</v>
      </c>
      <c r="B609" s="101">
        <f>SUM(B610:B613)</f>
        <v>1480.6100000000001</v>
      </c>
      <c r="C609" s="101">
        <f t="shared" ref="C609:Y609" si="142">SUM(C610:C613)</f>
        <v>1385.2600000000002</v>
      </c>
      <c r="D609" s="101">
        <f t="shared" si="142"/>
        <v>1273.0900000000001</v>
      </c>
      <c r="E609" s="101">
        <f t="shared" si="142"/>
        <v>1201.17</v>
      </c>
      <c r="F609" s="101">
        <f t="shared" si="142"/>
        <v>844.2700000000001</v>
      </c>
      <c r="G609" s="101">
        <f t="shared" si="142"/>
        <v>842.99</v>
      </c>
      <c r="H609" s="101">
        <f t="shared" si="142"/>
        <v>1516.67</v>
      </c>
      <c r="I609" s="101">
        <f t="shared" si="142"/>
        <v>1800.93</v>
      </c>
      <c r="J609" s="101">
        <f t="shared" si="142"/>
        <v>1853.5700000000002</v>
      </c>
      <c r="K609" s="101">
        <f t="shared" si="142"/>
        <v>1910.2800000000002</v>
      </c>
      <c r="L609" s="101">
        <f t="shared" si="142"/>
        <v>1939</v>
      </c>
      <c r="M609" s="101">
        <f t="shared" si="142"/>
        <v>1928.2000000000003</v>
      </c>
      <c r="N609" s="101">
        <f t="shared" si="142"/>
        <v>1921.79</v>
      </c>
      <c r="O609" s="101">
        <f t="shared" si="142"/>
        <v>1925.9700000000003</v>
      </c>
      <c r="P609" s="101">
        <f t="shared" si="142"/>
        <v>1919.5700000000002</v>
      </c>
      <c r="Q609" s="101">
        <f t="shared" si="142"/>
        <v>1895.94</v>
      </c>
      <c r="R609" s="101">
        <f t="shared" si="142"/>
        <v>1902.96</v>
      </c>
      <c r="S609" s="101">
        <f t="shared" si="142"/>
        <v>1895.6399999999999</v>
      </c>
      <c r="T609" s="101">
        <f t="shared" si="142"/>
        <v>1906.08</v>
      </c>
      <c r="U609" s="101">
        <f t="shared" si="142"/>
        <v>1905.46</v>
      </c>
      <c r="V609" s="101">
        <f t="shared" si="142"/>
        <v>1876.73</v>
      </c>
      <c r="W609" s="101">
        <f t="shared" si="142"/>
        <v>1835.5700000000002</v>
      </c>
      <c r="X609" s="101">
        <f t="shared" si="142"/>
        <v>1755.93</v>
      </c>
      <c r="Y609" s="101">
        <f t="shared" si="142"/>
        <v>1591.21</v>
      </c>
    </row>
    <row r="610" spans="1:25" s="62" customFormat="1" ht="18.75" hidden="1" customHeight="1" outlineLevel="1" x14ac:dyDescent="0.2">
      <c r="A610" s="56" t="s">
        <v>8</v>
      </c>
      <c r="B610" s="76">
        <v>637.79999999999995</v>
      </c>
      <c r="C610" s="71">
        <v>542.45000000000005</v>
      </c>
      <c r="D610" s="71">
        <v>430.28</v>
      </c>
      <c r="E610" s="72">
        <v>358.36</v>
      </c>
      <c r="F610" s="71">
        <v>1.46</v>
      </c>
      <c r="G610" s="71">
        <v>0.18</v>
      </c>
      <c r="H610" s="71">
        <v>673.86</v>
      </c>
      <c r="I610" s="71">
        <v>958.12</v>
      </c>
      <c r="J610" s="73">
        <v>1010.76</v>
      </c>
      <c r="K610" s="71">
        <v>1067.47</v>
      </c>
      <c r="L610" s="71">
        <v>1096.19</v>
      </c>
      <c r="M610" s="71">
        <v>1085.3900000000001</v>
      </c>
      <c r="N610" s="71">
        <v>1078.98</v>
      </c>
      <c r="O610" s="71">
        <v>1083.1600000000001</v>
      </c>
      <c r="P610" s="71">
        <v>1076.76</v>
      </c>
      <c r="Q610" s="71">
        <v>1053.1300000000001</v>
      </c>
      <c r="R610" s="71">
        <v>1060.1500000000001</v>
      </c>
      <c r="S610" s="71">
        <v>1052.83</v>
      </c>
      <c r="T610" s="71">
        <v>1063.27</v>
      </c>
      <c r="U610" s="71">
        <v>1062.6500000000001</v>
      </c>
      <c r="V610" s="71">
        <v>1033.92</v>
      </c>
      <c r="W610" s="71">
        <v>992.76</v>
      </c>
      <c r="X610" s="71">
        <v>913.12</v>
      </c>
      <c r="Y610" s="79">
        <v>748.4</v>
      </c>
    </row>
    <row r="611" spans="1:25" s="62" customFormat="1" ht="18.75" hidden="1" customHeight="1" outlineLevel="1" x14ac:dyDescent="0.2">
      <c r="A611" s="57" t="s">
        <v>9</v>
      </c>
      <c r="B611" s="76">
        <v>840.08</v>
      </c>
      <c r="C611" s="74">
        <v>840.08</v>
      </c>
      <c r="D611" s="74">
        <v>840.08</v>
      </c>
      <c r="E611" s="74">
        <v>840.08</v>
      </c>
      <c r="F611" s="74">
        <v>840.08</v>
      </c>
      <c r="G611" s="74">
        <v>840.08</v>
      </c>
      <c r="H611" s="74">
        <v>840.08</v>
      </c>
      <c r="I611" s="74">
        <v>840.08</v>
      </c>
      <c r="J611" s="74">
        <v>840.08</v>
      </c>
      <c r="K611" s="74">
        <v>840.08</v>
      </c>
      <c r="L611" s="74">
        <v>840.08</v>
      </c>
      <c r="M611" s="74">
        <v>840.08</v>
      </c>
      <c r="N611" s="74">
        <v>840.08</v>
      </c>
      <c r="O611" s="74">
        <v>840.08</v>
      </c>
      <c r="P611" s="74">
        <v>840.08</v>
      </c>
      <c r="Q611" s="74">
        <v>840.08</v>
      </c>
      <c r="R611" s="74">
        <v>840.08</v>
      </c>
      <c r="S611" s="74">
        <v>840.08</v>
      </c>
      <c r="T611" s="74">
        <v>840.08</v>
      </c>
      <c r="U611" s="74">
        <v>840.08</v>
      </c>
      <c r="V611" s="74">
        <v>840.08</v>
      </c>
      <c r="W611" s="74">
        <v>840.08</v>
      </c>
      <c r="X611" s="74">
        <v>840.08</v>
      </c>
      <c r="Y611" s="81">
        <v>840.08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2.73</v>
      </c>
      <c r="C613" s="75">
        <v>2.73</v>
      </c>
      <c r="D613" s="75">
        <v>2.73</v>
      </c>
      <c r="E613" s="75">
        <v>2.73</v>
      </c>
      <c r="F613" s="75">
        <v>2.73</v>
      </c>
      <c r="G613" s="75">
        <v>2.73</v>
      </c>
      <c r="H613" s="75">
        <v>2.73</v>
      </c>
      <c r="I613" s="75">
        <v>2.73</v>
      </c>
      <c r="J613" s="75">
        <v>2.73</v>
      </c>
      <c r="K613" s="75">
        <v>2.73</v>
      </c>
      <c r="L613" s="75">
        <v>2.73</v>
      </c>
      <c r="M613" s="75">
        <v>2.73</v>
      </c>
      <c r="N613" s="75">
        <v>2.73</v>
      </c>
      <c r="O613" s="75">
        <v>2.73</v>
      </c>
      <c r="P613" s="75">
        <v>2.73</v>
      </c>
      <c r="Q613" s="75">
        <v>2.73</v>
      </c>
      <c r="R613" s="75">
        <v>2.73</v>
      </c>
      <c r="S613" s="75">
        <v>2.73</v>
      </c>
      <c r="T613" s="75">
        <v>2.73</v>
      </c>
      <c r="U613" s="75">
        <v>2.73</v>
      </c>
      <c r="V613" s="75">
        <v>2.73</v>
      </c>
      <c r="W613" s="75">
        <v>2.73</v>
      </c>
      <c r="X613" s="75">
        <v>2.73</v>
      </c>
      <c r="Y613" s="82">
        <v>2.73</v>
      </c>
    </row>
    <row r="614" spans="1:25" s="62" customFormat="1" ht="18.75" customHeight="1" collapsed="1" thickBot="1" x14ac:dyDescent="0.25">
      <c r="A614" s="112">
        <v>27</v>
      </c>
      <c r="B614" s="101">
        <f>SUM(B615:B618)</f>
        <v>1322.67</v>
      </c>
      <c r="C614" s="101">
        <f t="shared" ref="C614:Y614" si="143">SUM(C615:C618)</f>
        <v>1306.1100000000001</v>
      </c>
      <c r="D614" s="101">
        <f t="shared" si="143"/>
        <v>1303.6000000000001</v>
      </c>
      <c r="E614" s="101">
        <f t="shared" si="143"/>
        <v>1309.52</v>
      </c>
      <c r="F614" s="101">
        <f t="shared" si="143"/>
        <v>1311.8600000000001</v>
      </c>
      <c r="G614" s="101">
        <f t="shared" si="143"/>
        <v>1315.39</v>
      </c>
      <c r="H614" s="101">
        <f t="shared" si="143"/>
        <v>1312.7</v>
      </c>
      <c r="I614" s="101">
        <f t="shared" si="143"/>
        <v>1305.54</v>
      </c>
      <c r="J614" s="101">
        <f t="shared" si="143"/>
        <v>1307.08</v>
      </c>
      <c r="K614" s="101">
        <f t="shared" si="143"/>
        <v>1311.3700000000001</v>
      </c>
      <c r="L614" s="101">
        <f t="shared" si="143"/>
        <v>1314.14</v>
      </c>
      <c r="M614" s="101">
        <f t="shared" si="143"/>
        <v>1316.93</v>
      </c>
      <c r="N614" s="101">
        <f t="shared" si="143"/>
        <v>1318.52</v>
      </c>
      <c r="O614" s="101">
        <f t="shared" si="143"/>
        <v>1303.6100000000001</v>
      </c>
      <c r="P614" s="101">
        <f t="shared" si="143"/>
        <v>1307.19</v>
      </c>
      <c r="Q614" s="101">
        <f t="shared" si="143"/>
        <v>1321.99</v>
      </c>
      <c r="R614" s="101">
        <f t="shared" si="143"/>
        <v>1321.0700000000002</v>
      </c>
      <c r="S614" s="101">
        <f t="shared" si="143"/>
        <v>1321.1200000000001</v>
      </c>
      <c r="T614" s="101">
        <f t="shared" si="143"/>
        <v>1317.8700000000001</v>
      </c>
      <c r="U614" s="101">
        <f t="shared" si="143"/>
        <v>1310.6300000000001</v>
      </c>
      <c r="V614" s="101">
        <f t="shared" si="143"/>
        <v>1312.31</v>
      </c>
      <c r="W614" s="101">
        <f t="shared" si="143"/>
        <v>1321.6100000000001</v>
      </c>
      <c r="X614" s="101">
        <f t="shared" si="143"/>
        <v>1327.3500000000001</v>
      </c>
      <c r="Y614" s="101">
        <f t="shared" si="143"/>
        <v>1327.0900000000001</v>
      </c>
    </row>
    <row r="615" spans="1:25" s="62" customFormat="1" ht="18.75" hidden="1" customHeight="1" outlineLevel="1" x14ac:dyDescent="0.2">
      <c r="A615" s="56" t="s">
        <v>8</v>
      </c>
      <c r="B615" s="76">
        <f>B141</f>
        <v>479.86</v>
      </c>
      <c r="C615" s="71">
        <f t="shared" ref="C615:Y615" si="144">C141</f>
        <v>463.3</v>
      </c>
      <c r="D615" s="71">
        <f t="shared" si="144"/>
        <v>460.79</v>
      </c>
      <c r="E615" s="72">
        <f t="shared" si="144"/>
        <v>466.71</v>
      </c>
      <c r="F615" s="71">
        <f t="shared" si="144"/>
        <v>469.05</v>
      </c>
      <c r="G615" s="71">
        <f t="shared" si="144"/>
        <v>472.58</v>
      </c>
      <c r="H615" s="71">
        <f t="shared" si="144"/>
        <v>469.89</v>
      </c>
      <c r="I615" s="71">
        <f t="shared" si="144"/>
        <v>462.73</v>
      </c>
      <c r="J615" s="73">
        <f t="shared" si="144"/>
        <v>464.27</v>
      </c>
      <c r="K615" s="71">
        <f t="shared" si="144"/>
        <v>468.56</v>
      </c>
      <c r="L615" s="71">
        <f t="shared" si="144"/>
        <v>471.33</v>
      </c>
      <c r="M615" s="71">
        <f t="shared" si="144"/>
        <v>474.12</v>
      </c>
      <c r="N615" s="71">
        <f t="shared" si="144"/>
        <v>475.71</v>
      </c>
      <c r="O615" s="71">
        <f t="shared" si="144"/>
        <v>460.8</v>
      </c>
      <c r="P615" s="71">
        <f t="shared" si="144"/>
        <v>464.38</v>
      </c>
      <c r="Q615" s="71">
        <f t="shared" si="144"/>
        <v>479.18</v>
      </c>
      <c r="R615" s="71">
        <f t="shared" si="144"/>
        <v>478.26</v>
      </c>
      <c r="S615" s="71">
        <f t="shared" si="144"/>
        <v>478.31</v>
      </c>
      <c r="T615" s="71">
        <f t="shared" si="144"/>
        <v>475.06</v>
      </c>
      <c r="U615" s="71">
        <f t="shared" si="144"/>
        <v>467.82</v>
      </c>
      <c r="V615" s="71">
        <f t="shared" si="144"/>
        <v>469.5</v>
      </c>
      <c r="W615" s="71">
        <f t="shared" si="144"/>
        <v>478.8</v>
      </c>
      <c r="X615" s="71">
        <f t="shared" si="144"/>
        <v>484.54</v>
      </c>
      <c r="Y615" s="79">
        <f t="shared" si="144"/>
        <v>484.28</v>
      </c>
    </row>
    <row r="616" spans="1:25" s="62" customFormat="1" ht="18.75" hidden="1" customHeight="1" outlineLevel="1" x14ac:dyDescent="0.2">
      <c r="A616" s="57" t="s">
        <v>9</v>
      </c>
      <c r="B616" s="76">
        <v>840.08</v>
      </c>
      <c r="C616" s="74">
        <v>840.08</v>
      </c>
      <c r="D616" s="74">
        <v>840.08</v>
      </c>
      <c r="E616" s="74">
        <v>840.08</v>
      </c>
      <c r="F616" s="74">
        <v>840.08</v>
      </c>
      <c r="G616" s="74">
        <v>840.08</v>
      </c>
      <c r="H616" s="74">
        <v>840.08</v>
      </c>
      <c r="I616" s="74">
        <v>840.08</v>
      </c>
      <c r="J616" s="74">
        <v>840.08</v>
      </c>
      <c r="K616" s="74">
        <v>840.08</v>
      </c>
      <c r="L616" s="74">
        <v>840.08</v>
      </c>
      <c r="M616" s="74">
        <v>840.08</v>
      </c>
      <c r="N616" s="74">
        <v>840.08</v>
      </c>
      <c r="O616" s="74">
        <v>840.08</v>
      </c>
      <c r="P616" s="74">
        <v>840.08</v>
      </c>
      <c r="Q616" s="74">
        <v>840.08</v>
      </c>
      <c r="R616" s="74">
        <v>840.08</v>
      </c>
      <c r="S616" s="74">
        <v>840.08</v>
      </c>
      <c r="T616" s="74">
        <v>840.08</v>
      </c>
      <c r="U616" s="74">
        <v>840.08</v>
      </c>
      <c r="V616" s="74">
        <v>840.08</v>
      </c>
      <c r="W616" s="74">
        <v>840.08</v>
      </c>
      <c r="X616" s="74">
        <v>840.08</v>
      </c>
      <c r="Y616" s="81">
        <v>840.08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2.73</v>
      </c>
      <c r="C618" s="75">
        <v>2.73</v>
      </c>
      <c r="D618" s="75">
        <v>2.73</v>
      </c>
      <c r="E618" s="75">
        <v>2.73</v>
      </c>
      <c r="F618" s="75">
        <v>2.73</v>
      </c>
      <c r="G618" s="75">
        <v>2.73</v>
      </c>
      <c r="H618" s="75">
        <v>2.73</v>
      </c>
      <c r="I618" s="75">
        <v>2.73</v>
      </c>
      <c r="J618" s="75">
        <v>2.73</v>
      </c>
      <c r="K618" s="75">
        <v>2.73</v>
      </c>
      <c r="L618" s="75">
        <v>2.73</v>
      </c>
      <c r="M618" s="75">
        <v>2.73</v>
      </c>
      <c r="N618" s="75">
        <v>2.73</v>
      </c>
      <c r="O618" s="75">
        <v>2.73</v>
      </c>
      <c r="P618" s="75">
        <v>2.73</v>
      </c>
      <c r="Q618" s="75">
        <v>2.73</v>
      </c>
      <c r="R618" s="75">
        <v>2.73</v>
      </c>
      <c r="S618" s="75">
        <v>2.73</v>
      </c>
      <c r="T618" s="75">
        <v>2.73</v>
      </c>
      <c r="U618" s="75">
        <v>2.73</v>
      </c>
      <c r="V618" s="75">
        <v>2.73</v>
      </c>
      <c r="W618" s="75">
        <v>2.73</v>
      </c>
      <c r="X618" s="75">
        <v>2.73</v>
      </c>
      <c r="Y618" s="82">
        <v>2.73</v>
      </c>
    </row>
    <row r="619" spans="1:25" s="62" customFormat="1" ht="18.75" customHeight="1" collapsed="1" thickBot="1" x14ac:dyDescent="0.25">
      <c r="A619" s="111">
        <v>28</v>
      </c>
      <c r="B619" s="101">
        <f>SUM(B620:B623)</f>
        <v>1377.77</v>
      </c>
      <c r="C619" s="101">
        <f t="shared" ref="C619:Y619" si="145">SUM(C620:C623)</f>
        <v>1350.3700000000001</v>
      </c>
      <c r="D619" s="101">
        <f t="shared" si="145"/>
        <v>1351.63</v>
      </c>
      <c r="E619" s="101">
        <f t="shared" si="145"/>
        <v>1358.63</v>
      </c>
      <c r="F619" s="101">
        <f t="shared" si="145"/>
        <v>1349.0900000000001</v>
      </c>
      <c r="G619" s="101">
        <f t="shared" si="145"/>
        <v>1350.5</v>
      </c>
      <c r="H619" s="101">
        <f t="shared" si="145"/>
        <v>1360.5700000000002</v>
      </c>
      <c r="I619" s="101">
        <f t="shared" si="145"/>
        <v>1353.29</v>
      </c>
      <c r="J619" s="101">
        <f t="shared" si="145"/>
        <v>1353.54</v>
      </c>
      <c r="K619" s="101">
        <f t="shared" si="145"/>
        <v>1361.46</v>
      </c>
      <c r="L619" s="101">
        <f t="shared" si="145"/>
        <v>1363.69</v>
      </c>
      <c r="M619" s="101">
        <f t="shared" si="145"/>
        <v>1366.31</v>
      </c>
      <c r="N619" s="101">
        <f t="shared" si="145"/>
        <v>1378.06</v>
      </c>
      <c r="O619" s="101">
        <f t="shared" si="145"/>
        <v>1364.42</v>
      </c>
      <c r="P619" s="101">
        <f t="shared" si="145"/>
        <v>1362.42</v>
      </c>
      <c r="Q619" s="101">
        <f t="shared" si="145"/>
        <v>1380.15</v>
      </c>
      <c r="R619" s="101">
        <f t="shared" si="145"/>
        <v>1381.9</v>
      </c>
      <c r="S619" s="101">
        <f t="shared" si="145"/>
        <v>1389.91</v>
      </c>
      <c r="T619" s="101">
        <f t="shared" si="145"/>
        <v>1389.71</v>
      </c>
      <c r="U619" s="101">
        <f t="shared" si="145"/>
        <v>1377.63</v>
      </c>
      <c r="V619" s="101">
        <f t="shared" si="145"/>
        <v>1384.54</v>
      </c>
      <c r="W619" s="101">
        <f t="shared" si="145"/>
        <v>1381.04</v>
      </c>
      <c r="X619" s="101">
        <f t="shared" si="145"/>
        <v>1384.5500000000002</v>
      </c>
      <c r="Y619" s="101">
        <f t="shared" si="145"/>
        <v>1351.22</v>
      </c>
    </row>
    <row r="620" spans="1:25" s="62" customFormat="1" ht="18.75" hidden="1" customHeight="1" outlineLevel="1" x14ac:dyDescent="0.2">
      <c r="A620" s="160" t="s">
        <v>8</v>
      </c>
      <c r="B620" s="76">
        <f>B146</f>
        <v>534.96</v>
      </c>
      <c r="C620" s="71">
        <f t="shared" ref="C620:Y620" si="146">C146</f>
        <v>507.56</v>
      </c>
      <c r="D620" s="71">
        <f t="shared" si="146"/>
        <v>508.82</v>
      </c>
      <c r="E620" s="72">
        <f t="shared" si="146"/>
        <v>515.82000000000005</v>
      </c>
      <c r="F620" s="71">
        <f t="shared" si="146"/>
        <v>506.28</v>
      </c>
      <c r="G620" s="71">
        <f t="shared" si="146"/>
        <v>507.69</v>
      </c>
      <c r="H620" s="71">
        <f t="shared" si="146"/>
        <v>517.76</v>
      </c>
      <c r="I620" s="71">
        <f t="shared" si="146"/>
        <v>510.48</v>
      </c>
      <c r="J620" s="73">
        <f t="shared" si="146"/>
        <v>510.73</v>
      </c>
      <c r="K620" s="71">
        <f t="shared" si="146"/>
        <v>518.65</v>
      </c>
      <c r="L620" s="71">
        <f t="shared" si="146"/>
        <v>520.88</v>
      </c>
      <c r="M620" s="71">
        <f t="shared" si="146"/>
        <v>523.5</v>
      </c>
      <c r="N620" s="71">
        <f t="shared" si="146"/>
        <v>535.25</v>
      </c>
      <c r="O620" s="71">
        <f t="shared" si="146"/>
        <v>521.61</v>
      </c>
      <c r="P620" s="71">
        <f t="shared" si="146"/>
        <v>519.61</v>
      </c>
      <c r="Q620" s="71">
        <f t="shared" si="146"/>
        <v>537.34</v>
      </c>
      <c r="R620" s="71">
        <f t="shared" si="146"/>
        <v>539.09</v>
      </c>
      <c r="S620" s="71">
        <f t="shared" si="146"/>
        <v>547.1</v>
      </c>
      <c r="T620" s="71">
        <f t="shared" si="146"/>
        <v>546.9</v>
      </c>
      <c r="U620" s="71">
        <f t="shared" si="146"/>
        <v>534.82000000000005</v>
      </c>
      <c r="V620" s="71">
        <f t="shared" si="146"/>
        <v>541.73</v>
      </c>
      <c r="W620" s="71">
        <f t="shared" si="146"/>
        <v>538.23</v>
      </c>
      <c r="X620" s="71">
        <f t="shared" si="146"/>
        <v>541.74</v>
      </c>
      <c r="Y620" s="79">
        <f t="shared" si="146"/>
        <v>508.41</v>
      </c>
    </row>
    <row r="621" spans="1:25" s="62" customFormat="1" ht="18.75" hidden="1" customHeight="1" outlineLevel="1" x14ac:dyDescent="0.2">
      <c r="A621" s="53" t="s">
        <v>9</v>
      </c>
      <c r="B621" s="76">
        <v>840.08</v>
      </c>
      <c r="C621" s="74">
        <v>840.08</v>
      </c>
      <c r="D621" s="74">
        <v>840.08</v>
      </c>
      <c r="E621" s="74">
        <v>840.08</v>
      </c>
      <c r="F621" s="74">
        <v>840.08</v>
      </c>
      <c r="G621" s="74">
        <v>840.08</v>
      </c>
      <c r="H621" s="74">
        <v>840.08</v>
      </c>
      <c r="I621" s="74">
        <v>840.08</v>
      </c>
      <c r="J621" s="74">
        <v>840.08</v>
      </c>
      <c r="K621" s="74">
        <v>840.08</v>
      </c>
      <c r="L621" s="74">
        <v>840.08</v>
      </c>
      <c r="M621" s="74">
        <v>840.08</v>
      </c>
      <c r="N621" s="74">
        <v>840.08</v>
      </c>
      <c r="O621" s="74">
        <v>840.08</v>
      </c>
      <c r="P621" s="74">
        <v>840.08</v>
      </c>
      <c r="Q621" s="74">
        <v>840.08</v>
      </c>
      <c r="R621" s="74">
        <v>840.08</v>
      </c>
      <c r="S621" s="74">
        <v>840.08</v>
      </c>
      <c r="T621" s="74">
        <v>840.08</v>
      </c>
      <c r="U621" s="74">
        <v>840.08</v>
      </c>
      <c r="V621" s="74">
        <v>840.08</v>
      </c>
      <c r="W621" s="74">
        <v>840.08</v>
      </c>
      <c r="X621" s="74">
        <v>840.08</v>
      </c>
      <c r="Y621" s="81">
        <v>840.08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2.73</v>
      </c>
      <c r="C623" s="75">
        <v>2.73</v>
      </c>
      <c r="D623" s="75">
        <v>2.73</v>
      </c>
      <c r="E623" s="75">
        <v>2.73</v>
      </c>
      <c r="F623" s="75">
        <v>2.73</v>
      </c>
      <c r="G623" s="75">
        <v>2.73</v>
      </c>
      <c r="H623" s="75">
        <v>2.73</v>
      </c>
      <c r="I623" s="75">
        <v>2.73</v>
      </c>
      <c r="J623" s="75">
        <v>2.73</v>
      </c>
      <c r="K623" s="75">
        <v>2.73</v>
      </c>
      <c r="L623" s="75">
        <v>2.73</v>
      </c>
      <c r="M623" s="75">
        <v>2.73</v>
      </c>
      <c r="N623" s="75">
        <v>2.73</v>
      </c>
      <c r="O623" s="75">
        <v>2.73</v>
      </c>
      <c r="P623" s="75">
        <v>2.73</v>
      </c>
      <c r="Q623" s="75">
        <v>2.73</v>
      </c>
      <c r="R623" s="75">
        <v>2.73</v>
      </c>
      <c r="S623" s="75">
        <v>2.73</v>
      </c>
      <c r="T623" s="75">
        <v>2.73</v>
      </c>
      <c r="U623" s="75">
        <v>2.73</v>
      </c>
      <c r="V623" s="75">
        <v>2.73</v>
      </c>
      <c r="W623" s="75">
        <v>2.73</v>
      </c>
      <c r="X623" s="75">
        <v>2.73</v>
      </c>
      <c r="Y623" s="82">
        <v>2.73</v>
      </c>
    </row>
    <row r="624" spans="1:25" s="62" customFormat="1" ht="18.75" customHeight="1" collapsed="1" thickBot="1" x14ac:dyDescent="0.25">
      <c r="A624" s="109">
        <v>29</v>
      </c>
      <c r="B624" s="101">
        <f>SUM(B625:B628)</f>
        <v>1399.79</v>
      </c>
      <c r="C624" s="101">
        <f t="shared" ref="C624:Y624" si="147">SUM(C625:C628)</f>
        <v>1386.83</v>
      </c>
      <c r="D624" s="101">
        <f t="shared" si="147"/>
        <v>1383.47</v>
      </c>
      <c r="E624" s="101">
        <f t="shared" si="147"/>
        <v>1388.91</v>
      </c>
      <c r="F624" s="101">
        <f t="shared" si="147"/>
        <v>1403.4</v>
      </c>
      <c r="G624" s="101">
        <f t="shared" si="147"/>
        <v>1409.43</v>
      </c>
      <c r="H624" s="101">
        <f t="shared" si="147"/>
        <v>1403.46</v>
      </c>
      <c r="I624" s="101">
        <f t="shared" si="147"/>
        <v>1397.66</v>
      </c>
      <c r="J624" s="101">
        <f t="shared" si="147"/>
        <v>1404.2</v>
      </c>
      <c r="K624" s="101">
        <f t="shared" si="147"/>
        <v>1413.56</v>
      </c>
      <c r="L624" s="101">
        <f t="shared" si="147"/>
        <v>1416.48</v>
      </c>
      <c r="M624" s="101">
        <f t="shared" si="147"/>
        <v>1409.67</v>
      </c>
      <c r="N624" s="101">
        <f t="shared" si="147"/>
        <v>1410.2800000000002</v>
      </c>
      <c r="O624" s="101">
        <f t="shared" si="147"/>
        <v>1387.87</v>
      </c>
      <c r="P624" s="101">
        <f t="shared" si="147"/>
        <v>1390.35</v>
      </c>
      <c r="Q624" s="101">
        <f t="shared" si="147"/>
        <v>1409.44</v>
      </c>
      <c r="R624" s="101">
        <f t="shared" si="147"/>
        <v>1426.48</v>
      </c>
      <c r="S624" s="101">
        <f t="shared" si="147"/>
        <v>1429.81</v>
      </c>
      <c r="T624" s="101">
        <f t="shared" si="147"/>
        <v>1423.45</v>
      </c>
      <c r="U624" s="101">
        <f t="shared" si="147"/>
        <v>1403.49</v>
      </c>
      <c r="V624" s="101">
        <f t="shared" si="147"/>
        <v>1406.73</v>
      </c>
      <c r="W624" s="101">
        <f t="shared" si="147"/>
        <v>1413.5700000000002</v>
      </c>
      <c r="X624" s="101">
        <f t="shared" si="147"/>
        <v>1419.27</v>
      </c>
      <c r="Y624" s="101">
        <f t="shared" si="147"/>
        <v>1417.68</v>
      </c>
    </row>
    <row r="625" spans="1:25" s="62" customFormat="1" ht="18.75" hidden="1" customHeight="1" outlineLevel="1" x14ac:dyDescent="0.2">
      <c r="A625" s="160" t="s">
        <v>8</v>
      </c>
      <c r="B625" s="76">
        <f>B151</f>
        <v>556.98</v>
      </c>
      <c r="C625" s="71">
        <f t="shared" ref="C625:Y625" si="148">C151</f>
        <v>544.02</v>
      </c>
      <c r="D625" s="71">
        <f t="shared" si="148"/>
        <v>540.66</v>
      </c>
      <c r="E625" s="72">
        <f t="shared" si="148"/>
        <v>546.1</v>
      </c>
      <c r="F625" s="71">
        <f t="shared" si="148"/>
        <v>560.59</v>
      </c>
      <c r="G625" s="71">
        <f t="shared" si="148"/>
        <v>566.62</v>
      </c>
      <c r="H625" s="71">
        <f t="shared" si="148"/>
        <v>560.65</v>
      </c>
      <c r="I625" s="71">
        <f t="shared" si="148"/>
        <v>554.85</v>
      </c>
      <c r="J625" s="73">
        <f t="shared" si="148"/>
        <v>561.39</v>
      </c>
      <c r="K625" s="71">
        <f t="shared" si="148"/>
        <v>570.75</v>
      </c>
      <c r="L625" s="71">
        <f t="shared" si="148"/>
        <v>573.66999999999996</v>
      </c>
      <c r="M625" s="71">
        <f t="shared" si="148"/>
        <v>566.86</v>
      </c>
      <c r="N625" s="71">
        <f t="shared" si="148"/>
        <v>567.47</v>
      </c>
      <c r="O625" s="71">
        <f t="shared" si="148"/>
        <v>545.05999999999995</v>
      </c>
      <c r="P625" s="71">
        <f t="shared" si="148"/>
        <v>547.54</v>
      </c>
      <c r="Q625" s="71">
        <f t="shared" si="148"/>
        <v>566.63</v>
      </c>
      <c r="R625" s="71">
        <f t="shared" si="148"/>
        <v>583.66999999999996</v>
      </c>
      <c r="S625" s="71">
        <f t="shared" si="148"/>
        <v>587</v>
      </c>
      <c r="T625" s="71">
        <f t="shared" si="148"/>
        <v>580.64</v>
      </c>
      <c r="U625" s="71">
        <f t="shared" si="148"/>
        <v>560.67999999999995</v>
      </c>
      <c r="V625" s="71">
        <f t="shared" si="148"/>
        <v>563.91999999999996</v>
      </c>
      <c r="W625" s="71">
        <f t="shared" si="148"/>
        <v>570.76</v>
      </c>
      <c r="X625" s="71">
        <f t="shared" si="148"/>
        <v>576.46</v>
      </c>
      <c r="Y625" s="79">
        <f t="shared" si="148"/>
        <v>574.87</v>
      </c>
    </row>
    <row r="626" spans="1:25" s="62" customFormat="1" ht="18.75" hidden="1" customHeight="1" outlineLevel="1" x14ac:dyDescent="0.2">
      <c r="A626" s="53" t="s">
        <v>9</v>
      </c>
      <c r="B626" s="76">
        <v>840.08</v>
      </c>
      <c r="C626" s="74">
        <v>840.08</v>
      </c>
      <c r="D626" s="74">
        <v>840.08</v>
      </c>
      <c r="E626" s="74">
        <v>840.08</v>
      </c>
      <c r="F626" s="74">
        <v>840.08</v>
      </c>
      <c r="G626" s="74">
        <v>840.08</v>
      </c>
      <c r="H626" s="74">
        <v>840.08</v>
      </c>
      <c r="I626" s="74">
        <v>840.08</v>
      </c>
      <c r="J626" s="74">
        <v>840.08</v>
      </c>
      <c r="K626" s="74">
        <v>840.08</v>
      </c>
      <c r="L626" s="74">
        <v>840.08</v>
      </c>
      <c r="M626" s="74">
        <v>840.08</v>
      </c>
      <c r="N626" s="74">
        <v>840.08</v>
      </c>
      <c r="O626" s="74">
        <v>840.08</v>
      </c>
      <c r="P626" s="74">
        <v>840.08</v>
      </c>
      <c r="Q626" s="74">
        <v>840.08</v>
      </c>
      <c r="R626" s="74">
        <v>840.08</v>
      </c>
      <c r="S626" s="74">
        <v>840.08</v>
      </c>
      <c r="T626" s="74">
        <v>840.08</v>
      </c>
      <c r="U626" s="74">
        <v>840.08</v>
      </c>
      <c r="V626" s="74">
        <v>840.08</v>
      </c>
      <c r="W626" s="74">
        <v>840.08</v>
      </c>
      <c r="X626" s="74">
        <v>840.08</v>
      </c>
      <c r="Y626" s="81">
        <v>840.08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2.73</v>
      </c>
      <c r="C628" s="75">
        <v>2.73</v>
      </c>
      <c r="D628" s="75">
        <v>2.73</v>
      </c>
      <c r="E628" s="75">
        <v>2.73</v>
      </c>
      <c r="F628" s="75">
        <v>2.73</v>
      </c>
      <c r="G628" s="75">
        <v>2.73</v>
      </c>
      <c r="H628" s="75">
        <v>2.73</v>
      </c>
      <c r="I628" s="75">
        <v>2.73</v>
      </c>
      <c r="J628" s="75">
        <v>2.73</v>
      </c>
      <c r="K628" s="75">
        <v>2.73</v>
      </c>
      <c r="L628" s="75">
        <v>2.73</v>
      </c>
      <c r="M628" s="75">
        <v>2.73</v>
      </c>
      <c r="N628" s="75">
        <v>2.73</v>
      </c>
      <c r="O628" s="75">
        <v>2.73</v>
      </c>
      <c r="P628" s="75">
        <v>2.73</v>
      </c>
      <c r="Q628" s="75">
        <v>2.73</v>
      </c>
      <c r="R628" s="75">
        <v>2.73</v>
      </c>
      <c r="S628" s="75">
        <v>2.73</v>
      </c>
      <c r="T628" s="75">
        <v>2.73</v>
      </c>
      <c r="U628" s="75">
        <v>2.73</v>
      </c>
      <c r="V628" s="75">
        <v>2.73</v>
      </c>
      <c r="W628" s="75">
        <v>2.73</v>
      </c>
      <c r="X628" s="75">
        <v>2.73</v>
      </c>
      <c r="Y628" s="82">
        <v>2.73</v>
      </c>
    </row>
    <row r="629" spans="1:25" s="62" customFormat="1" ht="18.75" customHeight="1" collapsed="1" thickBot="1" x14ac:dyDescent="0.25">
      <c r="A629" s="110">
        <v>30</v>
      </c>
      <c r="B629" s="101">
        <f>SUM(B630:B633)</f>
        <v>1271.3500000000001</v>
      </c>
      <c r="C629" s="101">
        <f t="shared" ref="C629:Y629" si="149">SUM(C630:C633)</f>
        <v>1244.1500000000001</v>
      </c>
      <c r="D629" s="101">
        <f t="shared" si="149"/>
        <v>1243.3200000000002</v>
      </c>
      <c r="E629" s="101">
        <f t="shared" si="149"/>
        <v>1249.81</v>
      </c>
      <c r="F629" s="101">
        <f t="shared" si="149"/>
        <v>1257.49</v>
      </c>
      <c r="G629" s="101">
        <f t="shared" si="149"/>
        <v>1264.8700000000001</v>
      </c>
      <c r="H629" s="101">
        <f t="shared" si="149"/>
        <v>1263.56</v>
      </c>
      <c r="I629" s="101">
        <f t="shared" si="149"/>
        <v>1251.42</v>
      </c>
      <c r="J629" s="101">
        <f t="shared" si="149"/>
        <v>1252.02</v>
      </c>
      <c r="K629" s="101">
        <f t="shared" si="149"/>
        <v>1257.04</v>
      </c>
      <c r="L629" s="101">
        <f t="shared" si="149"/>
        <v>1257.02</v>
      </c>
      <c r="M629" s="101">
        <f t="shared" si="149"/>
        <v>1260.51</v>
      </c>
      <c r="N629" s="101">
        <f t="shared" si="149"/>
        <v>1261.6100000000001</v>
      </c>
      <c r="O629" s="101">
        <f t="shared" si="149"/>
        <v>1247.18</v>
      </c>
      <c r="P629" s="101">
        <f t="shared" si="149"/>
        <v>1246.48</v>
      </c>
      <c r="Q629" s="101">
        <f t="shared" si="149"/>
        <v>1266.9100000000001</v>
      </c>
      <c r="R629" s="101">
        <f t="shared" si="149"/>
        <v>1274.8500000000001</v>
      </c>
      <c r="S629" s="101">
        <f t="shared" si="149"/>
        <v>1277.0900000000001</v>
      </c>
      <c r="T629" s="101">
        <f t="shared" si="149"/>
        <v>1276.3800000000001</v>
      </c>
      <c r="U629" s="101">
        <f t="shared" si="149"/>
        <v>1263.31</v>
      </c>
      <c r="V629" s="101">
        <f t="shared" si="149"/>
        <v>1271.18</v>
      </c>
      <c r="W629" s="101">
        <f t="shared" si="149"/>
        <v>1274.8700000000001</v>
      </c>
      <c r="X629" s="101">
        <f t="shared" si="149"/>
        <v>1276.3900000000001</v>
      </c>
      <c r="Y629" s="101">
        <f t="shared" si="149"/>
        <v>1274.8400000000001</v>
      </c>
    </row>
    <row r="630" spans="1:25" s="62" customFormat="1" ht="18.75" hidden="1" customHeight="1" outlineLevel="1" x14ac:dyDescent="0.2">
      <c r="A630" s="56" t="s">
        <v>8</v>
      </c>
      <c r="B630" s="76">
        <f>B156</f>
        <v>428.54</v>
      </c>
      <c r="C630" s="71">
        <f t="shared" ref="C630:Y630" si="150">C156</f>
        <v>401.34</v>
      </c>
      <c r="D630" s="71">
        <f t="shared" si="150"/>
        <v>400.51</v>
      </c>
      <c r="E630" s="72">
        <f t="shared" si="150"/>
        <v>407</v>
      </c>
      <c r="F630" s="71">
        <f t="shared" si="150"/>
        <v>414.68</v>
      </c>
      <c r="G630" s="71">
        <f t="shared" si="150"/>
        <v>422.06</v>
      </c>
      <c r="H630" s="71">
        <f t="shared" si="150"/>
        <v>420.75</v>
      </c>
      <c r="I630" s="71">
        <f t="shared" si="150"/>
        <v>408.61</v>
      </c>
      <c r="J630" s="73">
        <f t="shared" si="150"/>
        <v>409.21</v>
      </c>
      <c r="K630" s="71">
        <f t="shared" si="150"/>
        <v>414.23</v>
      </c>
      <c r="L630" s="71">
        <f t="shared" si="150"/>
        <v>414.21</v>
      </c>
      <c r="M630" s="71">
        <f t="shared" si="150"/>
        <v>417.7</v>
      </c>
      <c r="N630" s="71">
        <f t="shared" si="150"/>
        <v>418.8</v>
      </c>
      <c r="O630" s="71">
        <f t="shared" si="150"/>
        <v>404.37</v>
      </c>
      <c r="P630" s="71">
        <f t="shared" si="150"/>
        <v>403.67</v>
      </c>
      <c r="Q630" s="71">
        <f t="shared" si="150"/>
        <v>424.1</v>
      </c>
      <c r="R630" s="71">
        <f t="shared" si="150"/>
        <v>432.04</v>
      </c>
      <c r="S630" s="71">
        <f t="shared" si="150"/>
        <v>434.28</v>
      </c>
      <c r="T630" s="71">
        <f t="shared" si="150"/>
        <v>433.57</v>
      </c>
      <c r="U630" s="71">
        <f t="shared" si="150"/>
        <v>420.5</v>
      </c>
      <c r="V630" s="71">
        <f t="shared" si="150"/>
        <v>428.37</v>
      </c>
      <c r="W630" s="71">
        <f t="shared" si="150"/>
        <v>432.06</v>
      </c>
      <c r="X630" s="71">
        <f t="shared" si="150"/>
        <v>433.58</v>
      </c>
      <c r="Y630" s="79">
        <f t="shared" si="150"/>
        <v>432.03</v>
      </c>
    </row>
    <row r="631" spans="1:25" s="62" customFormat="1" ht="18.75" hidden="1" customHeight="1" outlineLevel="1" x14ac:dyDescent="0.2">
      <c r="A631" s="57" t="s">
        <v>9</v>
      </c>
      <c r="B631" s="76">
        <v>840.08</v>
      </c>
      <c r="C631" s="74">
        <v>840.08</v>
      </c>
      <c r="D631" s="74">
        <v>840.08</v>
      </c>
      <c r="E631" s="74">
        <v>840.08</v>
      </c>
      <c r="F631" s="74">
        <v>840.08</v>
      </c>
      <c r="G631" s="74">
        <v>840.08</v>
      </c>
      <c r="H631" s="74">
        <v>840.08</v>
      </c>
      <c r="I631" s="74">
        <v>840.08</v>
      </c>
      <c r="J631" s="74">
        <v>840.08</v>
      </c>
      <c r="K631" s="74">
        <v>840.08</v>
      </c>
      <c r="L631" s="74">
        <v>840.08</v>
      </c>
      <c r="M631" s="74">
        <v>840.08</v>
      </c>
      <c r="N631" s="74">
        <v>840.08</v>
      </c>
      <c r="O631" s="74">
        <v>840.08</v>
      </c>
      <c r="P631" s="74">
        <v>840.08</v>
      </c>
      <c r="Q631" s="74">
        <v>840.08</v>
      </c>
      <c r="R631" s="74">
        <v>840.08</v>
      </c>
      <c r="S631" s="74">
        <v>840.08</v>
      </c>
      <c r="T631" s="74">
        <v>840.08</v>
      </c>
      <c r="U631" s="74">
        <v>840.08</v>
      </c>
      <c r="V631" s="74">
        <v>840.08</v>
      </c>
      <c r="W631" s="74">
        <v>840.08</v>
      </c>
      <c r="X631" s="74">
        <v>840.08</v>
      </c>
      <c r="Y631" s="81">
        <v>840.08</v>
      </c>
    </row>
    <row r="632" spans="1:25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hidden="1" customHeight="1" outlineLevel="1" thickBot="1" x14ac:dyDescent="0.25">
      <c r="A633" s="147" t="s">
        <v>11</v>
      </c>
      <c r="B633" s="77">
        <v>2.73</v>
      </c>
      <c r="C633" s="75">
        <v>2.73</v>
      </c>
      <c r="D633" s="75">
        <v>2.73</v>
      </c>
      <c r="E633" s="75">
        <v>2.73</v>
      </c>
      <c r="F633" s="75">
        <v>2.73</v>
      </c>
      <c r="G633" s="75">
        <v>2.73</v>
      </c>
      <c r="H633" s="75">
        <v>2.73</v>
      </c>
      <c r="I633" s="75">
        <v>2.73</v>
      </c>
      <c r="J633" s="75">
        <v>2.73</v>
      </c>
      <c r="K633" s="75">
        <v>2.73</v>
      </c>
      <c r="L633" s="75">
        <v>2.73</v>
      </c>
      <c r="M633" s="75">
        <v>2.73</v>
      </c>
      <c r="N633" s="75">
        <v>2.73</v>
      </c>
      <c r="O633" s="75">
        <v>2.73</v>
      </c>
      <c r="P633" s="75">
        <v>2.73</v>
      </c>
      <c r="Q633" s="75">
        <v>2.73</v>
      </c>
      <c r="R633" s="75">
        <v>2.73</v>
      </c>
      <c r="S633" s="75">
        <v>2.73</v>
      </c>
      <c r="T633" s="75">
        <v>2.73</v>
      </c>
      <c r="U633" s="75">
        <v>2.73</v>
      </c>
      <c r="V633" s="75">
        <v>2.73</v>
      </c>
      <c r="W633" s="75">
        <v>2.73</v>
      </c>
      <c r="X633" s="75">
        <v>2.73</v>
      </c>
      <c r="Y633" s="82">
        <v>2.73</v>
      </c>
    </row>
    <row r="634" spans="1:25" s="62" customFormat="1" ht="18.75" customHeight="1" collapsed="1" thickBot="1" x14ac:dyDescent="0.25">
      <c r="A634" s="112">
        <v>31</v>
      </c>
      <c r="B634" s="101">
        <f>SUM(B635:B638)</f>
        <v>1237.44</v>
      </c>
      <c r="C634" s="101">
        <f t="shared" ref="C634:Y634" si="151">SUM(C635:C638)</f>
        <v>1220.95</v>
      </c>
      <c r="D634" s="101">
        <f t="shared" si="151"/>
        <v>1222.94</v>
      </c>
      <c r="E634" s="101">
        <f t="shared" si="151"/>
        <v>1224.8200000000002</v>
      </c>
      <c r="F634" s="101">
        <f t="shared" si="151"/>
        <v>1233.1300000000001</v>
      </c>
      <c r="G634" s="101">
        <f t="shared" si="151"/>
        <v>1233.4000000000001</v>
      </c>
      <c r="H634" s="101">
        <f t="shared" si="151"/>
        <v>1236.06</v>
      </c>
      <c r="I634" s="101">
        <f t="shared" si="151"/>
        <v>1226.47</v>
      </c>
      <c r="J634" s="101">
        <f t="shared" si="151"/>
        <v>1228.1500000000001</v>
      </c>
      <c r="K634" s="101">
        <f t="shared" si="151"/>
        <v>1231.98</v>
      </c>
      <c r="L634" s="101">
        <f t="shared" si="151"/>
        <v>1236.26</v>
      </c>
      <c r="M634" s="101">
        <f t="shared" si="151"/>
        <v>1231.0300000000002</v>
      </c>
      <c r="N634" s="101">
        <f t="shared" si="151"/>
        <v>1233.56</v>
      </c>
      <c r="O634" s="101">
        <f t="shared" si="151"/>
        <v>1219.3600000000001</v>
      </c>
      <c r="P634" s="101">
        <f t="shared" si="151"/>
        <v>1212.1600000000001</v>
      </c>
      <c r="Q634" s="101">
        <f t="shared" si="151"/>
        <v>1220.45</v>
      </c>
      <c r="R634" s="101">
        <f t="shared" si="151"/>
        <v>1226.56</v>
      </c>
      <c r="S634" s="101">
        <f t="shared" si="151"/>
        <v>1228.56</v>
      </c>
      <c r="T634" s="101">
        <f t="shared" si="151"/>
        <v>1229.1600000000001</v>
      </c>
      <c r="U634" s="101">
        <f t="shared" si="151"/>
        <v>1223.92</v>
      </c>
      <c r="V634" s="101">
        <f t="shared" si="151"/>
        <v>1225.3900000000001</v>
      </c>
      <c r="W634" s="101">
        <f t="shared" si="151"/>
        <v>1227.74</v>
      </c>
      <c r="X634" s="101">
        <f t="shared" si="151"/>
        <v>1230.2</v>
      </c>
      <c r="Y634" s="101">
        <f t="shared" si="151"/>
        <v>1227.6000000000001</v>
      </c>
    </row>
    <row r="635" spans="1:25" s="62" customFormat="1" ht="18.75" hidden="1" customHeight="1" outlineLevel="1" x14ac:dyDescent="0.2">
      <c r="A635" s="160" t="s">
        <v>8</v>
      </c>
      <c r="B635" s="76">
        <f>B161</f>
        <v>394.63</v>
      </c>
      <c r="C635" s="71">
        <f t="shared" ref="C635:Y635" si="152">C161</f>
        <v>378.14</v>
      </c>
      <c r="D635" s="71">
        <f t="shared" si="152"/>
        <v>380.13</v>
      </c>
      <c r="E635" s="72">
        <f t="shared" si="152"/>
        <v>382.01</v>
      </c>
      <c r="F635" s="71">
        <f t="shared" si="152"/>
        <v>390.32</v>
      </c>
      <c r="G635" s="71">
        <f t="shared" si="152"/>
        <v>390.59</v>
      </c>
      <c r="H635" s="71">
        <f t="shared" si="152"/>
        <v>393.25</v>
      </c>
      <c r="I635" s="71">
        <f t="shared" si="152"/>
        <v>383.66</v>
      </c>
      <c r="J635" s="73">
        <f t="shared" si="152"/>
        <v>385.34</v>
      </c>
      <c r="K635" s="71">
        <f t="shared" si="152"/>
        <v>389.17</v>
      </c>
      <c r="L635" s="71">
        <f t="shared" si="152"/>
        <v>393.45</v>
      </c>
      <c r="M635" s="71">
        <f t="shared" si="152"/>
        <v>388.22</v>
      </c>
      <c r="N635" s="71">
        <f t="shared" si="152"/>
        <v>390.75</v>
      </c>
      <c r="O635" s="71">
        <f t="shared" si="152"/>
        <v>376.55</v>
      </c>
      <c r="P635" s="71">
        <f t="shared" si="152"/>
        <v>369.35</v>
      </c>
      <c r="Q635" s="71">
        <f t="shared" si="152"/>
        <v>377.64</v>
      </c>
      <c r="R635" s="71">
        <f t="shared" si="152"/>
        <v>383.75</v>
      </c>
      <c r="S635" s="71">
        <f t="shared" si="152"/>
        <v>385.75</v>
      </c>
      <c r="T635" s="71">
        <f t="shared" si="152"/>
        <v>386.35</v>
      </c>
      <c r="U635" s="71">
        <f t="shared" si="152"/>
        <v>381.11</v>
      </c>
      <c r="V635" s="71">
        <f t="shared" si="152"/>
        <v>382.58</v>
      </c>
      <c r="W635" s="71">
        <f t="shared" si="152"/>
        <v>384.93</v>
      </c>
      <c r="X635" s="71">
        <f t="shared" si="152"/>
        <v>387.39</v>
      </c>
      <c r="Y635" s="79">
        <f t="shared" si="152"/>
        <v>384.79</v>
      </c>
    </row>
    <row r="636" spans="1:25" s="62" customFormat="1" ht="18.75" hidden="1" customHeight="1" outlineLevel="1" x14ac:dyDescent="0.2">
      <c r="A636" s="53" t="s">
        <v>9</v>
      </c>
      <c r="B636" s="76">
        <v>840.08</v>
      </c>
      <c r="C636" s="74">
        <v>840.08</v>
      </c>
      <c r="D636" s="74">
        <v>840.08</v>
      </c>
      <c r="E636" s="74">
        <v>840.08</v>
      </c>
      <c r="F636" s="74">
        <v>840.08</v>
      </c>
      <c r="G636" s="74">
        <v>840.08</v>
      </c>
      <c r="H636" s="74">
        <v>840.08</v>
      </c>
      <c r="I636" s="74">
        <v>840.08</v>
      </c>
      <c r="J636" s="74">
        <v>840.08</v>
      </c>
      <c r="K636" s="74">
        <v>840.08</v>
      </c>
      <c r="L636" s="74">
        <v>840.08</v>
      </c>
      <c r="M636" s="74">
        <v>840.08</v>
      </c>
      <c r="N636" s="74">
        <v>840.08</v>
      </c>
      <c r="O636" s="74">
        <v>840.08</v>
      </c>
      <c r="P636" s="74">
        <v>840.08</v>
      </c>
      <c r="Q636" s="74">
        <v>840.08</v>
      </c>
      <c r="R636" s="74">
        <v>840.08</v>
      </c>
      <c r="S636" s="74">
        <v>840.08</v>
      </c>
      <c r="T636" s="74">
        <v>840.08</v>
      </c>
      <c r="U636" s="74">
        <v>840.08</v>
      </c>
      <c r="V636" s="74">
        <v>840.08</v>
      </c>
      <c r="W636" s="74">
        <v>840.08</v>
      </c>
      <c r="X636" s="74">
        <v>840.08</v>
      </c>
      <c r="Y636" s="81">
        <v>840.08</v>
      </c>
    </row>
    <row r="637" spans="1:25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hidden="1" customHeight="1" outlineLevel="1" thickBot="1" x14ac:dyDescent="0.25">
      <c r="A638" s="161" t="s">
        <v>11</v>
      </c>
      <c r="B638" s="77">
        <v>2.73</v>
      </c>
      <c r="C638" s="75">
        <v>2.73</v>
      </c>
      <c r="D638" s="75">
        <v>2.73</v>
      </c>
      <c r="E638" s="75">
        <v>2.73</v>
      </c>
      <c r="F638" s="75">
        <v>2.73</v>
      </c>
      <c r="G638" s="75">
        <v>2.73</v>
      </c>
      <c r="H638" s="75">
        <v>2.73</v>
      </c>
      <c r="I638" s="75">
        <v>2.73</v>
      </c>
      <c r="J638" s="75">
        <v>2.73</v>
      </c>
      <c r="K638" s="75">
        <v>2.73</v>
      </c>
      <c r="L638" s="75">
        <v>2.73</v>
      </c>
      <c r="M638" s="75">
        <v>2.73</v>
      </c>
      <c r="N638" s="75">
        <v>2.73</v>
      </c>
      <c r="O638" s="75">
        <v>2.73</v>
      </c>
      <c r="P638" s="75">
        <v>2.73</v>
      </c>
      <c r="Q638" s="75">
        <v>2.73</v>
      </c>
      <c r="R638" s="75">
        <v>2.73</v>
      </c>
      <c r="S638" s="75">
        <v>2.73</v>
      </c>
      <c r="T638" s="75">
        <v>2.73</v>
      </c>
      <c r="U638" s="75">
        <v>2.73</v>
      </c>
      <c r="V638" s="75">
        <v>2.73</v>
      </c>
      <c r="W638" s="75">
        <v>2.73</v>
      </c>
      <c r="X638" s="75">
        <v>2.73</v>
      </c>
      <c r="Y638" s="82">
        <v>2.73</v>
      </c>
    </row>
    <row r="639" spans="1:25" collapsed="1" x14ac:dyDescent="0.2">
      <c r="A639" s="68"/>
    </row>
    <row r="640" spans="1:25" s="152" customFormat="1" ht="15.75" x14ac:dyDescent="0.25">
      <c r="A640" s="145" t="s">
        <v>86</v>
      </c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1:25" ht="15" thickBot="1" x14ac:dyDescent="0.25"/>
    <row r="642" spans="1:25" s="62" customFormat="1" ht="32.25" customHeight="1" thickBot="1" x14ac:dyDescent="0.25">
      <c r="A642" s="404" t="s">
        <v>47</v>
      </c>
      <c r="B642" s="406" t="s">
        <v>82</v>
      </c>
      <c r="C642" s="407"/>
      <c r="D642" s="407"/>
      <c r="E642" s="407"/>
      <c r="F642" s="407"/>
      <c r="G642" s="407"/>
      <c r="H642" s="407"/>
      <c r="I642" s="407"/>
      <c r="J642" s="407"/>
      <c r="K642" s="407"/>
      <c r="L642" s="407"/>
      <c r="M642" s="407"/>
      <c r="N642" s="407"/>
      <c r="O642" s="407"/>
      <c r="P642" s="407"/>
      <c r="Q642" s="407"/>
      <c r="R642" s="407"/>
      <c r="S642" s="407"/>
      <c r="T642" s="407"/>
      <c r="U642" s="407"/>
      <c r="V642" s="407"/>
      <c r="W642" s="407"/>
      <c r="X642" s="407"/>
      <c r="Y642" s="408"/>
    </row>
    <row r="643" spans="1:25" s="62" customFormat="1" ht="35.25" customHeight="1" thickBot="1" x14ac:dyDescent="0.25">
      <c r="A643" s="405"/>
      <c r="B643" s="164" t="s">
        <v>46</v>
      </c>
      <c r="C643" s="165" t="s">
        <v>45</v>
      </c>
      <c r="D643" s="166" t="s">
        <v>44</v>
      </c>
      <c r="E643" s="165" t="s">
        <v>43</v>
      </c>
      <c r="F643" s="165" t="s">
        <v>42</v>
      </c>
      <c r="G643" s="165" t="s">
        <v>41</v>
      </c>
      <c r="H643" s="165" t="s">
        <v>40</v>
      </c>
      <c r="I643" s="165" t="s">
        <v>39</v>
      </c>
      <c r="J643" s="165" t="s">
        <v>38</v>
      </c>
      <c r="K643" s="167" t="s">
        <v>37</v>
      </c>
      <c r="L643" s="165" t="s">
        <v>36</v>
      </c>
      <c r="M643" s="168" t="s">
        <v>35</v>
      </c>
      <c r="N643" s="167" t="s">
        <v>34</v>
      </c>
      <c r="O643" s="165" t="s">
        <v>33</v>
      </c>
      <c r="P643" s="168" t="s">
        <v>32</v>
      </c>
      <c r="Q643" s="166" t="s">
        <v>31</v>
      </c>
      <c r="R643" s="165" t="s">
        <v>30</v>
      </c>
      <c r="S643" s="166" t="s">
        <v>29</v>
      </c>
      <c r="T643" s="165" t="s">
        <v>28</v>
      </c>
      <c r="U643" s="166" t="s">
        <v>27</v>
      </c>
      <c r="V643" s="165" t="s">
        <v>26</v>
      </c>
      <c r="W643" s="166" t="s">
        <v>25</v>
      </c>
      <c r="X643" s="165" t="s">
        <v>24</v>
      </c>
      <c r="Y643" s="169" t="s">
        <v>23</v>
      </c>
    </row>
    <row r="644" spans="1:25" s="62" customFormat="1" ht="18.75" customHeight="1" thickBot="1" x14ac:dyDescent="0.25">
      <c r="A644" s="113">
        <v>1</v>
      </c>
      <c r="B644" s="101">
        <f>SUM(B645:B647)</f>
        <v>674.34</v>
      </c>
      <c r="C644" s="102">
        <f t="shared" ref="C644:Y644" si="153">SUM(C645:C647)</f>
        <v>656.61</v>
      </c>
      <c r="D644" s="102">
        <f t="shared" si="153"/>
        <v>654.99</v>
      </c>
      <c r="E644" s="103">
        <f t="shared" si="153"/>
        <v>674.97</v>
      </c>
      <c r="F644" s="103">
        <f t="shared" si="153"/>
        <v>665.15</v>
      </c>
      <c r="G644" s="103">
        <f t="shared" si="153"/>
        <v>660.19</v>
      </c>
      <c r="H644" s="103">
        <f t="shared" si="153"/>
        <v>662.64</v>
      </c>
      <c r="I644" s="103">
        <f t="shared" si="153"/>
        <v>652.12</v>
      </c>
      <c r="J644" s="103">
        <f t="shared" si="153"/>
        <v>655.81000000000006</v>
      </c>
      <c r="K644" s="104">
        <f t="shared" si="153"/>
        <v>668.41</v>
      </c>
      <c r="L644" s="103">
        <f t="shared" si="153"/>
        <v>659.49</v>
      </c>
      <c r="M644" s="105">
        <f t="shared" si="153"/>
        <v>661.67000000000007</v>
      </c>
      <c r="N644" s="104">
        <f t="shared" si="153"/>
        <v>659.37</v>
      </c>
      <c r="O644" s="103">
        <f t="shared" si="153"/>
        <v>637.17000000000007</v>
      </c>
      <c r="P644" s="105">
        <f t="shared" si="153"/>
        <v>642.67000000000007</v>
      </c>
      <c r="Q644" s="106">
        <f t="shared" si="153"/>
        <v>663.12</v>
      </c>
      <c r="R644" s="103">
        <f t="shared" si="153"/>
        <v>673.4</v>
      </c>
      <c r="S644" s="106">
        <f t="shared" si="153"/>
        <v>680.37</v>
      </c>
      <c r="T644" s="103">
        <f t="shared" si="153"/>
        <v>688.6</v>
      </c>
      <c r="U644" s="102">
        <f t="shared" si="153"/>
        <v>676.34</v>
      </c>
      <c r="V644" s="102">
        <f t="shared" si="153"/>
        <v>691.48</v>
      </c>
      <c r="W644" s="102">
        <f t="shared" si="153"/>
        <v>696.78</v>
      </c>
      <c r="X644" s="102">
        <f t="shared" si="153"/>
        <v>695.49</v>
      </c>
      <c r="Y644" s="107">
        <f t="shared" si="153"/>
        <v>685.55000000000007</v>
      </c>
    </row>
    <row r="645" spans="1:25" s="67" customFormat="1" ht="18.75" hidden="1" customHeight="1" outlineLevel="1" x14ac:dyDescent="0.2">
      <c r="A645" s="159" t="s">
        <v>8</v>
      </c>
      <c r="B645" s="70">
        <f t="shared" ref="B645:Y645" si="154">B11</f>
        <v>671.61</v>
      </c>
      <c r="C645" s="71">
        <f t="shared" si="154"/>
        <v>653.88</v>
      </c>
      <c r="D645" s="71">
        <f t="shared" si="154"/>
        <v>652.26</v>
      </c>
      <c r="E645" s="72">
        <f t="shared" si="154"/>
        <v>672.24</v>
      </c>
      <c r="F645" s="71">
        <f t="shared" si="154"/>
        <v>662.42</v>
      </c>
      <c r="G645" s="71">
        <f t="shared" si="154"/>
        <v>657.46</v>
      </c>
      <c r="H645" s="71">
        <f t="shared" si="154"/>
        <v>659.91</v>
      </c>
      <c r="I645" s="71">
        <f t="shared" si="154"/>
        <v>649.39</v>
      </c>
      <c r="J645" s="73">
        <f t="shared" si="154"/>
        <v>653.08000000000004</v>
      </c>
      <c r="K645" s="71">
        <f t="shared" si="154"/>
        <v>665.68</v>
      </c>
      <c r="L645" s="71">
        <f t="shared" si="154"/>
        <v>656.76</v>
      </c>
      <c r="M645" s="71">
        <f t="shared" si="154"/>
        <v>658.94</v>
      </c>
      <c r="N645" s="71">
        <f t="shared" si="154"/>
        <v>656.64</v>
      </c>
      <c r="O645" s="71">
        <f t="shared" si="154"/>
        <v>634.44000000000005</v>
      </c>
      <c r="P645" s="71">
        <f t="shared" si="154"/>
        <v>639.94000000000005</v>
      </c>
      <c r="Q645" s="71">
        <f t="shared" si="154"/>
        <v>660.39</v>
      </c>
      <c r="R645" s="71">
        <f t="shared" si="154"/>
        <v>670.67</v>
      </c>
      <c r="S645" s="71">
        <f t="shared" si="154"/>
        <v>677.64</v>
      </c>
      <c r="T645" s="71">
        <f t="shared" si="154"/>
        <v>685.87</v>
      </c>
      <c r="U645" s="71">
        <f t="shared" si="154"/>
        <v>673.61</v>
      </c>
      <c r="V645" s="71">
        <f t="shared" si="154"/>
        <v>688.75</v>
      </c>
      <c r="W645" s="71">
        <f t="shared" si="154"/>
        <v>694.05</v>
      </c>
      <c r="X645" s="71">
        <f t="shared" si="154"/>
        <v>692.76</v>
      </c>
      <c r="Y645" s="79">
        <f t="shared" si="154"/>
        <v>682.82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147" t="s">
        <v>11</v>
      </c>
      <c r="B647" s="77">
        <v>2.73</v>
      </c>
      <c r="C647" s="75">
        <v>2.73</v>
      </c>
      <c r="D647" s="75">
        <v>2.73</v>
      </c>
      <c r="E647" s="75">
        <v>2.73</v>
      </c>
      <c r="F647" s="75">
        <v>2.73</v>
      </c>
      <c r="G647" s="75">
        <v>2.73</v>
      </c>
      <c r="H647" s="75">
        <v>2.73</v>
      </c>
      <c r="I647" s="75">
        <v>2.73</v>
      </c>
      <c r="J647" s="75">
        <v>2.73</v>
      </c>
      <c r="K647" s="75">
        <v>2.73</v>
      </c>
      <c r="L647" s="75">
        <v>2.73</v>
      </c>
      <c r="M647" s="75">
        <v>2.73</v>
      </c>
      <c r="N647" s="75">
        <v>2.73</v>
      </c>
      <c r="O647" s="75">
        <v>2.73</v>
      </c>
      <c r="P647" s="75">
        <v>2.73</v>
      </c>
      <c r="Q647" s="75">
        <v>2.73</v>
      </c>
      <c r="R647" s="75">
        <v>2.73</v>
      </c>
      <c r="S647" s="75">
        <v>2.73</v>
      </c>
      <c r="T647" s="75">
        <v>2.73</v>
      </c>
      <c r="U647" s="75">
        <v>2.73</v>
      </c>
      <c r="V647" s="75">
        <v>2.73</v>
      </c>
      <c r="W647" s="75">
        <v>2.73</v>
      </c>
      <c r="X647" s="75">
        <v>2.73</v>
      </c>
      <c r="Y647" s="82">
        <v>2.73</v>
      </c>
    </row>
    <row r="648" spans="1:25" s="62" customFormat="1" ht="18.75" customHeight="1" collapsed="1" thickBot="1" x14ac:dyDescent="0.25">
      <c r="A648" s="112">
        <v>2</v>
      </c>
      <c r="B648" s="101">
        <f t="shared" ref="B648:Y648" si="155">SUM(B649:B651)</f>
        <v>756.45</v>
      </c>
      <c r="C648" s="102">
        <f t="shared" si="155"/>
        <v>736.56000000000006</v>
      </c>
      <c r="D648" s="102">
        <f t="shared" si="155"/>
        <v>738.78</v>
      </c>
      <c r="E648" s="103">
        <f t="shared" si="155"/>
        <v>751.47</v>
      </c>
      <c r="F648" s="103">
        <f t="shared" si="155"/>
        <v>786.97</v>
      </c>
      <c r="G648" s="103">
        <f t="shared" si="155"/>
        <v>779.01</v>
      </c>
      <c r="H648" s="103">
        <f t="shared" si="155"/>
        <v>772.26</v>
      </c>
      <c r="I648" s="103">
        <f t="shared" si="155"/>
        <v>760.48</v>
      </c>
      <c r="J648" s="103">
        <f t="shared" si="155"/>
        <v>769.54</v>
      </c>
      <c r="K648" s="104">
        <f t="shared" si="155"/>
        <v>770.62</v>
      </c>
      <c r="L648" s="103">
        <f t="shared" si="155"/>
        <v>790.37</v>
      </c>
      <c r="M648" s="105">
        <f t="shared" si="155"/>
        <v>775.86</v>
      </c>
      <c r="N648" s="104">
        <f t="shared" si="155"/>
        <v>789</v>
      </c>
      <c r="O648" s="103">
        <f t="shared" si="155"/>
        <v>763.86</v>
      </c>
      <c r="P648" s="105">
        <f t="shared" si="155"/>
        <v>759.2</v>
      </c>
      <c r="Q648" s="106">
        <f t="shared" si="155"/>
        <v>779.68000000000006</v>
      </c>
      <c r="R648" s="103">
        <f t="shared" si="155"/>
        <v>798.26</v>
      </c>
      <c r="S648" s="106">
        <f t="shared" si="155"/>
        <v>805.47</v>
      </c>
      <c r="T648" s="103">
        <f t="shared" si="155"/>
        <v>822.08</v>
      </c>
      <c r="U648" s="102">
        <f t="shared" si="155"/>
        <v>794.01</v>
      </c>
      <c r="V648" s="102">
        <f t="shared" si="155"/>
        <v>811.02</v>
      </c>
      <c r="W648" s="102">
        <f t="shared" si="155"/>
        <v>813.59</v>
      </c>
      <c r="X648" s="102">
        <f t="shared" si="155"/>
        <v>812.45</v>
      </c>
      <c r="Y648" s="107">
        <f t="shared" si="155"/>
        <v>798.08</v>
      </c>
    </row>
    <row r="649" spans="1:25" s="62" customFormat="1" ht="18.75" hidden="1" customHeight="1" outlineLevel="1" x14ac:dyDescent="0.2">
      <c r="A649" s="159" t="s">
        <v>8</v>
      </c>
      <c r="B649" s="70">
        <f>B16</f>
        <v>753.72</v>
      </c>
      <c r="C649" s="70">
        <f t="shared" ref="C649:Y649" si="156">C16</f>
        <v>733.83</v>
      </c>
      <c r="D649" s="70">
        <f t="shared" si="156"/>
        <v>736.05</v>
      </c>
      <c r="E649" s="70">
        <f t="shared" si="156"/>
        <v>748.74</v>
      </c>
      <c r="F649" s="70">
        <f t="shared" si="156"/>
        <v>784.24</v>
      </c>
      <c r="G649" s="70">
        <f t="shared" si="156"/>
        <v>776.28</v>
      </c>
      <c r="H649" s="70">
        <f t="shared" si="156"/>
        <v>769.53</v>
      </c>
      <c r="I649" s="70">
        <f t="shared" si="156"/>
        <v>757.75</v>
      </c>
      <c r="J649" s="70">
        <f t="shared" si="156"/>
        <v>766.81</v>
      </c>
      <c r="K649" s="70">
        <f t="shared" si="156"/>
        <v>767.89</v>
      </c>
      <c r="L649" s="70">
        <f t="shared" si="156"/>
        <v>787.64</v>
      </c>
      <c r="M649" s="70">
        <f t="shared" si="156"/>
        <v>773.13</v>
      </c>
      <c r="N649" s="70">
        <f t="shared" si="156"/>
        <v>786.27</v>
      </c>
      <c r="O649" s="70">
        <f t="shared" si="156"/>
        <v>761.13</v>
      </c>
      <c r="P649" s="70">
        <f t="shared" si="156"/>
        <v>756.47</v>
      </c>
      <c r="Q649" s="70">
        <f t="shared" si="156"/>
        <v>776.95</v>
      </c>
      <c r="R649" s="70">
        <f t="shared" si="156"/>
        <v>795.53</v>
      </c>
      <c r="S649" s="70">
        <f t="shared" si="156"/>
        <v>802.74</v>
      </c>
      <c r="T649" s="70">
        <f t="shared" si="156"/>
        <v>819.35</v>
      </c>
      <c r="U649" s="70">
        <f t="shared" si="156"/>
        <v>791.28</v>
      </c>
      <c r="V649" s="70">
        <f t="shared" si="156"/>
        <v>808.29</v>
      </c>
      <c r="W649" s="70">
        <f t="shared" si="156"/>
        <v>810.86</v>
      </c>
      <c r="X649" s="70">
        <f t="shared" si="156"/>
        <v>809.72</v>
      </c>
      <c r="Y649" s="70">
        <f t="shared" si="156"/>
        <v>795.35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147" t="s">
        <v>11</v>
      </c>
      <c r="B651" s="77">
        <v>2.73</v>
      </c>
      <c r="C651" s="75">
        <v>2.73</v>
      </c>
      <c r="D651" s="75">
        <v>2.73</v>
      </c>
      <c r="E651" s="75">
        <v>2.73</v>
      </c>
      <c r="F651" s="75">
        <v>2.73</v>
      </c>
      <c r="G651" s="75">
        <v>2.73</v>
      </c>
      <c r="H651" s="75">
        <v>2.73</v>
      </c>
      <c r="I651" s="75">
        <v>2.73</v>
      </c>
      <c r="J651" s="75">
        <v>2.73</v>
      </c>
      <c r="K651" s="75">
        <v>2.73</v>
      </c>
      <c r="L651" s="75">
        <v>2.73</v>
      </c>
      <c r="M651" s="75">
        <v>2.73</v>
      </c>
      <c r="N651" s="75">
        <v>2.73</v>
      </c>
      <c r="O651" s="75">
        <v>2.73</v>
      </c>
      <c r="P651" s="75">
        <v>2.73</v>
      </c>
      <c r="Q651" s="75">
        <v>2.73</v>
      </c>
      <c r="R651" s="75">
        <v>2.73</v>
      </c>
      <c r="S651" s="75">
        <v>2.73</v>
      </c>
      <c r="T651" s="75">
        <v>2.73</v>
      </c>
      <c r="U651" s="75">
        <v>2.73</v>
      </c>
      <c r="V651" s="75">
        <v>2.73</v>
      </c>
      <c r="W651" s="75">
        <v>2.73</v>
      </c>
      <c r="X651" s="75">
        <v>2.73</v>
      </c>
      <c r="Y651" s="82">
        <v>2.73</v>
      </c>
    </row>
    <row r="652" spans="1:25" s="62" customFormat="1" ht="18.75" customHeight="1" collapsed="1" thickBot="1" x14ac:dyDescent="0.25">
      <c r="A652" s="109">
        <v>3</v>
      </c>
      <c r="B652" s="101">
        <f t="shared" ref="B652:Y652" si="157">SUM(B653:B655)</f>
        <v>763.97</v>
      </c>
      <c r="C652" s="102">
        <f t="shared" si="157"/>
        <v>700.95</v>
      </c>
      <c r="D652" s="102">
        <f t="shared" si="157"/>
        <v>718.46</v>
      </c>
      <c r="E652" s="103">
        <f t="shared" si="157"/>
        <v>733.49</v>
      </c>
      <c r="F652" s="103">
        <f t="shared" si="157"/>
        <v>731.65</v>
      </c>
      <c r="G652" s="103">
        <f t="shared" si="157"/>
        <v>723.33</v>
      </c>
      <c r="H652" s="103">
        <f t="shared" si="157"/>
        <v>728.71</v>
      </c>
      <c r="I652" s="103">
        <f t="shared" si="157"/>
        <v>715.42000000000007</v>
      </c>
      <c r="J652" s="103">
        <f t="shared" si="157"/>
        <v>728.14</v>
      </c>
      <c r="K652" s="104">
        <f t="shared" si="157"/>
        <v>727.17000000000007</v>
      </c>
      <c r="L652" s="103">
        <f t="shared" si="157"/>
        <v>734.14</v>
      </c>
      <c r="M652" s="105">
        <f t="shared" si="157"/>
        <v>729.57</v>
      </c>
      <c r="N652" s="104">
        <f t="shared" si="157"/>
        <v>736.93000000000006</v>
      </c>
      <c r="O652" s="103">
        <f t="shared" si="157"/>
        <v>708.80000000000007</v>
      </c>
      <c r="P652" s="105">
        <f t="shared" si="157"/>
        <v>706.13</v>
      </c>
      <c r="Q652" s="106">
        <f t="shared" si="157"/>
        <v>731.38</v>
      </c>
      <c r="R652" s="103">
        <f t="shared" si="157"/>
        <v>746.16</v>
      </c>
      <c r="S652" s="106">
        <f t="shared" si="157"/>
        <v>736.05000000000007</v>
      </c>
      <c r="T652" s="103">
        <f t="shared" si="157"/>
        <v>738.30000000000007</v>
      </c>
      <c r="U652" s="102">
        <f t="shared" si="157"/>
        <v>733.12</v>
      </c>
      <c r="V652" s="102">
        <f t="shared" si="157"/>
        <v>746.53</v>
      </c>
      <c r="W652" s="102">
        <f t="shared" si="157"/>
        <v>759.34</v>
      </c>
      <c r="X652" s="102">
        <f t="shared" si="157"/>
        <v>770.22</v>
      </c>
      <c r="Y652" s="107">
        <f t="shared" si="157"/>
        <v>770.73</v>
      </c>
    </row>
    <row r="653" spans="1:25" s="62" customFormat="1" ht="18.75" hidden="1" customHeight="1" outlineLevel="1" x14ac:dyDescent="0.2">
      <c r="A653" s="56" t="s">
        <v>8</v>
      </c>
      <c r="B653" s="70">
        <f>B21</f>
        <v>761.24</v>
      </c>
      <c r="C653" s="70">
        <f t="shared" ref="C653:Y653" si="158">C21</f>
        <v>698.22</v>
      </c>
      <c r="D653" s="70">
        <f t="shared" si="158"/>
        <v>715.73</v>
      </c>
      <c r="E653" s="70">
        <f t="shared" si="158"/>
        <v>730.76</v>
      </c>
      <c r="F653" s="70">
        <f t="shared" si="158"/>
        <v>728.92</v>
      </c>
      <c r="G653" s="70">
        <f t="shared" si="158"/>
        <v>720.6</v>
      </c>
      <c r="H653" s="70">
        <f t="shared" si="158"/>
        <v>725.98</v>
      </c>
      <c r="I653" s="70">
        <f t="shared" si="158"/>
        <v>712.69</v>
      </c>
      <c r="J653" s="70">
        <f t="shared" si="158"/>
        <v>725.41</v>
      </c>
      <c r="K653" s="70">
        <f t="shared" si="158"/>
        <v>724.44</v>
      </c>
      <c r="L653" s="70">
        <f t="shared" si="158"/>
        <v>731.41</v>
      </c>
      <c r="M653" s="70">
        <f t="shared" si="158"/>
        <v>726.84</v>
      </c>
      <c r="N653" s="70">
        <f t="shared" si="158"/>
        <v>734.2</v>
      </c>
      <c r="O653" s="70">
        <f t="shared" si="158"/>
        <v>706.07</v>
      </c>
      <c r="P653" s="70">
        <f t="shared" si="158"/>
        <v>703.4</v>
      </c>
      <c r="Q653" s="70">
        <f t="shared" si="158"/>
        <v>728.65</v>
      </c>
      <c r="R653" s="70">
        <f t="shared" si="158"/>
        <v>743.43</v>
      </c>
      <c r="S653" s="70">
        <f t="shared" si="158"/>
        <v>733.32</v>
      </c>
      <c r="T653" s="70">
        <f t="shared" si="158"/>
        <v>735.57</v>
      </c>
      <c r="U653" s="70">
        <f t="shared" si="158"/>
        <v>730.39</v>
      </c>
      <c r="V653" s="70">
        <f t="shared" si="158"/>
        <v>743.8</v>
      </c>
      <c r="W653" s="70">
        <f t="shared" si="158"/>
        <v>756.61</v>
      </c>
      <c r="X653" s="70">
        <f t="shared" si="158"/>
        <v>767.49</v>
      </c>
      <c r="Y653" s="70">
        <f t="shared" si="158"/>
        <v>768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2.73</v>
      </c>
      <c r="C655" s="75">
        <v>2.73</v>
      </c>
      <c r="D655" s="75">
        <v>2.73</v>
      </c>
      <c r="E655" s="75">
        <v>2.73</v>
      </c>
      <c r="F655" s="75">
        <v>2.73</v>
      </c>
      <c r="G655" s="75">
        <v>2.73</v>
      </c>
      <c r="H655" s="75">
        <v>2.73</v>
      </c>
      <c r="I655" s="75">
        <v>2.73</v>
      </c>
      <c r="J655" s="75">
        <v>2.73</v>
      </c>
      <c r="K655" s="75">
        <v>2.73</v>
      </c>
      <c r="L655" s="75">
        <v>2.73</v>
      </c>
      <c r="M655" s="75">
        <v>2.73</v>
      </c>
      <c r="N655" s="75">
        <v>2.73</v>
      </c>
      <c r="O655" s="75">
        <v>2.73</v>
      </c>
      <c r="P655" s="75">
        <v>2.73</v>
      </c>
      <c r="Q655" s="75">
        <v>2.73</v>
      </c>
      <c r="R655" s="75">
        <v>2.73</v>
      </c>
      <c r="S655" s="75">
        <v>2.73</v>
      </c>
      <c r="T655" s="75">
        <v>2.73</v>
      </c>
      <c r="U655" s="75">
        <v>2.73</v>
      </c>
      <c r="V655" s="75">
        <v>2.73</v>
      </c>
      <c r="W655" s="75">
        <v>2.73</v>
      </c>
      <c r="X655" s="75">
        <v>2.73</v>
      </c>
      <c r="Y655" s="82">
        <v>2.73</v>
      </c>
    </row>
    <row r="656" spans="1:25" s="62" customFormat="1" ht="18.75" customHeight="1" collapsed="1" thickBot="1" x14ac:dyDescent="0.25">
      <c r="A656" s="112">
        <v>4</v>
      </c>
      <c r="B656" s="101">
        <f t="shared" ref="B656:Y656" si="159">SUM(B657:B659)</f>
        <v>811.84</v>
      </c>
      <c r="C656" s="102">
        <f t="shared" si="159"/>
        <v>775.17000000000007</v>
      </c>
      <c r="D656" s="102">
        <f t="shared" si="159"/>
        <v>791.15</v>
      </c>
      <c r="E656" s="103">
        <f t="shared" si="159"/>
        <v>800.53</v>
      </c>
      <c r="F656" s="103">
        <f t="shared" si="159"/>
        <v>820.37</v>
      </c>
      <c r="G656" s="103">
        <f t="shared" si="159"/>
        <v>826.65</v>
      </c>
      <c r="H656" s="103">
        <f t="shared" si="159"/>
        <v>833.91</v>
      </c>
      <c r="I656" s="103">
        <f t="shared" si="159"/>
        <v>814.16</v>
      </c>
      <c r="J656" s="103">
        <f t="shared" si="159"/>
        <v>829.14</v>
      </c>
      <c r="K656" s="104">
        <f t="shared" si="159"/>
        <v>835.21</v>
      </c>
      <c r="L656" s="103">
        <f t="shared" si="159"/>
        <v>834.68000000000006</v>
      </c>
      <c r="M656" s="105">
        <f t="shared" si="159"/>
        <v>834.05000000000007</v>
      </c>
      <c r="N656" s="104">
        <f t="shared" si="159"/>
        <v>764.79</v>
      </c>
      <c r="O656" s="103">
        <f t="shared" si="159"/>
        <v>735.95</v>
      </c>
      <c r="P656" s="105">
        <f t="shared" si="159"/>
        <v>740.13</v>
      </c>
      <c r="Q656" s="106">
        <f t="shared" si="159"/>
        <v>767.21</v>
      </c>
      <c r="R656" s="103">
        <f t="shared" si="159"/>
        <v>785.16</v>
      </c>
      <c r="S656" s="106">
        <f t="shared" si="159"/>
        <v>793.30000000000007</v>
      </c>
      <c r="T656" s="103">
        <f t="shared" si="159"/>
        <v>795.46</v>
      </c>
      <c r="U656" s="102">
        <f t="shared" si="159"/>
        <v>775.17000000000007</v>
      </c>
      <c r="V656" s="102">
        <f t="shared" si="159"/>
        <v>791.46</v>
      </c>
      <c r="W656" s="102">
        <f t="shared" si="159"/>
        <v>800.21</v>
      </c>
      <c r="X656" s="102">
        <f t="shared" si="159"/>
        <v>803.48</v>
      </c>
      <c r="Y656" s="107">
        <f t="shared" si="159"/>
        <v>793.15</v>
      </c>
    </row>
    <row r="657" spans="1:25" s="62" customFormat="1" ht="18.75" hidden="1" customHeight="1" outlineLevel="1" x14ac:dyDescent="0.2">
      <c r="A657" s="159" t="s">
        <v>8</v>
      </c>
      <c r="B657" s="255">
        <f>B26</f>
        <v>809.11</v>
      </c>
      <c r="C657" s="255">
        <f t="shared" ref="C657:Y657" si="160">C26</f>
        <v>772.44</v>
      </c>
      <c r="D657" s="255">
        <f t="shared" si="160"/>
        <v>788.42</v>
      </c>
      <c r="E657" s="255">
        <f t="shared" si="160"/>
        <v>797.8</v>
      </c>
      <c r="F657" s="255">
        <f t="shared" si="160"/>
        <v>817.64</v>
      </c>
      <c r="G657" s="255">
        <f t="shared" si="160"/>
        <v>823.92</v>
      </c>
      <c r="H657" s="255">
        <f t="shared" si="160"/>
        <v>831.18</v>
      </c>
      <c r="I657" s="255">
        <f t="shared" si="160"/>
        <v>811.43</v>
      </c>
      <c r="J657" s="255">
        <f t="shared" si="160"/>
        <v>826.41</v>
      </c>
      <c r="K657" s="255">
        <f t="shared" si="160"/>
        <v>832.48</v>
      </c>
      <c r="L657" s="255">
        <f t="shared" si="160"/>
        <v>831.95</v>
      </c>
      <c r="M657" s="255">
        <f t="shared" si="160"/>
        <v>831.32</v>
      </c>
      <c r="N657" s="255">
        <f t="shared" si="160"/>
        <v>762.06</v>
      </c>
      <c r="O657" s="255">
        <f t="shared" si="160"/>
        <v>733.22</v>
      </c>
      <c r="P657" s="255">
        <f t="shared" si="160"/>
        <v>737.4</v>
      </c>
      <c r="Q657" s="255">
        <f t="shared" si="160"/>
        <v>764.48</v>
      </c>
      <c r="R657" s="255">
        <f t="shared" si="160"/>
        <v>782.43</v>
      </c>
      <c r="S657" s="255">
        <f t="shared" si="160"/>
        <v>790.57</v>
      </c>
      <c r="T657" s="255">
        <f t="shared" si="160"/>
        <v>792.73</v>
      </c>
      <c r="U657" s="255">
        <f t="shared" si="160"/>
        <v>772.44</v>
      </c>
      <c r="V657" s="255">
        <f t="shared" si="160"/>
        <v>788.73</v>
      </c>
      <c r="W657" s="255">
        <f t="shared" si="160"/>
        <v>797.48</v>
      </c>
      <c r="X657" s="255">
        <f t="shared" si="160"/>
        <v>800.75</v>
      </c>
      <c r="Y657" s="255">
        <f t="shared" si="160"/>
        <v>790.42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147" t="s">
        <v>11</v>
      </c>
      <c r="B659" s="77">
        <v>2.73</v>
      </c>
      <c r="C659" s="75">
        <v>2.73</v>
      </c>
      <c r="D659" s="75">
        <v>2.73</v>
      </c>
      <c r="E659" s="75">
        <v>2.73</v>
      </c>
      <c r="F659" s="75">
        <v>2.73</v>
      </c>
      <c r="G659" s="75">
        <v>2.73</v>
      </c>
      <c r="H659" s="75">
        <v>2.73</v>
      </c>
      <c r="I659" s="75">
        <v>2.73</v>
      </c>
      <c r="J659" s="75">
        <v>2.73</v>
      </c>
      <c r="K659" s="75">
        <v>2.73</v>
      </c>
      <c r="L659" s="75">
        <v>2.73</v>
      </c>
      <c r="M659" s="75">
        <v>2.73</v>
      </c>
      <c r="N659" s="75">
        <v>2.73</v>
      </c>
      <c r="O659" s="75">
        <v>2.73</v>
      </c>
      <c r="P659" s="75">
        <v>2.73</v>
      </c>
      <c r="Q659" s="75">
        <v>2.73</v>
      </c>
      <c r="R659" s="75">
        <v>2.73</v>
      </c>
      <c r="S659" s="75">
        <v>2.73</v>
      </c>
      <c r="T659" s="75">
        <v>2.73</v>
      </c>
      <c r="U659" s="75">
        <v>2.73</v>
      </c>
      <c r="V659" s="75">
        <v>2.73</v>
      </c>
      <c r="W659" s="75">
        <v>2.73</v>
      </c>
      <c r="X659" s="75">
        <v>2.73</v>
      </c>
      <c r="Y659" s="82">
        <v>2.73</v>
      </c>
    </row>
    <row r="660" spans="1:25" s="62" customFormat="1" ht="18.75" customHeight="1" collapsed="1" thickBot="1" x14ac:dyDescent="0.25">
      <c r="A660" s="109">
        <v>5</v>
      </c>
      <c r="B660" s="131">
        <f t="shared" ref="B660:Y660" si="161">SUM(B661:B663)</f>
        <v>781.57</v>
      </c>
      <c r="C660" s="132">
        <f t="shared" si="161"/>
        <v>744.77</v>
      </c>
      <c r="D660" s="132">
        <f t="shared" si="161"/>
        <v>766.04</v>
      </c>
      <c r="E660" s="132">
        <f t="shared" si="161"/>
        <v>783.31000000000006</v>
      </c>
      <c r="F660" s="132">
        <f t="shared" si="161"/>
        <v>800.42000000000007</v>
      </c>
      <c r="G660" s="132">
        <f t="shared" si="161"/>
        <v>781.99</v>
      </c>
      <c r="H660" s="132">
        <f t="shared" si="161"/>
        <v>782.55000000000007</v>
      </c>
      <c r="I660" s="132">
        <f t="shared" si="161"/>
        <v>758.24</v>
      </c>
      <c r="J660" s="132">
        <f t="shared" si="161"/>
        <v>782.27</v>
      </c>
      <c r="K660" s="133">
        <f t="shared" si="161"/>
        <v>792.53</v>
      </c>
      <c r="L660" s="132">
        <f t="shared" si="161"/>
        <v>773.28</v>
      </c>
      <c r="M660" s="134">
        <f t="shared" si="161"/>
        <v>780.57</v>
      </c>
      <c r="N660" s="133">
        <f t="shared" si="161"/>
        <v>765.17000000000007</v>
      </c>
      <c r="O660" s="132">
        <f t="shared" si="161"/>
        <v>737.85</v>
      </c>
      <c r="P660" s="134">
        <f t="shared" si="161"/>
        <v>733.03</v>
      </c>
      <c r="Q660" s="135">
        <f t="shared" si="161"/>
        <v>755.49</v>
      </c>
      <c r="R660" s="132">
        <f t="shared" si="161"/>
        <v>768.57</v>
      </c>
      <c r="S660" s="135">
        <f t="shared" si="161"/>
        <v>764.64</v>
      </c>
      <c r="T660" s="132">
        <f t="shared" si="161"/>
        <v>773.71</v>
      </c>
      <c r="U660" s="132">
        <f t="shared" si="161"/>
        <v>746.17000000000007</v>
      </c>
      <c r="V660" s="132">
        <f t="shared" si="161"/>
        <v>763.43000000000006</v>
      </c>
      <c r="W660" s="132">
        <f t="shared" si="161"/>
        <v>781.31000000000006</v>
      </c>
      <c r="X660" s="132">
        <f t="shared" si="161"/>
        <v>780.93000000000006</v>
      </c>
      <c r="Y660" s="136">
        <f t="shared" si="161"/>
        <v>778.22</v>
      </c>
    </row>
    <row r="661" spans="1:25" s="62" customFormat="1" ht="18.75" hidden="1" customHeight="1" outlineLevel="1" x14ac:dyDescent="0.2">
      <c r="A661" s="58" t="s">
        <v>8</v>
      </c>
      <c r="B661" s="255">
        <f>B31</f>
        <v>778.84</v>
      </c>
      <c r="C661" s="255">
        <f t="shared" ref="C661:Y661" si="162">C31</f>
        <v>742.04</v>
      </c>
      <c r="D661" s="255">
        <f t="shared" si="162"/>
        <v>763.31</v>
      </c>
      <c r="E661" s="255">
        <f t="shared" si="162"/>
        <v>780.58</v>
      </c>
      <c r="F661" s="255">
        <f t="shared" si="162"/>
        <v>797.69</v>
      </c>
      <c r="G661" s="255">
        <f t="shared" si="162"/>
        <v>779.26</v>
      </c>
      <c r="H661" s="255">
        <f t="shared" si="162"/>
        <v>779.82</v>
      </c>
      <c r="I661" s="255">
        <f t="shared" si="162"/>
        <v>755.51</v>
      </c>
      <c r="J661" s="255">
        <f t="shared" si="162"/>
        <v>779.54</v>
      </c>
      <c r="K661" s="255">
        <f t="shared" si="162"/>
        <v>789.8</v>
      </c>
      <c r="L661" s="255">
        <f t="shared" si="162"/>
        <v>770.55</v>
      </c>
      <c r="M661" s="255">
        <f t="shared" si="162"/>
        <v>777.84</v>
      </c>
      <c r="N661" s="255">
        <f t="shared" si="162"/>
        <v>762.44</v>
      </c>
      <c r="O661" s="255">
        <f t="shared" si="162"/>
        <v>735.12</v>
      </c>
      <c r="P661" s="255">
        <f t="shared" si="162"/>
        <v>730.3</v>
      </c>
      <c r="Q661" s="255">
        <f t="shared" si="162"/>
        <v>752.76</v>
      </c>
      <c r="R661" s="255">
        <f t="shared" si="162"/>
        <v>765.84</v>
      </c>
      <c r="S661" s="255">
        <f t="shared" si="162"/>
        <v>761.91</v>
      </c>
      <c r="T661" s="255">
        <f t="shared" si="162"/>
        <v>770.98</v>
      </c>
      <c r="U661" s="255">
        <f t="shared" si="162"/>
        <v>743.44</v>
      </c>
      <c r="V661" s="255">
        <f t="shared" si="162"/>
        <v>760.7</v>
      </c>
      <c r="W661" s="255">
        <f t="shared" si="162"/>
        <v>778.58</v>
      </c>
      <c r="X661" s="255">
        <f t="shared" si="162"/>
        <v>778.2</v>
      </c>
      <c r="Y661" s="255">
        <f t="shared" si="162"/>
        <v>775.49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2.73</v>
      </c>
      <c r="C663" s="75">
        <v>2.73</v>
      </c>
      <c r="D663" s="75">
        <v>2.73</v>
      </c>
      <c r="E663" s="75">
        <v>2.73</v>
      </c>
      <c r="F663" s="75">
        <v>2.73</v>
      </c>
      <c r="G663" s="75">
        <v>2.73</v>
      </c>
      <c r="H663" s="75">
        <v>2.73</v>
      </c>
      <c r="I663" s="75">
        <v>2.73</v>
      </c>
      <c r="J663" s="75">
        <v>2.73</v>
      </c>
      <c r="K663" s="75">
        <v>2.73</v>
      </c>
      <c r="L663" s="75">
        <v>2.73</v>
      </c>
      <c r="M663" s="75">
        <v>2.73</v>
      </c>
      <c r="N663" s="75">
        <v>2.73</v>
      </c>
      <c r="O663" s="75">
        <v>2.73</v>
      </c>
      <c r="P663" s="75">
        <v>2.73</v>
      </c>
      <c r="Q663" s="75">
        <v>2.73</v>
      </c>
      <c r="R663" s="75">
        <v>2.73</v>
      </c>
      <c r="S663" s="75">
        <v>2.73</v>
      </c>
      <c r="T663" s="75">
        <v>2.73</v>
      </c>
      <c r="U663" s="75">
        <v>2.73</v>
      </c>
      <c r="V663" s="75">
        <v>2.73</v>
      </c>
      <c r="W663" s="75">
        <v>2.73</v>
      </c>
      <c r="X663" s="75">
        <v>2.73</v>
      </c>
      <c r="Y663" s="82">
        <v>2.73</v>
      </c>
    </row>
    <row r="664" spans="1:25" s="62" customFormat="1" ht="18.75" customHeight="1" collapsed="1" thickBot="1" x14ac:dyDescent="0.25">
      <c r="A664" s="144">
        <v>6</v>
      </c>
      <c r="B664" s="138">
        <f t="shared" ref="B664:Y664" si="163">SUM(B665:B667)</f>
        <v>708.44</v>
      </c>
      <c r="C664" s="139">
        <f t="shared" si="163"/>
        <v>684.67000000000007</v>
      </c>
      <c r="D664" s="139">
        <f t="shared" si="163"/>
        <v>690.94</v>
      </c>
      <c r="E664" s="139">
        <f t="shared" si="163"/>
        <v>700.48</v>
      </c>
      <c r="F664" s="139">
        <f t="shared" si="163"/>
        <v>705.73</v>
      </c>
      <c r="G664" s="139">
        <f t="shared" si="163"/>
        <v>697.62</v>
      </c>
      <c r="H664" s="139">
        <f t="shared" si="163"/>
        <v>683.74</v>
      </c>
      <c r="I664" s="139">
        <f t="shared" si="163"/>
        <v>682.98</v>
      </c>
      <c r="J664" s="139">
        <f t="shared" si="163"/>
        <v>689.21</v>
      </c>
      <c r="K664" s="140">
        <f t="shared" si="163"/>
        <v>698.08</v>
      </c>
      <c r="L664" s="139">
        <f t="shared" si="163"/>
        <v>712.44</v>
      </c>
      <c r="M664" s="141">
        <f t="shared" si="163"/>
        <v>710.79</v>
      </c>
      <c r="N664" s="140">
        <f t="shared" si="163"/>
        <v>710.83</v>
      </c>
      <c r="O664" s="139">
        <f t="shared" si="163"/>
        <v>685.05000000000007</v>
      </c>
      <c r="P664" s="141">
        <f t="shared" si="163"/>
        <v>685.77</v>
      </c>
      <c r="Q664" s="142">
        <f t="shared" si="163"/>
        <v>710.41</v>
      </c>
      <c r="R664" s="139">
        <f t="shared" si="163"/>
        <v>717.76</v>
      </c>
      <c r="S664" s="142">
        <f t="shared" si="163"/>
        <v>709.15</v>
      </c>
      <c r="T664" s="139">
        <f t="shared" si="163"/>
        <v>714.38</v>
      </c>
      <c r="U664" s="139">
        <f t="shared" si="163"/>
        <v>697.68000000000006</v>
      </c>
      <c r="V664" s="139">
        <f t="shared" si="163"/>
        <v>712.95</v>
      </c>
      <c r="W664" s="139">
        <f t="shared" si="163"/>
        <v>724.79</v>
      </c>
      <c r="X664" s="139">
        <f t="shared" si="163"/>
        <v>725.80000000000007</v>
      </c>
      <c r="Y664" s="137">
        <f t="shared" si="163"/>
        <v>717.35</v>
      </c>
    </row>
    <row r="665" spans="1:25" s="62" customFormat="1" ht="18.75" hidden="1" customHeight="1" outlineLevel="1" x14ac:dyDescent="0.2">
      <c r="A665" s="56" t="s">
        <v>8</v>
      </c>
      <c r="B665" s="255">
        <f>B36</f>
        <v>705.71</v>
      </c>
      <c r="C665" s="255">
        <f t="shared" ref="C665:Y665" si="164">C36</f>
        <v>681.94</v>
      </c>
      <c r="D665" s="255">
        <f t="shared" si="164"/>
        <v>688.21</v>
      </c>
      <c r="E665" s="255">
        <f t="shared" si="164"/>
        <v>697.75</v>
      </c>
      <c r="F665" s="255">
        <f t="shared" si="164"/>
        <v>703</v>
      </c>
      <c r="G665" s="255">
        <f t="shared" si="164"/>
        <v>694.89</v>
      </c>
      <c r="H665" s="255">
        <f t="shared" si="164"/>
        <v>681.01</v>
      </c>
      <c r="I665" s="255">
        <f t="shared" si="164"/>
        <v>680.25</v>
      </c>
      <c r="J665" s="255">
        <f t="shared" si="164"/>
        <v>686.48</v>
      </c>
      <c r="K665" s="255">
        <f t="shared" si="164"/>
        <v>695.35</v>
      </c>
      <c r="L665" s="255">
        <f t="shared" si="164"/>
        <v>709.71</v>
      </c>
      <c r="M665" s="255">
        <f t="shared" si="164"/>
        <v>708.06</v>
      </c>
      <c r="N665" s="255">
        <f t="shared" si="164"/>
        <v>708.1</v>
      </c>
      <c r="O665" s="255">
        <f t="shared" si="164"/>
        <v>682.32</v>
      </c>
      <c r="P665" s="255">
        <f t="shared" si="164"/>
        <v>683.04</v>
      </c>
      <c r="Q665" s="255">
        <f t="shared" si="164"/>
        <v>707.68</v>
      </c>
      <c r="R665" s="255">
        <f t="shared" si="164"/>
        <v>715.03</v>
      </c>
      <c r="S665" s="255">
        <f t="shared" si="164"/>
        <v>706.42</v>
      </c>
      <c r="T665" s="255">
        <f t="shared" si="164"/>
        <v>711.65</v>
      </c>
      <c r="U665" s="255">
        <f t="shared" si="164"/>
        <v>694.95</v>
      </c>
      <c r="V665" s="255">
        <f t="shared" si="164"/>
        <v>710.22</v>
      </c>
      <c r="W665" s="255">
        <f t="shared" si="164"/>
        <v>722.06</v>
      </c>
      <c r="X665" s="255">
        <f t="shared" si="164"/>
        <v>723.07</v>
      </c>
      <c r="Y665" s="255">
        <f t="shared" si="164"/>
        <v>714.62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147" t="s">
        <v>11</v>
      </c>
      <c r="B667" s="77">
        <v>2.73</v>
      </c>
      <c r="C667" s="75">
        <v>2.73</v>
      </c>
      <c r="D667" s="75">
        <v>2.73</v>
      </c>
      <c r="E667" s="75">
        <v>2.73</v>
      </c>
      <c r="F667" s="75">
        <v>2.73</v>
      </c>
      <c r="G667" s="75">
        <v>2.73</v>
      </c>
      <c r="H667" s="75">
        <v>2.73</v>
      </c>
      <c r="I667" s="75">
        <v>2.73</v>
      </c>
      <c r="J667" s="75">
        <v>2.73</v>
      </c>
      <c r="K667" s="75">
        <v>2.73</v>
      </c>
      <c r="L667" s="75">
        <v>2.73</v>
      </c>
      <c r="M667" s="75">
        <v>2.73</v>
      </c>
      <c r="N667" s="75">
        <v>2.73</v>
      </c>
      <c r="O667" s="75">
        <v>2.73</v>
      </c>
      <c r="P667" s="75">
        <v>2.73</v>
      </c>
      <c r="Q667" s="75">
        <v>2.73</v>
      </c>
      <c r="R667" s="75">
        <v>2.73</v>
      </c>
      <c r="S667" s="75">
        <v>2.73</v>
      </c>
      <c r="T667" s="75">
        <v>2.73</v>
      </c>
      <c r="U667" s="75">
        <v>2.73</v>
      </c>
      <c r="V667" s="75">
        <v>2.73</v>
      </c>
      <c r="W667" s="75">
        <v>2.73</v>
      </c>
      <c r="X667" s="75">
        <v>2.73</v>
      </c>
      <c r="Y667" s="82">
        <v>2.73</v>
      </c>
    </row>
    <row r="668" spans="1:25" s="62" customFormat="1" ht="18.75" customHeight="1" collapsed="1" thickBot="1" x14ac:dyDescent="0.25">
      <c r="A668" s="109">
        <v>7</v>
      </c>
      <c r="B668" s="101">
        <f t="shared" ref="B668:Y668" si="165">SUM(B669:B671)</f>
        <v>770.1</v>
      </c>
      <c r="C668" s="102">
        <f t="shared" si="165"/>
        <v>727.97</v>
      </c>
      <c r="D668" s="102">
        <f t="shared" si="165"/>
        <v>757.52</v>
      </c>
      <c r="E668" s="103">
        <f t="shared" si="165"/>
        <v>770.79</v>
      </c>
      <c r="F668" s="103">
        <f t="shared" si="165"/>
        <v>779.56000000000006</v>
      </c>
      <c r="G668" s="103">
        <f t="shared" si="165"/>
        <v>781.81000000000006</v>
      </c>
      <c r="H668" s="103">
        <f t="shared" si="165"/>
        <v>776.28</v>
      </c>
      <c r="I668" s="103">
        <f t="shared" si="165"/>
        <v>756.62</v>
      </c>
      <c r="J668" s="103">
        <f t="shared" si="165"/>
        <v>773.56000000000006</v>
      </c>
      <c r="K668" s="104">
        <f t="shared" si="165"/>
        <v>790.73</v>
      </c>
      <c r="L668" s="103">
        <f t="shared" si="165"/>
        <v>782.78</v>
      </c>
      <c r="M668" s="105">
        <f t="shared" si="165"/>
        <v>785.99</v>
      </c>
      <c r="N668" s="104">
        <f t="shared" si="165"/>
        <v>783.2</v>
      </c>
      <c r="O668" s="103">
        <f t="shared" si="165"/>
        <v>757.77</v>
      </c>
      <c r="P668" s="105">
        <f t="shared" si="165"/>
        <v>762.91</v>
      </c>
      <c r="Q668" s="106">
        <f t="shared" si="165"/>
        <v>782.80000000000007</v>
      </c>
      <c r="R668" s="103">
        <f t="shared" si="165"/>
        <v>789.03</v>
      </c>
      <c r="S668" s="106">
        <f t="shared" si="165"/>
        <v>786.37</v>
      </c>
      <c r="T668" s="103">
        <f t="shared" si="165"/>
        <v>791.97</v>
      </c>
      <c r="U668" s="102">
        <f t="shared" si="165"/>
        <v>777.48</v>
      </c>
      <c r="V668" s="102">
        <f t="shared" si="165"/>
        <v>793.11</v>
      </c>
      <c r="W668" s="102">
        <f t="shared" si="165"/>
        <v>789.63</v>
      </c>
      <c r="X668" s="102">
        <f t="shared" si="165"/>
        <v>800.9</v>
      </c>
      <c r="Y668" s="107">
        <f t="shared" si="165"/>
        <v>804.22</v>
      </c>
    </row>
    <row r="669" spans="1:25" s="62" customFormat="1" ht="18.75" hidden="1" customHeight="1" outlineLevel="1" x14ac:dyDescent="0.2">
      <c r="A669" s="56" t="s">
        <v>8</v>
      </c>
      <c r="B669" s="255">
        <f>B41</f>
        <v>767.37</v>
      </c>
      <c r="C669" s="255">
        <f t="shared" ref="C669:Y669" si="166">C41</f>
        <v>725.24</v>
      </c>
      <c r="D669" s="255">
        <f t="shared" si="166"/>
        <v>754.79</v>
      </c>
      <c r="E669" s="255">
        <f t="shared" si="166"/>
        <v>768.06</v>
      </c>
      <c r="F669" s="255">
        <f t="shared" si="166"/>
        <v>776.83</v>
      </c>
      <c r="G669" s="255">
        <f t="shared" si="166"/>
        <v>779.08</v>
      </c>
      <c r="H669" s="255">
        <f t="shared" si="166"/>
        <v>773.55</v>
      </c>
      <c r="I669" s="255">
        <f t="shared" si="166"/>
        <v>753.89</v>
      </c>
      <c r="J669" s="255">
        <f t="shared" si="166"/>
        <v>770.83</v>
      </c>
      <c r="K669" s="255">
        <f t="shared" si="166"/>
        <v>788</v>
      </c>
      <c r="L669" s="255">
        <f t="shared" si="166"/>
        <v>780.05</v>
      </c>
      <c r="M669" s="255">
        <f t="shared" si="166"/>
        <v>783.26</v>
      </c>
      <c r="N669" s="255">
        <f t="shared" si="166"/>
        <v>780.47</v>
      </c>
      <c r="O669" s="255">
        <f t="shared" si="166"/>
        <v>755.04</v>
      </c>
      <c r="P669" s="255">
        <f t="shared" si="166"/>
        <v>760.18</v>
      </c>
      <c r="Q669" s="255">
        <f t="shared" si="166"/>
        <v>780.07</v>
      </c>
      <c r="R669" s="255">
        <f t="shared" si="166"/>
        <v>786.3</v>
      </c>
      <c r="S669" s="255">
        <f t="shared" si="166"/>
        <v>783.64</v>
      </c>
      <c r="T669" s="255">
        <f t="shared" si="166"/>
        <v>789.24</v>
      </c>
      <c r="U669" s="255">
        <f t="shared" si="166"/>
        <v>774.75</v>
      </c>
      <c r="V669" s="255">
        <f t="shared" si="166"/>
        <v>790.38</v>
      </c>
      <c r="W669" s="255">
        <f t="shared" si="166"/>
        <v>786.9</v>
      </c>
      <c r="X669" s="255">
        <f t="shared" si="166"/>
        <v>798.17</v>
      </c>
      <c r="Y669" s="255">
        <f t="shared" si="166"/>
        <v>801.49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147" t="s">
        <v>11</v>
      </c>
      <c r="B671" s="77">
        <v>2.73</v>
      </c>
      <c r="C671" s="75">
        <v>2.73</v>
      </c>
      <c r="D671" s="75">
        <v>2.73</v>
      </c>
      <c r="E671" s="75">
        <v>2.73</v>
      </c>
      <c r="F671" s="75">
        <v>2.73</v>
      </c>
      <c r="G671" s="75">
        <v>2.73</v>
      </c>
      <c r="H671" s="75">
        <v>2.73</v>
      </c>
      <c r="I671" s="75">
        <v>2.73</v>
      </c>
      <c r="J671" s="75">
        <v>2.73</v>
      </c>
      <c r="K671" s="75">
        <v>2.73</v>
      </c>
      <c r="L671" s="75">
        <v>2.73</v>
      </c>
      <c r="M671" s="75">
        <v>2.73</v>
      </c>
      <c r="N671" s="75">
        <v>2.73</v>
      </c>
      <c r="O671" s="75">
        <v>2.73</v>
      </c>
      <c r="P671" s="75">
        <v>2.73</v>
      </c>
      <c r="Q671" s="75">
        <v>2.73</v>
      </c>
      <c r="R671" s="75">
        <v>2.73</v>
      </c>
      <c r="S671" s="75">
        <v>2.73</v>
      </c>
      <c r="T671" s="75">
        <v>2.73</v>
      </c>
      <c r="U671" s="75">
        <v>2.73</v>
      </c>
      <c r="V671" s="75">
        <v>2.73</v>
      </c>
      <c r="W671" s="75">
        <v>2.73</v>
      </c>
      <c r="X671" s="75">
        <v>2.73</v>
      </c>
      <c r="Y671" s="82">
        <v>2.73</v>
      </c>
    </row>
    <row r="672" spans="1:25" s="62" customFormat="1" ht="18.75" customHeight="1" collapsed="1" thickBot="1" x14ac:dyDescent="0.25">
      <c r="A672" s="112">
        <v>8</v>
      </c>
      <c r="B672" s="101">
        <f t="shared" ref="B672:Y672" si="167">SUM(B673:B675)</f>
        <v>802.96</v>
      </c>
      <c r="C672" s="102">
        <f t="shared" si="167"/>
        <v>763.73</v>
      </c>
      <c r="D672" s="102">
        <f t="shared" si="167"/>
        <v>735.48</v>
      </c>
      <c r="E672" s="103">
        <f t="shared" si="167"/>
        <v>792.78</v>
      </c>
      <c r="F672" s="103">
        <f t="shared" si="167"/>
        <v>793.62</v>
      </c>
      <c r="G672" s="103">
        <f t="shared" si="167"/>
        <v>811.47</v>
      </c>
      <c r="H672" s="103">
        <f t="shared" si="167"/>
        <v>816.48</v>
      </c>
      <c r="I672" s="103">
        <f t="shared" si="167"/>
        <v>790.41</v>
      </c>
      <c r="J672" s="103">
        <f t="shared" si="167"/>
        <v>794.2</v>
      </c>
      <c r="K672" s="104">
        <f t="shared" si="167"/>
        <v>827.73</v>
      </c>
      <c r="L672" s="103">
        <f t="shared" si="167"/>
        <v>820.2</v>
      </c>
      <c r="M672" s="105">
        <f t="shared" si="167"/>
        <v>827.03</v>
      </c>
      <c r="N672" s="104">
        <f t="shared" si="167"/>
        <v>832.87</v>
      </c>
      <c r="O672" s="103">
        <f t="shared" si="167"/>
        <v>802.61</v>
      </c>
      <c r="P672" s="105">
        <f t="shared" si="167"/>
        <v>796.9</v>
      </c>
      <c r="Q672" s="106">
        <f t="shared" si="167"/>
        <v>833.27</v>
      </c>
      <c r="R672" s="103">
        <f t="shared" si="167"/>
        <v>851.42000000000007</v>
      </c>
      <c r="S672" s="106">
        <f t="shared" si="167"/>
        <v>841.11</v>
      </c>
      <c r="T672" s="103">
        <f t="shared" si="167"/>
        <v>842.37</v>
      </c>
      <c r="U672" s="102">
        <f t="shared" si="167"/>
        <v>833.94</v>
      </c>
      <c r="V672" s="102">
        <f t="shared" si="167"/>
        <v>839.80000000000007</v>
      </c>
      <c r="W672" s="102">
        <f t="shared" si="167"/>
        <v>838.21</v>
      </c>
      <c r="X672" s="102">
        <f t="shared" si="167"/>
        <v>842.80000000000007</v>
      </c>
      <c r="Y672" s="107">
        <f t="shared" si="167"/>
        <v>836.11</v>
      </c>
    </row>
    <row r="673" spans="1:25" s="62" customFormat="1" ht="18.75" hidden="1" customHeight="1" outlineLevel="1" x14ac:dyDescent="0.2">
      <c r="A673" s="56" t="s">
        <v>8</v>
      </c>
      <c r="B673" s="255">
        <f>B46</f>
        <v>800.23</v>
      </c>
      <c r="C673" s="255">
        <f t="shared" ref="C673:Y673" si="168">C46</f>
        <v>761</v>
      </c>
      <c r="D673" s="255">
        <f t="shared" si="168"/>
        <v>732.75</v>
      </c>
      <c r="E673" s="255">
        <f t="shared" si="168"/>
        <v>790.05</v>
      </c>
      <c r="F673" s="255">
        <f t="shared" si="168"/>
        <v>790.89</v>
      </c>
      <c r="G673" s="255">
        <f t="shared" si="168"/>
        <v>808.74</v>
      </c>
      <c r="H673" s="255">
        <f t="shared" si="168"/>
        <v>813.75</v>
      </c>
      <c r="I673" s="255">
        <f t="shared" si="168"/>
        <v>787.68</v>
      </c>
      <c r="J673" s="255">
        <f t="shared" si="168"/>
        <v>791.47</v>
      </c>
      <c r="K673" s="255">
        <f t="shared" si="168"/>
        <v>825</v>
      </c>
      <c r="L673" s="255">
        <f t="shared" si="168"/>
        <v>817.47</v>
      </c>
      <c r="M673" s="255">
        <f t="shared" si="168"/>
        <v>824.3</v>
      </c>
      <c r="N673" s="255">
        <f t="shared" si="168"/>
        <v>830.14</v>
      </c>
      <c r="O673" s="255">
        <f t="shared" si="168"/>
        <v>799.88</v>
      </c>
      <c r="P673" s="255">
        <f t="shared" si="168"/>
        <v>794.17</v>
      </c>
      <c r="Q673" s="255">
        <f t="shared" si="168"/>
        <v>830.54</v>
      </c>
      <c r="R673" s="255">
        <f t="shared" si="168"/>
        <v>848.69</v>
      </c>
      <c r="S673" s="255">
        <f t="shared" si="168"/>
        <v>838.38</v>
      </c>
      <c r="T673" s="255">
        <f t="shared" si="168"/>
        <v>839.64</v>
      </c>
      <c r="U673" s="255">
        <f t="shared" si="168"/>
        <v>831.21</v>
      </c>
      <c r="V673" s="255">
        <f t="shared" si="168"/>
        <v>837.07</v>
      </c>
      <c r="W673" s="255">
        <f t="shared" si="168"/>
        <v>835.48</v>
      </c>
      <c r="X673" s="255">
        <f t="shared" si="168"/>
        <v>840.07</v>
      </c>
      <c r="Y673" s="255">
        <f t="shared" si="168"/>
        <v>833.38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147" t="s">
        <v>11</v>
      </c>
      <c r="B675" s="77">
        <v>2.73</v>
      </c>
      <c r="C675" s="75">
        <v>2.73</v>
      </c>
      <c r="D675" s="75">
        <v>2.73</v>
      </c>
      <c r="E675" s="75">
        <v>2.73</v>
      </c>
      <c r="F675" s="75">
        <v>2.73</v>
      </c>
      <c r="G675" s="75">
        <v>2.73</v>
      </c>
      <c r="H675" s="75">
        <v>2.73</v>
      </c>
      <c r="I675" s="75">
        <v>2.73</v>
      </c>
      <c r="J675" s="75">
        <v>2.73</v>
      </c>
      <c r="K675" s="75">
        <v>2.73</v>
      </c>
      <c r="L675" s="75">
        <v>2.73</v>
      </c>
      <c r="M675" s="75">
        <v>2.73</v>
      </c>
      <c r="N675" s="75">
        <v>2.73</v>
      </c>
      <c r="O675" s="75">
        <v>2.73</v>
      </c>
      <c r="P675" s="75">
        <v>2.73</v>
      </c>
      <c r="Q675" s="75">
        <v>2.73</v>
      </c>
      <c r="R675" s="75">
        <v>2.73</v>
      </c>
      <c r="S675" s="75">
        <v>2.73</v>
      </c>
      <c r="T675" s="75">
        <v>2.73</v>
      </c>
      <c r="U675" s="75">
        <v>2.73</v>
      </c>
      <c r="V675" s="75">
        <v>2.73</v>
      </c>
      <c r="W675" s="75">
        <v>2.73</v>
      </c>
      <c r="X675" s="75">
        <v>2.73</v>
      </c>
      <c r="Y675" s="82">
        <v>2.73</v>
      </c>
    </row>
    <row r="676" spans="1:25" s="62" customFormat="1" ht="18.75" customHeight="1" collapsed="1" thickBot="1" x14ac:dyDescent="0.25">
      <c r="A676" s="109">
        <v>9</v>
      </c>
      <c r="B676" s="101">
        <f t="shared" ref="B676:Y676" si="169">SUM(B677:B679)</f>
        <v>661.94</v>
      </c>
      <c r="C676" s="102">
        <f t="shared" si="169"/>
        <v>658.39</v>
      </c>
      <c r="D676" s="102">
        <f t="shared" si="169"/>
        <v>661.17000000000007</v>
      </c>
      <c r="E676" s="103">
        <f t="shared" si="169"/>
        <v>654.97</v>
      </c>
      <c r="F676" s="103">
        <f t="shared" si="169"/>
        <v>703.37</v>
      </c>
      <c r="G676" s="103">
        <f t="shared" si="169"/>
        <v>688.71</v>
      </c>
      <c r="H676" s="103">
        <f t="shared" si="169"/>
        <v>690.41</v>
      </c>
      <c r="I676" s="103">
        <f t="shared" si="169"/>
        <v>692.36</v>
      </c>
      <c r="J676" s="103">
        <f t="shared" si="169"/>
        <v>693.02</v>
      </c>
      <c r="K676" s="104">
        <f t="shared" si="169"/>
        <v>692.33</v>
      </c>
      <c r="L676" s="103">
        <f t="shared" si="169"/>
        <v>693.30000000000007</v>
      </c>
      <c r="M676" s="105">
        <f t="shared" si="169"/>
        <v>687.1</v>
      </c>
      <c r="N676" s="104">
        <f t="shared" si="169"/>
        <v>684.86</v>
      </c>
      <c r="O676" s="103">
        <f t="shared" si="169"/>
        <v>685.66</v>
      </c>
      <c r="P676" s="105">
        <f t="shared" si="169"/>
        <v>681.54</v>
      </c>
      <c r="Q676" s="106">
        <f t="shared" si="169"/>
        <v>684.34</v>
      </c>
      <c r="R676" s="103">
        <f t="shared" si="169"/>
        <v>692.96</v>
      </c>
      <c r="S676" s="106">
        <f t="shared" si="169"/>
        <v>680.62</v>
      </c>
      <c r="T676" s="103">
        <f t="shared" si="169"/>
        <v>694.01</v>
      </c>
      <c r="U676" s="102">
        <f t="shared" si="169"/>
        <v>705.75</v>
      </c>
      <c r="V676" s="102">
        <f t="shared" si="169"/>
        <v>720.67000000000007</v>
      </c>
      <c r="W676" s="102">
        <f t="shared" si="169"/>
        <v>720.47</v>
      </c>
      <c r="X676" s="102">
        <f t="shared" si="169"/>
        <v>723.80000000000007</v>
      </c>
      <c r="Y676" s="107">
        <f t="shared" si="169"/>
        <v>714.96</v>
      </c>
    </row>
    <row r="677" spans="1:25" s="62" customFormat="1" ht="18.75" hidden="1" customHeight="1" outlineLevel="1" x14ac:dyDescent="0.2">
      <c r="A677" s="159" t="s">
        <v>8</v>
      </c>
      <c r="B677" s="255">
        <f>B51</f>
        <v>659.21</v>
      </c>
      <c r="C677" s="255">
        <f t="shared" ref="C677:Y677" si="170">C51</f>
        <v>655.66</v>
      </c>
      <c r="D677" s="255">
        <f t="shared" si="170"/>
        <v>658.44</v>
      </c>
      <c r="E677" s="255">
        <f t="shared" si="170"/>
        <v>652.24</v>
      </c>
      <c r="F677" s="255">
        <f t="shared" si="170"/>
        <v>700.64</v>
      </c>
      <c r="G677" s="255">
        <f t="shared" si="170"/>
        <v>685.98</v>
      </c>
      <c r="H677" s="255">
        <f t="shared" si="170"/>
        <v>687.68</v>
      </c>
      <c r="I677" s="255">
        <f t="shared" si="170"/>
        <v>689.63</v>
      </c>
      <c r="J677" s="255">
        <f t="shared" si="170"/>
        <v>690.29</v>
      </c>
      <c r="K677" s="255">
        <f t="shared" si="170"/>
        <v>689.6</v>
      </c>
      <c r="L677" s="255">
        <f t="shared" si="170"/>
        <v>690.57</v>
      </c>
      <c r="M677" s="255">
        <f t="shared" si="170"/>
        <v>684.37</v>
      </c>
      <c r="N677" s="255">
        <f t="shared" si="170"/>
        <v>682.13</v>
      </c>
      <c r="O677" s="255">
        <f t="shared" si="170"/>
        <v>682.93</v>
      </c>
      <c r="P677" s="255">
        <f t="shared" si="170"/>
        <v>678.81</v>
      </c>
      <c r="Q677" s="255">
        <f t="shared" si="170"/>
        <v>681.61</v>
      </c>
      <c r="R677" s="255">
        <f t="shared" si="170"/>
        <v>690.23</v>
      </c>
      <c r="S677" s="255">
        <f t="shared" si="170"/>
        <v>677.89</v>
      </c>
      <c r="T677" s="255">
        <f t="shared" si="170"/>
        <v>691.28</v>
      </c>
      <c r="U677" s="255">
        <f t="shared" si="170"/>
        <v>703.02</v>
      </c>
      <c r="V677" s="255">
        <f t="shared" si="170"/>
        <v>717.94</v>
      </c>
      <c r="W677" s="255">
        <f t="shared" si="170"/>
        <v>717.74</v>
      </c>
      <c r="X677" s="255">
        <f t="shared" si="170"/>
        <v>721.07</v>
      </c>
      <c r="Y677" s="255">
        <f t="shared" si="170"/>
        <v>712.23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147" t="s">
        <v>11</v>
      </c>
      <c r="B679" s="77">
        <v>2.73</v>
      </c>
      <c r="C679" s="75">
        <v>2.73</v>
      </c>
      <c r="D679" s="75">
        <v>2.73</v>
      </c>
      <c r="E679" s="75">
        <v>2.73</v>
      </c>
      <c r="F679" s="75">
        <v>2.73</v>
      </c>
      <c r="G679" s="75">
        <v>2.73</v>
      </c>
      <c r="H679" s="75">
        <v>2.73</v>
      </c>
      <c r="I679" s="75">
        <v>2.73</v>
      </c>
      <c r="J679" s="75">
        <v>2.73</v>
      </c>
      <c r="K679" s="75">
        <v>2.73</v>
      </c>
      <c r="L679" s="75">
        <v>2.73</v>
      </c>
      <c r="M679" s="75">
        <v>2.73</v>
      </c>
      <c r="N679" s="75">
        <v>2.73</v>
      </c>
      <c r="O679" s="75">
        <v>2.73</v>
      </c>
      <c r="P679" s="75">
        <v>2.73</v>
      </c>
      <c r="Q679" s="75">
        <v>2.73</v>
      </c>
      <c r="R679" s="75">
        <v>2.73</v>
      </c>
      <c r="S679" s="75">
        <v>2.73</v>
      </c>
      <c r="T679" s="75">
        <v>2.73</v>
      </c>
      <c r="U679" s="75">
        <v>2.73</v>
      </c>
      <c r="V679" s="75">
        <v>2.73</v>
      </c>
      <c r="W679" s="75">
        <v>2.73</v>
      </c>
      <c r="X679" s="75">
        <v>2.73</v>
      </c>
      <c r="Y679" s="82">
        <v>2.73</v>
      </c>
    </row>
    <row r="680" spans="1:25" s="62" customFormat="1" ht="18.75" customHeight="1" collapsed="1" thickBot="1" x14ac:dyDescent="0.25">
      <c r="A680" s="112">
        <v>10</v>
      </c>
      <c r="B680" s="101">
        <f t="shared" ref="B680:Y680" si="171">SUM(B681:B683)</f>
        <v>852.34</v>
      </c>
      <c r="C680" s="102">
        <f t="shared" si="171"/>
        <v>801.31000000000006</v>
      </c>
      <c r="D680" s="102">
        <f t="shared" si="171"/>
        <v>805.29</v>
      </c>
      <c r="E680" s="103">
        <f t="shared" si="171"/>
        <v>834.23</v>
      </c>
      <c r="F680" s="103">
        <f t="shared" si="171"/>
        <v>833.28</v>
      </c>
      <c r="G680" s="103">
        <f t="shared" si="171"/>
        <v>840.62</v>
      </c>
      <c r="H680" s="103">
        <f t="shared" si="171"/>
        <v>851.29</v>
      </c>
      <c r="I680" s="103">
        <f t="shared" si="171"/>
        <v>815.30000000000007</v>
      </c>
      <c r="J680" s="103">
        <f t="shared" si="171"/>
        <v>858.17000000000007</v>
      </c>
      <c r="K680" s="104">
        <f t="shared" si="171"/>
        <v>871.27</v>
      </c>
      <c r="L680" s="103">
        <f t="shared" si="171"/>
        <v>866.16</v>
      </c>
      <c r="M680" s="105">
        <f t="shared" si="171"/>
        <v>869.05000000000007</v>
      </c>
      <c r="N680" s="104">
        <f t="shared" si="171"/>
        <v>879.37</v>
      </c>
      <c r="O680" s="103">
        <f t="shared" si="171"/>
        <v>825.7</v>
      </c>
      <c r="P680" s="105">
        <f t="shared" si="171"/>
        <v>834.11</v>
      </c>
      <c r="Q680" s="106">
        <f t="shared" si="171"/>
        <v>865.99</v>
      </c>
      <c r="R680" s="103">
        <f t="shared" si="171"/>
        <v>881.41</v>
      </c>
      <c r="S680" s="106">
        <f t="shared" si="171"/>
        <v>889.48</v>
      </c>
      <c r="T680" s="103">
        <f t="shared" si="171"/>
        <v>906.94</v>
      </c>
      <c r="U680" s="102">
        <f t="shared" si="171"/>
        <v>857.80000000000007</v>
      </c>
      <c r="V680" s="102">
        <f t="shared" si="171"/>
        <v>881</v>
      </c>
      <c r="W680" s="102">
        <f t="shared" si="171"/>
        <v>880.97</v>
      </c>
      <c r="X680" s="102">
        <f t="shared" si="171"/>
        <v>881.38</v>
      </c>
      <c r="Y680" s="107">
        <f t="shared" si="171"/>
        <v>877.07</v>
      </c>
    </row>
    <row r="681" spans="1:25" s="62" customFormat="1" ht="18.75" hidden="1" customHeight="1" outlineLevel="1" x14ac:dyDescent="0.2">
      <c r="A681" s="56" t="s">
        <v>8</v>
      </c>
      <c r="B681" s="255">
        <f>B56</f>
        <v>849.61</v>
      </c>
      <c r="C681" s="255">
        <f t="shared" ref="C681:Y681" si="172">C56</f>
        <v>798.58</v>
      </c>
      <c r="D681" s="255">
        <f t="shared" si="172"/>
        <v>802.56</v>
      </c>
      <c r="E681" s="255">
        <f t="shared" si="172"/>
        <v>831.5</v>
      </c>
      <c r="F681" s="255">
        <f t="shared" si="172"/>
        <v>830.55</v>
      </c>
      <c r="G681" s="255">
        <f t="shared" si="172"/>
        <v>837.89</v>
      </c>
      <c r="H681" s="255">
        <f t="shared" si="172"/>
        <v>848.56</v>
      </c>
      <c r="I681" s="255">
        <f t="shared" si="172"/>
        <v>812.57</v>
      </c>
      <c r="J681" s="255">
        <f t="shared" si="172"/>
        <v>855.44</v>
      </c>
      <c r="K681" s="255">
        <f t="shared" si="172"/>
        <v>868.54</v>
      </c>
      <c r="L681" s="255">
        <f t="shared" si="172"/>
        <v>863.43</v>
      </c>
      <c r="M681" s="255">
        <f t="shared" si="172"/>
        <v>866.32</v>
      </c>
      <c r="N681" s="255">
        <f t="shared" si="172"/>
        <v>876.64</v>
      </c>
      <c r="O681" s="255">
        <f t="shared" si="172"/>
        <v>822.97</v>
      </c>
      <c r="P681" s="255">
        <f t="shared" si="172"/>
        <v>831.38</v>
      </c>
      <c r="Q681" s="255">
        <f t="shared" si="172"/>
        <v>863.26</v>
      </c>
      <c r="R681" s="255">
        <f t="shared" si="172"/>
        <v>878.68</v>
      </c>
      <c r="S681" s="255">
        <f t="shared" si="172"/>
        <v>886.75</v>
      </c>
      <c r="T681" s="255">
        <f t="shared" si="172"/>
        <v>904.21</v>
      </c>
      <c r="U681" s="255">
        <f t="shared" si="172"/>
        <v>855.07</v>
      </c>
      <c r="V681" s="255">
        <f t="shared" si="172"/>
        <v>878.27</v>
      </c>
      <c r="W681" s="255">
        <f t="shared" si="172"/>
        <v>878.24</v>
      </c>
      <c r="X681" s="255">
        <f t="shared" si="172"/>
        <v>878.65</v>
      </c>
      <c r="Y681" s="255">
        <f t="shared" si="172"/>
        <v>874.34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2.73</v>
      </c>
      <c r="C683" s="75">
        <v>2.73</v>
      </c>
      <c r="D683" s="75">
        <v>2.73</v>
      </c>
      <c r="E683" s="75">
        <v>2.73</v>
      </c>
      <c r="F683" s="75">
        <v>2.73</v>
      </c>
      <c r="G683" s="75">
        <v>2.73</v>
      </c>
      <c r="H683" s="75">
        <v>2.73</v>
      </c>
      <c r="I683" s="75">
        <v>2.73</v>
      </c>
      <c r="J683" s="75">
        <v>2.73</v>
      </c>
      <c r="K683" s="75">
        <v>2.73</v>
      </c>
      <c r="L683" s="75">
        <v>2.73</v>
      </c>
      <c r="M683" s="75">
        <v>2.73</v>
      </c>
      <c r="N683" s="75">
        <v>2.73</v>
      </c>
      <c r="O683" s="75">
        <v>2.73</v>
      </c>
      <c r="P683" s="75">
        <v>2.73</v>
      </c>
      <c r="Q683" s="75">
        <v>2.73</v>
      </c>
      <c r="R683" s="75">
        <v>2.73</v>
      </c>
      <c r="S683" s="75">
        <v>2.73</v>
      </c>
      <c r="T683" s="75">
        <v>2.73</v>
      </c>
      <c r="U683" s="75">
        <v>2.73</v>
      </c>
      <c r="V683" s="75">
        <v>2.73</v>
      </c>
      <c r="W683" s="75">
        <v>2.73</v>
      </c>
      <c r="X683" s="75">
        <v>2.73</v>
      </c>
      <c r="Y683" s="82">
        <v>2.73</v>
      </c>
    </row>
    <row r="684" spans="1:25" s="62" customFormat="1" ht="18.75" customHeight="1" collapsed="1" thickBot="1" x14ac:dyDescent="0.25">
      <c r="A684" s="109">
        <v>11</v>
      </c>
      <c r="B684" s="101">
        <f t="shared" ref="B684:Y684" si="173">SUM(B685:B687)</f>
        <v>865.62</v>
      </c>
      <c r="C684" s="102">
        <f t="shared" si="173"/>
        <v>814.2</v>
      </c>
      <c r="D684" s="102">
        <f t="shared" si="173"/>
        <v>820.94</v>
      </c>
      <c r="E684" s="103">
        <f t="shared" si="173"/>
        <v>853.58</v>
      </c>
      <c r="F684" s="103">
        <f t="shared" si="173"/>
        <v>848.78</v>
      </c>
      <c r="G684" s="103">
        <f t="shared" si="173"/>
        <v>837.03</v>
      </c>
      <c r="H684" s="103">
        <f t="shared" si="173"/>
        <v>838.55000000000007</v>
      </c>
      <c r="I684" s="103">
        <f t="shared" si="173"/>
        <v>813.97</v>
      </c>
      <c r="J684" s="103">
        <f t="shared" si="173"/>
        <v>864.67000000000007</v>
      </c>
      <c r="K684" s="104">
        <f t="shared" si="173"/>
        <v>887.21</v>
      </c>
      <c r="L684" s="103">
        <f t="shared" si="173"/>
        <v>879.87</v>
      </c>
      <c r="M684" s="105">
        <f t="shared" si="173"/>
        <v>881.65</v>
      </c>
      <c r="N684" s="104">
        <f t="shared" si="173"/>
        <v>808.13</v>
      </c>
      <c r="O684" s="103">
        <f t="shared" si="173"/>
        <v>763.26</v>
      </c>
      <c r="P684" s="105">
        <f t="shared" si="173"/>
        <v>766.68000000000006</v>
      </c>
      <c r="Q684" s="106">
        <f t="shared" si="173"/>
        <v>793.02</v>
      </c>
      <c r="R684" s="103">
        <f t="shared" si="173"/>
        <v>808.34</v>
      </c>
      <c r="S684" s="106">
        <f t="shared" si="173"/>
        <v>790.28</v>
      </c>
      <c r="T684" s="103">
        <f t="shared" si="173"/>
        <v>801.54</v>
      </c>
      <c r="U684" s="102">
        <f t="shared" si="173"/>
        <v>788.18000000000006</v>
      </c>
      <c r="V684" s="102">
        <f t="shared" si="173"/>
        <v>801.14</v>
      </c>
      <c r="W684" s="102">
        <f t="shared" si="173"/>
        <v>795.35</v>
      </c>
      <c r="X684" s="102">
        <f t="shared" si="173"/>
        <v>808.49</v>
      </c>
      <c r="Y684" s="107">
        <f t="shared" si="173"/>
        <v>804.26</v>
      </c>
    </row>
    <row r="685" spans="1:25" s="62" customFormat="1" ht="18.75" hidden="1" customHeight="1" outlineLevel="1" x14ac:dyDescent="0.2">
      <c r="A685" s="56" t="s">
        <v>8</v>
      </c>
      <c r="B685" s="255">
        <f>B61</f>
        <v>862.89</v>
      </c>
      <c r="C685" s="255">
        <f t="shared" ref="C685:Y685" si="174">C61</f>
        <v>811.47</v>
      </c>
      <c r="D685" s="255">
        <f t="shared" si="174"/>
        <v>818.21</v>
      </c>
      <c r="E685" s="255">
        <f t="shared" si="174"/>
        <v>850.85</v>
      </c>
      <c r="F685" s="255">
        <f t="shared" si="174"/>
        <v>846.05</v>
      </c>
      <c r="G685" s="255">
        <f t="shared" si="174"/>
        <v>834.3</v>
      </c>
      <c r="H685" s="255">
        <f t="shared" si="174"/>
        <v>835.82</v>
      </c>
      <c r="I685" s="255">
        <f t="shared" si="174"/>
        <v>811.24</v>
      </c>
      <c r="J685" s="255">
        <f t="shared" si="174"/>
        <v>861.94</v>
      </c>
      <c r="K685" s="255">
        <f t="shared" si="174"/>
        <v>884.48</v>
      </c>
      <c r="L685" s="255">
        <f t="shared" si="174"/>
        <v>877.14</v>
      </c>
      <c r="M685" s="255">
        <f t="shared" si="174"/>
        <v>878.92</v>
      </c>
      <c r="N685" s="255">
        <f t="shared" si="174"/>
        <v>805.4</v>
      </c>
      <c r="O685" s="255">
        <f t="shared" si="174"/>
        <v>760.53</v>
      </c>
      <c r="P685" s="255">
        <f t="shared" si="174"/>
        <v>763.95</v>
      </c>
      <c r="Q685" s="255">
        <f t="shared" si="174"/>
        <v>790.29</v>
      </c>
      <c r="R685" s="255">
        <f t="shared" si="174"/>
        <v>805.61</v>
      </c>
      <c r="S685" s="255">
        <f t="shared" si="174"/>
        <v>787.55</v>
      </c>
      <c r="T685" s="255">
        <f t="shared" si="174"/>
        <v>798.81</v>
      </c>
      <c r="U685" s="255">
        <f t="shared" si="174"/>
        <v>785.45</v>
      </c>
      <c r="V685" s="255">
        <f t="shared" si="174"/>
        <v>798.41</v>
      </c>
      <c r="W685" s="255">
        <f t="shared" si="174"/>
        <v>792.62</v>
      </c>
      <c r="X685" s="255">
        <f t="shared" si="174"/>
        <v>805.76</v>
      </c>
      <c r="Y685" s="255">
        <f t="shared" si="174"/>
        <v>801.53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147" t="s">
        <v>11</v>
      </c>
      <c r="B687" s="77">
        <v>2.73</v>
      </c>
      <c r="C687" s="75">
        <v>2.73</v>
      </c>
      <c r="D687" s="75">
        <v>2.73</v>
      </c>
      <c r="E687" s="75">
        <v>2.73</v>
      </c>
      <c r="F687" s="75">
        <v>2.73</v>
      </c>
      <c r="G687" s="75">
        <v>2.73</v>
      </c>
      <c r="H687" s="75">
        <v>2.73</v>
      </c>
      <c r="I687" s="75">
        <v>2.73</v>
      </c>
      <c r="J687" s="75">
        <v>2.73</v>
      </c>
      <c r="K687" s="75">
        <v>2.73</v>
      </c>
      <c r="L687" s="75">
        <v>2.73</v>
      </c>
      <c r="M687" s="75">
        <v>2.73</v>
      </c>
      <c r="N687" s="75">
        <v>2.73</v>
      </c>
      <c r="O687" s="75">
        <v>2.73</v>
      </c>
      <c r="P687" s="75">
        <v>2.73</v>
      </c>
      <c r="Q687" s="75">
        <v>2.73</v>
      </c>
      <c r="R687" s="75">
        <v>2.73</v>
      </c>
      <c r="S687" s="75">
        <v>2.73</v>
      </c>
      <c r="T687" s="75">
        <v>2.73</v>
      </c>
      <c r="U687" s="75">
        <v>2.73</v>
      </c>
      <c r="V687" s="75">
        <v>2.73</v>
      </c>
      <c r="W687" s="75">
        <v>2.73</v>
      </c>
      <c r="X687" s="75">
        <v>2.73</v>
      </c>
      <c r="Y687" s="82">
        <v>2.73</v>
      </c>
    </row>
    <row r="688" spans="1:25" s="62" customFormat="1" ht="18.75" customHeight="1" collapsed="1" thickBot="1" x14ac:dyDescent="0.25">
      <c r="A688" s="112">
        <v>12</v>
      </c>
      <c r="B688" s="101">
        <f t="shared" ref="B688:Y688" si="175">SUM(B689:B691)</f>
        <v>721.71</v>
      </c>
      <c r="C688" s="102">
        <f t="shared" si="175"/>
        <v>692.93000000000006</v>
      </c>
      <c r="D688" s="102">
        <f t="shared" si="175"/>
        <v>704.31000000000006</v>
      </c>
      <c r="E688" s="103">
        <f t="shared" si="175"/>
        <v>734.82</v>
      </c>
      <c r="F688" s="103">
        <f t="shared" si="175"/>
        <v>730.47</v>
      </c>
      <c r="G688" s="103">
        <f t="shared" si="175"/>
        <v>739.18000000000006</v>
      </c>
      <c r="H688" s="103">
        <f t="shared" si="175"/>
        <v>729.13</v>
      </c>
      <c r="I688" s="103">
        <f t="shared" si="175"/>
        <v>698.16</v>
      </c>
      <c r="J688" s="103">
        <f t="shared" si="175"/>
        <v>704.64</v>
      </c>
      <c r="K688" s="104">
        <f t="shared" si="175"/>
        <v>700.05000000000007</v>
      </c>
      <c r="L688" s="103">
        <f t="shared" si="175"/>
        <v>686.63</v>
      </c>
      <c r="M688" s="105">
        <f t="shared" si="175"/>
        <v>709.82</v>
      </c>
      <c r="N688" s="104">
        <f t="shared" si="175"/>
        <v>717.2</v>
      </c>
      <c r="O688" s="103">
        <f t="shared" si="175"/>
        <v>696.1</v>
      </c>
      <c r="P688" s="105">
        <f t="shared" si="175"/>
        <v>696.98</v>
      </c>
      <c r="Q688" s="106">
        <f t="shared" si="175"/>
        <v>724.61</v>
      </c>
      <c r="R688" s="103">
        <f t="shared" si="175"/>
        <v>710.81000000000006</v>
      </c>
      <c r="S688" s="106">
        <f t="shared" si="175"/>
        <v>710.21</v>
      </c>
      <c r="T688" s="103">
        <f t="shared" si="175"/>
        <v>706.63</v>
      </c>
      <c r="U688" s="102">
        <f t="shared" si="175"/>
        <v>698.92000000000007</v>
      </c>
      <c r="V688" s="102">
        <f t="shared" si="175"/>
        <v>706.53</v>
      </c>
      <c r="W688" s="102">
        <f t="shared" si="175"/>
        <v>693.82</v>
      </c>
      <c r="X688" s="102">
        <f t="shared" si="175"/>
        <v>697.19</v>
      </c>
      <c r="Y688" s="107">
        <f t="shared" si="175"/>
        <v>701.62</v>
      </c>
    </row>
    <row r="689" spans="1:25" s="62" customFormat="1" ht="18.75" hidden="1" customHeight="1" outlineLevel="1" x14ac:dyDescent="0.2">
      <c r="A689" s="56" t="s">
        <v>8</v>
      </c>
      <c r="B689" s="255">
        <f>B66</f>
        <v>718.98</v>
      </c>
      <c r="C689" s="255">
        <f t="shared" ref="C689:Y689" si="176">C66</f>
        <v>690.2</v>
      </c>
      <c r="D689" s="255">
        <f t="shared" si="176"/>
        <v>701.58</v>
      </c>
      <c r="E689" s="255">
        <f t="shared" si="176"/>
        <v>732.09</v>
      </c>
      <c r="F689" s="255">
        <f t="shared" si="176"/>
        <v>727.74</v>
      </c>
      <c r="G689" s="255">
        <f t="shared" si="176"/>
        <v>736.45</v>
      </c>
      <c r="H689" s="255">
        <f t="shared" si="176"/>
        <v>726.4</v>
      </c>
      <c r="I689" s="255">
        <f t="shared" si="176"/>
        <v>695.43</v>
      </c>
      <c r="J689" s="255">
        <f t="shared" si="176"/>
        <v>701.91</v>
      </c>
      <c r="K689" s="255">
        <f t="shared" si="176"/>
        <v>697.32</v>
      </c>
      <c r="L689" s="255">
        <f t="shared" si="176"/>
        <v>683.9</v>
      </c>
      <c r="M689" s="255">
        <f t="shared" si="176"/>
        <v>707.09</v>
      </c>
      <c r="N689" s="255">
        <f t="shared" si="176"/>
        <v>714.47</v>
      </c>
      <c r="O689" s="255">
        <f t="shared" si="176"/>
        <v>693.37</v>
      </c>
      <c r="P689" s="255">
        <f t="shared" si="176"/>
        <v>694.25</v>
      </c>
      <c r="Q689" s="255">
        <f t="shared" si="176"/>
        <v>721.88</v>
      </c>
      <c r="R689" s="255">
        <f t="shared" si="176"/>
        <v>708.08</v>
      </c>
      <c r="S689" s="255">
        <f t="shared" si="176"/>
        <v>707.48</v>
      </c>
      <c r="T689" s="255">
        <f t="shared" si="176"/>
        <v>703.9</v>
      </c>
      <c r="U689" s="255">
        <f t="shared" si="176"/>
        <v>696.19</v>
      </c>
      <c r="V689" s="255">
        <f t="shared" si="176"/>
        <v>703.8</v>
      </c>
      <c r="W689" s="255">
        <f t="shared" si="176"/>
        <v>691.09</v>
      </c>
      <c r="X689" s="255">
        <f t="shared" si="176"/>
        <v>694.46</v>
      </c>
      <c r="Y689" s="255">
        <f t="shared" si="176"/>
        <v>698.89</v>
      </c>
    </row>
    <row r="690" spans="1:25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5" s="62" customFormat="1" ht="18.75" hidden="1" customHeight="1" outlineLevel="1" thickBot="1" x14ac:dyDescent="0.25">
      <c r="A691" s="147" t="s">
        <v>11</v>
      </c>
      <c r="B691" s="77">
        <v>2.73</v>
      </c>
      <c r="C691" s="75">
        <v>2.73</v>
      </c>
      <c r="D691" s="75">
        <v>2.73</v>
      </c>
      <c r="E691" s="75">
        <v>2.73</v>
      </c>
      <c r="F691" s="75">
        <v>2.73</v>
      </c>
      <c r="G691" s="75">
        <v>2.73</v>
      </c>
      <c r="H691" s="75">
        <v>2.73</v>
      </c>
      <c r="I691" s="75">
        <v>2.73</v>
      </c>
      <c r="J691" s="75">
        <v>2.73</v>
      </c>
      <c r="K691" s="75">
        <v>2.73</v>
      </c>
      <c r="L691" s="75">
        <v>2.73</v>
      </c>
      <c r="M691" s="75">
        <v>2.73</v>
      </c>
      <c r="N691" s="75">
        <v>2.73</v>
      </c>
      <c r="O691" s="75">
        <v>2.73</v>
      </c>
      <c r="P691" s="75">
        <v>2.73</v>
      </c>
      <c r="Q691" s="75">
        <v>2.73</v>
      </c>
      <c r="R691" s="75">
        <v>2.73</v>
      </c>
      <c r="S691" s="75">
        <v>2.73</v>
      </c>
      <c r="T691" s="75">
        <v>2.73</v>
      </c>
      <c r="U691" s="75">
        <v>2.73</v>
      </c>
      <c r="V691" s="75">
        <v>2.73</v>
      </c>
      <c r="W691" s="75">
        <v>2.73</v>
      </c>
      <c r="X691" s="75">
        <v>2.73</v>
      </c>
      <c r="Y691" s="82">
        <v>2.73</v>
      </c>
    </row>
    <row r="692" spans="1:25" s="62" customFormat="1" ht="18.75" customHeight="1" collapsed="1" thickBot="1" x14ac:dyDescent="0.25">
      <c r="A692" s="109">
        <v>13</v>
      </c>
      <c r="B692" s="101">
        <f t="shared" ref="B692:Y692" si="177">SUM(B693:B695)</f>
        <v>704.68000000000006</v>
      </c>
      <c r="C692" s="102">
        <f t="shared" si="177"/>
        <v>669.35</v>
      </c>
      <c r="D692" s="102">
        <f t="shared" si="177"/>
        <v>690.42000000000007</v>
      </c>
      <c r="E692" s="103">
        <f t="shared" si="177"/>
        <v>701.01</v>
      </c>
      <c r="F692" s="103">
        <f t="shared" si="177"/>
        <v>695.94</v>
      </c>
      <c r="G692" s="103">
        <f t="shared" si="177"/>
        <v>703.58</v>
      </c>
      <c r="H692" s="103">
        <f t="shared" si="177"/>
        <v>706.16</v>
      </c>
      <c r="I692" s="103">
        <f t="shared" si="177"/>
        <v>697.07</v>
      </c>
      <c r="J692" s="103">
        <f t="shared" si="177"/>
        <v>707.48</v>
      </c>
      <c r="K692" s="104">
        <f t="shared" si="177"/>
        <v>713.49</v>
      </c>
      <c r="L692" s="103">
        <f t="shared" si="177"/>
        <v>713.26</v>
      </c>
      <c r="M692" s="105">
        <f t="shared" si="177"/>
        <v>711.6</v>
      </c>
      <c r="N692" s="104">
        <f t="shared" si="177"/>
        <v>712.92000000000007</v>
      </c>
      <c r="O692" s="103">
        <f t="shared" si="177"/>
        <v>698.21</v>
      </c>
      <c r="P692" s="105">
        <f t="shared" si="177"/>
        <v>695.95</v>
      </c>
      <c r="Q692" s="106">
        <f t="shared" si="177"/>
        <v>708.83</v>
      </c>
      <c r="R692" s="103">
        <f t="shared" si="177"/>
        <v>711.63</v>
      </c>
      <c r="S692" s="106">
        <f t="shared" si="177"/>
        <v>717.46</v>
      </c>
      <c r="T692" s="103">
        <f t="shared" si="177"/>
        <v>725.04</v>
      </c>
      <c r="U692" s="102">
        <f t="shared" si="177"/>
        <v>710.32</v>
      </c>
      <c r="V692" s="102">
        <f t="shared" si="177"/>
        <v>698.59</v>
      </c>
      <c r="W692" s="102">
        <f t="shared" si="177"/>
        <v>700.83</v>
      </c>
      <c r="X692" s="102">
        <f t="shared" si="177"/>
        <v>701.83</v>
      </c>
      <c r="Y692" s="107">
        <f t="shared" si="177"/>
        <v>722.69</v>
      </c>
    </row>
    <row r="693" spans="1:25" s="62" customFormat="1" ht="18.75" hidden="1" customHeight="1" outlineLevel="1" x14ac:dyDescent="0.2">
      <c r="A693" s="159" t="s">
        <v>8</v>
      </c>
      <c r="B693" s="255">
        <f>B71</f>
        <v>701.95</v>
      </c>
      <c r="C693" s="255">
        <f t="shared" ref="C693:Y693" si="178">C71</f>
        <v>666.62</v>
      </c>
      <c r="D693" s="255">
        <f t="shared" si="178"/>
        <v>687.69</v>
      </c>
      <c r="E693" s="255">
        <f t="shared" si="178"/>
        <v>698.28</v>
      </c>
      <c r="F693" s="255">
        <f t="shared" si="178"/>
        <v>693.21</v>
      </c>
      <c r="G693" s="255">
        <f t="shared" si="178"/>
        <v>700.85</v>
      </c>
      <c r="H693" s="255">
        <f t="shared" si="178"/>
        <v>703.43</v>
      </c>
      <c r="I693" s="255">
        <f t="shared" si="178"/>
        <v>694.34</v>
      </c>
      <c r="J693" s="255">
        <f t="shared" si="178"/>
        <v>704.75</v>
      </c>
      <c r="K693" s="255">
        <f t="shared" si="178"/>
        <v>710.76</v>
      </c>
      <c r="L693" s="255">
        <f t="shared" si="178"/>
        <v>710.53</v>
      </c>
      <c r="M693" s="255">
        <f t="shared" si="178"/>
        <v>708.87</v>
      </c>
      <c r="N693" s="255">
        <f t="shared" si="178"/>
        <v>710.19</v>
      </c>
      <c r="O693" s="255">
        <f t="shared" si="178"/>
        <v>695.48</v>
      </c>
      <c r="P693" s="255">
        <f t="shared" si="178"/>
        <v>693.22</v>
      </c>
      <c r="Q693" s="255">
        <f t="shared" si="178"/>
        <v>706.1</v>
      </c>
      <c r="R693" s="255">
        <f t="shared" si="178"/>
        <v>708.9</v>
      </c>
      <c r="S693" s="255">
        <f t="shared" si="178"/>
        <v>714.73</v>
      </c>
      <c r="T693" s="255">
        <f t="shared" si="178"/>
        <v>722.31</v>
      </c>
      <c r="U693" s="255">
        <f t="shared" si="178"/>
        <v>707.59</v>
      </c>
      <c r="V693" s="255">
        <f t="shared" si="178"/>
        <v>695.86</v>
      </c>
      <c r="W693" s="255">
        <f t="shared" si="178"/>
        <v>698.1</v>
      </c>
      <c r="X693" s="255">
        <f t="shared" si="178"/>
        <v>699.1</v>
      </c>
      <c r="Y693" s="255">
        <f t="shared" si="178"/>
        <v>719.96</v>
      </c>
    </row>
    <row r="694" spans="1:25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5" s="62" customFormat="1" ht="18.75" hidden="1" customHeight="1" outlineLevel="1" thickBot="1" x14ac:dyDescent="0.25">
      <c r="A695" s="147" t="s">
        <v>11</v>
      </c>
      <c r="B695" s="77">
        <v>2.73</v>
      </c>
      <c r="C695" s="75">
        <v>2.73</v>
      </c>
      <c r="D695" s="75">
        <v>2.73</v>
      </c>
      <c r="E695" s="75">
        <v>2.73</v>
      </c>
      <c r="F695" s="75">
        <v>2.73</v>
      </c>
      <c r="G695" s="75">
        <v>2.73</v>
      </c>
      <c r="H695" s="75">
        <v>2.73</v>
      </c>
      <c r="I695" s="75">
        <v>2.73</v>
      </c>
      <c r="J695" s="75">
        <v>2.73</v>
      </c>
      <c r="K695" s="75">
        <v>2.73</v>
      </c>
      <c r="L695" s="75">
        <v>2.73</v>
      </c>
      <c r="M695" s="75">
        <v>2.73</v>
      </c>
      <c r="N695" s="75">
        <v>2.73</v>
      </c>
      <c r="O695" s="75">
        <v>2.73</v>
      </c>
      <c r="P695" s="75">
        <v>2.73</v>
      </c>
      <c r="Q695" s="75">
        <v>2.73</v>
      </c>
      <c r="R695" s="75">
        <v>2.73</v>
      </c>
      <c r="S695" s="75">
        <v>2.73</v>
      </c>
      <c r="T695" s="75">
        <v>2.73</v>
      </c>
      <c r="U695" s="75">
        <v>2.73</v>
      </c>
      <c r="V695" s="75">
        <v>2.73</v>
      </c>
      <c r="W695" s="75">
        <v>2.73</v>
      </c>
      <c r="X695" s="75">
        <v>2.73</v>
      </c>
      <c r="Y695" s="82">
        <v>2.73</v>
      </c>
    </row>
    <row r="696" spans="1:25" s="62" customFormat="1" ht="18.75" customHeight="1" collapsed="1" thickBot="1" x14ac:dyDescent="0.25">
      <c r="A696" s="112">
        <v>14</v>
      </c>
      <c r="B696" s="101">
        <f t="shared" ref="B696:Y696" si="179">SUM(B697:B699)</f>
        <v>686.05000000000007</v>
      </c>
      <c r="C696" s="102">
        <f t="shared" si="179"/>
        <v>641.96</v>
      </c>
      <c r="D696" s="102">
        <f t="shared" si="179"/>
        <v>657.22</v>
      </c>
      <c r="E696" s="103">
        <f t="shared" si="179"/>
        <v>662.72</v>
      </c>
      <c r="F696" s="103">
        <f t="shared" si="179"/>
        <v>679.30000000000007</v>
      </c>
      <c r="G696" s="103">
        <f t="shared" si="179"/>
        <v>677.39</v>
      </c>
      <c r="H696" s="103">
        <f t="shared" si="179"/>
        <v>674.51</v>
      </c>
      <c r="I696" s="103">
        <f t="shared" si="179"/>
        <v>662.83</v>
      </c>
      <c r="J696" s="103">
        <f t="shared" si="179"/>
        <v>676.01</v>
      </c>
      <c r="K696" s="104">
        <f t="shared" si="179"/>
        <v>685.94</v>
      </c>
      <c r="L696" s="103">
        <f t="shared" si="179"/>
        <v>679.65</v>
      </c>
      <c r="M696" s="105">
        <f t="shared" si="179"/>
        <v>681.98</v>
      </c>
      <c r="N696" s="104">
        <f t="shared" si="179"/>
        <v>683.28</v>
      </c>
      <c r="O696" s="103">
        <f t="shared" si="179"/>
        <v>662.82</v>
      </c>
      <c r="P696" s="105">
        <f t="shared" si="179"/>
        <v>668.01</v>
      </c>
      <c r="Q696" s="106">
        <f t="shared" si="179"/>
        <v>685.02</v>
      </c>
      <c r="R696" s="103">
        <f t="shared" si="179"/>
        <v>693.21</v>
      </c>
      <c r="S696" s="106">
        <f t="shared" si="179"/>
        <v>688.09</v>
      </c>
      <c r="T696" s="103">
        <f t="shared" si="179"/>
        <v>696.52</v>
      </c>
      <c r="U696" s="102">
        <f t="shared" si="179"/>
        <v>677.07</v>
      </c>
      <c r="V696" s="102">
        <f t="shared" si="179"/>
        <v>683.86</v>
      </c>
      <c r="W696" s="102">
        <f t="shared" si="179"/>
        <v>679.06000000000006</v>
      </c>
      <c r="X696" s="102">
        <f t="shared" si="179"/>
        <v>687.28</v>
      </c>
      <c r="Y696" s="107">
        <f t="shared" si="179"/>
        <v>692.7</v>
      </c>
    </row>
    <row r="697" spans="1:25" s="62" customFormat="1" ht="18.75" hidden="1" customHeight="1" outlineLevel="1" x14ac:dyDescent="0.2">
      <c r="A697" s="56" t="s">
        <v>8</v>
      </c>
      <c r="B697" s="255">
        <f>B76</f>
        <v>683.32</v>
      </c>
      <c r="C697" s="255">
        <f t="shared" ref="C697:Y697" si="180">C76</f>
        <v>639.23</v>
      </c>
      <c r="D697" s="255">
        <f t="shared" si="180"/>
        <v>654.49</v>
      </c>
      <c r="E697" s="255">
        <f t="shared" si="180"/>
        <v>659.99</v>
      </c>
      <c r="F697" s="255">
        <f t="shared" si="180"/>
        <v>676.57</v>
      </c>
      <c r="G697" s="255">
        <f t="shared" si="180"/>
        <v>674.66</v>
      </c>
      <c r="H697" s="255">
        <f t="shared" si="180"/>
        <v>671.78</v>
      </c>
      <c r="I697" s="255">
        <f t="shared" si="180"/>
        <v>660.1</v>
      </c>
      <c r="J697" s="255">
        <f t="shared" si="180"/>
        <v>673.28</v>
      </c>
      <c r="K697" s="255">
        <f t="shared" si="180"/>
        <v>683.21</v>
      </c>
      <c r="L697" s="255">
        <f t="shared" si="180"/>
        <v>676.92</v>
      </c>
      <c r="M697" s="255">
        <f t="shared" si="180"/>
        <v>679.25</v>
      </c>
      <c r="N697" s="255">
        <f t="shared" si="180"/>
        <v>680.55</v>
      </c>
      <c r="O697" s="255">
        <f t="shared" si="180"/>
        <v>660.09</v>
      </c>
      <c r="P697" s="255">
        <f t="shared" si="180"/>
        <v>665.28</v>
      </c>
      <c r="Q697" s="255">
        <f t="shared" si="180"/>
        <v>682.29</v>
      </c>
      <c r="R697" s="255">
        <f t="shared" si="180"/>
        <v>690.48</v>
      </c>
      <c r="S697" s="255">
        <f t="shared" si="180"/>
        <v>685.36</v>
      </c>
      <c r="T697" s="255">
        <f t="shared" si="180"/>
        <v>693.79</v>
      </c>
      <c r="U697" s="255">
        <f t="shared" si="180"/>
        <v>674.34</v>
      </c>
      <c r="V697" s="255">
        <f t="shared" si="180"/>
        <v>681.13</v>
      </c>
      <c r="W697" s="255">
        <f t="shared" si="180"/>
        <v>676.33</v>
      </c>
      <c r="X697" s="255">
        <f t="shared" si="180"/>
        <v>684.55</v>
      </c>
      <c r="Y697" s="255">
        <f t="shared" si="180"/>
        <v>689.97</v>
      </c>
    </row>
    <row r="698" spans="1:25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5" s="62" customFormat="1" ht="18.75" hidden="1" customHeight="1" outlineLevel="1" thickBot="1" x14ac:dyDescent="0.25">
      <c r="A699" s="147" t="s">
        <v>11</v>
      </c>
      <c r="B699" s="77">
        <v>2.73</v>
      </c>
      <c r="C699" s="75">
        <v>2.73</v>
      </c>
      <c r="D699" s="75">
        <v>2.73</v>
      </c>
      <c r="E699" s="75">
        <v>2.73</v>
      </c>
      <c r="F699" s="75">
        <v>2.73</v>
      </c>
      <c r="G699" s="75">
        <v>2.73</v>
      </c>
      <c r="H699" s="75">
        <v>2.73</v>
      </c>
      <c r="I699" s="75">
        <v>2.73</v>
      </c>
      <c r="J699" s="75">
        <v>2.73</v>
      </c>
      <c r="K699" s="75">
        <v>2.73</v>
      </c>
      <c r="L699" s="75">
        <v>2.73</v>
      </c>
      <c r="M699" s="75">
        <v>2.73</v>
      </c>
      <c r="N699" s="75">
        <v>2.73</v>
      </c>
      <c r="O699" s="75">
        <v>2.73</v>
      </c>
      <c r="P699" s="75">
        <v>2.73</v>
      </c>
      <c r="Q699" s="75">
        <v>2.73</v>
      </c>
      <c r="R699" s="75">
        <v>2.73</v>
      </c>
      <c r="S699" s="75">
        <v>2.73</v>
      </c>
      <c r="T699" s="75">
        <v>2.73</v>
      </c>
      <c r="U699" s="75">
        <v>2.73</v>
      </c>
      <c r="V699" s="75">
        <v>2.73</v>
      </c>
      <c r="W699" s="75">
        <v>2.73</v>
      </c>
      <c r="X699" s="75">
        <v>2.73</v>
      </c>
      <c r="Y699" s="82">
        <v>2.73</v>
      </c>
    </row>
    <row r="700" spans="1:25" s="62" customFormat="1" ht="18.75" customHeight="1" collapsed="1" thickBot="1" x14ac:dyDescent="0.25">
      <c r="A700" s="109">
        <v>15</v>
      </c>
      <c r="B700" s="101">
        <f t="shared" ref="B700:Y700" si="181">SUM(B701:B703)</f>
        <v>721.13</v>
      </c>
      <c r="C700" s="102">
        <f t="shared" si="181"/>
        <v>690.88</v>
      </c>
      <c r="D700" s="102">
        <f t="shared" si="181"/>
        <v>676.74</v>
      </c>
      <c r="E700" s="103">
        <f t="shared" si="181"/>
        <v>706.41</v>
      </c>
      <c r="F700" s="103">
        <f t="shared" si="181"/>
        <v>708.47</v>
      </c>
      <c r="G700" s="103">
        <f t="shared" si="181"/>
        <v>720.69</v>
      </c>
      <c r="H700" s="103">
        <f t="shared" si="181"/>
        <v>742.53</v>
      </c>
      <c r="I700" s="103">
        <f t="shared" si="181"/>
        <v>787.9</v>
      </c>
      <c r="J700" s="103">
        <f t="shared" si="181"/>
        <v>783.28</v>
      </c>
      <c r="K700" s="104">
        <f t="shared" si="181"/>
        <v>807.06000000000006</v>
      </c>
      <c r="L700" s="103">
        <f t="shared" si="181"/>
        <v>814.58</v>
      </c>
      <c r="M700" s="105">
        <f t="shared" si="181"/>
        <v>803.14</v>
      </c>
      <c r="N700" s="104">
        <f t="shared" si="181"/>
        <v>809.56000000000006</v>
      </c>
      <c r="O700" s="103">
        <f t="shared" si="181"/>
        <v>750.09</v>
      </c>
      <c r="P700" s="105">
        <f t="shared" si="181"/>
        <v>757.64</v>
      </c>
      <c r="Q700" s="106">
        <f t="shared" si="181"/>
        <v>781.17000000000007</v>
      </c>
      <c r="R700" s="103">
        <f t="shared" si="181"/>
        <v>793.73</v>
      </c>
      <c r="S700" s="106">
        <f t="shared" si="181"/>
        <v>730.96</v>
      </c>
      <c r="T700" s="103">
        <f t="shared" si="181"/>
        <v>749.03</v>
      </c>
      <c r="U700" s="102">
        <f t="shared" si="181"/>
        <v>733.05000000000007</v>
      </c>
      <c r="V700" s="102">
        <f t="shared" si="181"/>
        <v>729.79</v>
      </c>
      <c r="W700" s="102">
        <f t="shared" si="181"/>
        <v>733.73</v>
      </c>
      <c r="X700" s="102">
        <f t="shared" si="181"/>
        <v>740.85</v>
      </c>
      <c r="Y700" s="107">
        <f t="shared" si="181"/>
        <v>725.93000000000006</v>
      </c>
    </row>
    <row r="701" spans="1:25" s="62" customFormat="1" ht="18.75" hidden="1" customHeight="1" outlineLevel="1" x14ac:dyDescent="0.2">
      <c r="A701" s="159" t="s">
        <v>8</v>
      </c>
      <c r="B701" s="255">
        <f>B81</f>
        <v>718.4</v>
      </c>
      <c r="C701" s="255">
        <f t="shared" ref="C701:Y701" si="182">C81</f>
        <v>688.15</v>
      </c>
      <c r="D701" s="255">
        <f t="shared" si="182"/>
        <v>674.01</v>
      </c>
      <c r="E701" s="255">
        <f t="shared" si="182"/>
        <v>703.68</v>
      </c>
      <c r="F701" s="255">
        <f t="shared" si="182"/>
        <v>705.74</v>
      </c>
      <c r="G701" s="255">
        <f t="shared" si="182"/>
        <v>717.96</v>
      </c>
      <c r="H701" s="255">
        <f t="shared" si="182"/>
        <v>739.8</v>
      </c>
      <c r="I701" s="255">
        <f t="shared" si="182"/>
        <v>785.17</v>
      </c>
      <c r="J701" s="255">
        <f t="shared" si="182"/>
        <v>780.55</v>
      </c>
      <c r="K701" s="255">
        <f t="shared" si="182"/>
        <v>804.33</v>
      </c>
      <c r="L701" s="255">
        <f t="shared" si="182"/>
        <v>811.85</v>
      </c>
      <c r="M701" s="255">
        <f t="shared" si="182"/>
        <v>800.41</v>
      </c>
      <c r="N701" s="255">
        <f t="shared" si="182"/>
        <v>806.83</v>
      </c>
      <c r="O701" s="255">
        <f t="shared" si="182"/>
        <v>747.36</v>
      </c>
      <c r="P701" s="255">
        <f t="shared" si="182"/>
        <v>754.91</v>
      </c>
      <c r="Q701" s="255">
        <f t="shared" si="182"/>
        <v>778.44</v>
      </c>
      <c r="R701" s="255">
        <f t="shared" si="182"/>
        <v>791</v>
      </c>
      <c r="S701" s="255">
        <f t="shared" si="182"/>
        <v>728.23</v>
      </c>
      <c r="T701" s="255">
        <f t="shared" si="182"/>
        <v>746.3</v>
      </c>
      <c r="U701" s="255">
        <f t="shared" si="182"/>
        <v>730.32</v>
      </c>
      <c r="V701" s="255">
        <f t="shared" si="182"/>
        <v>727.06</v>
      </c>
      <c r="W701" s="255">
        <f t="shared" si="182"/>
        <v>731</v>
      </c>
      <c r="X701" s="255">
        <f t="shared" si="182"/>
        <v>738.12</v>
      </c>
      <c r="Y701" s="255">
        <f t="shared" si="182"/>
        <v>723.2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2.73</v>
      </c>
      <c r="C703" s="75">
        <v>2.73</v>
      </c>
      <c r="D703" s="75">
        <v>2.73</v>
      </c>
      <c r="E703" s="75">
        <v>2.73</v>
      </c>
      <c r="F703" s="75">
        <v>2.73</v>
      </c>
      <c r="G703" s="75">
        <v>2.73</v>
      </c>
      <c r="H703" s="75">
        <v>2.73</v>
      </c>
      <c r="I703" s="75">
        <v>2.73</v>
      </c>
      <c r="J703" s="75">
        <v>2.73</v>
      </c>
      <c r="K703" s="75">
        <v>2.73</v>
      </c>
      <c r="L703" s="75">
        <v>2.73</v>
      </c>
      <c r="M703" s="75">
        <v>2.73</v>
      </c>
      <c r="N703" s="75">
        <v>2.73</v>
      </c>
      <c r="O703" s="75">
        <v>2.73</v>
      </c>
      <c r="P703" s="75">
        <v>2.73</v>
      </c>
      <c r="Q703" s="75">
        <v>2.73</v>
      </c>
      <c r="R703" s="75">
        <v>2.73</v>
      </c>
      <c r="S703" s="75">
        <v>2.73</v>
      </c>
      <c r="T703" s="75">
        <v>2.73</v>
      </c>
      <c r="U703" s="75">
        <v>2.73</v>
      </c>
      <c r="V703" s="75">
        <v>2.73</v>
      </c>
      <c r="W703" s="75">
        <v>2.73</v>
      </c>
      <c r="X703" s="75">
        <v>2.73</v>
      </c>
      <c r="Y703" s="82">
        <v>2.73</v>
      </c>
    </row>
    <row r="704" spans="1:25" s="62" customFormat="1" ht="18.75" customHeight="1" collapsed="1" thickBot="1" x14ac:dyDescent="0.25">
      <c r="A704" s="112">
        <v>16</v>
      </c>
      <c r="B704" s="101">
        <f t="shared" ref="B704:Y704" si="183">SUM(B705:B707)</f>
        <v>748.83</v>
      </c>
      <c r="C704" s="102">
        <f t="shared" si="183"/>
        <v>733.88</v>
      </c>
      <c r="D704" s="102">
        <f t="shared" si="183"/>
        <v>715</v>
      </c>
      <c r="E704" s="103">
        <f t="shared" si="183"/>
        <v>740.56000000000006</v>
      </c>
      <c r="F704" s="103">
        <f t="shared" si="183"/>
        <v>808.93000000000006</v>
      </c>
      <c r="G704" s="103">
        <f t="shared" si="183"/>
        <v>808.34</v>
      </c>
      <c r="H704" s="103">
        <f t="shared" si="183"/>
        <v>807.06000000000006</v>
      </c>
      <c r="I704" s="103">
        <f t="shared" si="183"/>
        <v>779.72</v>
      </c>
      <c r="J704" s="103">
        <f t="shared" si="183"/>
        <v>783.49</v>
      </c>
      <c r="K704" s="104">
        <f t="shared" si="183"/>
        <v>804.55000000000007</v>
      </c>
      <c r="L704" s="103">
        <f t="shared" si="183"/>
        <v>808.67000000000007</v>
      </c>
      <c r="M704" s="105">
        <f t="shared" si="183"/>
        <v>815.71</v>
      </c>
      <c r="N704" s="104">
        <f t="shared" si="183"/>
        <v>776.89</v>
      </c>
      <c r="O704" s="103">
        <f t="shared" si="183"/>
        <v>746.72</v>
      </c>
      <c r="P704" s="105">
        <f t="shared" si="183"/>
        <v>745.65</v>
      </c>
      <c r="Q704" s="106">
        <f t="shared" si="183"/>
        <v>772.03</v>
      </c>
      <c r="R704" s="103">
        <f t="shared" si="183"/>
        <v>794.31000000000006</v>
      </c>
      <c r="S704" s="106">
        <f t="shared" si="183"/>
        <v>784.51</v>
      </c>
      <c r="T704" s="103">
        <f t="shared" si="183"/>
        <v>786.71</v>
      </c>
      <c r="U704" s="102">
        <f t="shared" si="183"/>
        <v>759.95</v>
      </c>
      <c r="V704" s="102">
        <f t="shared" si="183"/>
        <v>779.9</v>
      </c>
      <c r="W704" s="102">
        <f t="shared" si="183"/>
        <v>773.99</v>
      </c>
      <c r="X704" s="102">
        <f t="shared" si="183"/>
        <v>778.12</v>
      </c>
      <c r="Y704" s="107">
        <f t="shared" si="183"/>
        <v>774.28</v>
      </c>
    </row>
    <row r="705" spans="1:25" s="62" customFormat="1" ht="18.75" hidden="1" customHeight="1" outlineLevel="1" x14ac:dyDescent="0.2">
      <c r="A705" s="159" t="s">
        <v>8</v>
      </c>
      <c r="B705" s="255">
        <f>B86</f>
        <v>746.1</v>
      </c>
      <c r="C705" s="255">
        <f t="shared" ref="C705:Y705" si="184">C86</f>
        <v>731.15</v>
      </c>
      <c r="D705" s="255">
        <f t="shared" si="184"/>
        <v>712.27</v>
      </c>
      <c r="E705" s="255">
        <f t="shared" si="184"/>
        <v>737.83</v>
      </c>
      <c r="F705" s="255">
        <f t="shared" si="184"/>
        <v>806.2</v>
      </c>
      <c r="G705" s="255">
        <f t="shared" si="184"/>
        <v>805.61</v>
      </c>
      <c r="H705" s="255">
        <f t="shared" si="184"/>
        <v>804.33</v>
      </c>
      <c r="I705" s="255">
        <f t="shared" si="184"/>
        <v>776.99</v>
      </c>
      <c r="J705" s="255">
        <f t="shared" si="184"/>
        <v>780.76</v>
      </c>
      <c r="K705" s="255">
        <f t="shared" si="184"/>
        <v>801.82</v>
      </c>
      <c r="L705" s="255">
        <f t="shared" si="184"/>
        <v>805.94</v>
      </c>
      <c r="M705" s="255">
        <f t="shared" si="184"/>
        <v>812.98</v>
      </c>
      <c r="N705" s="255">
        <f t="shared" si="184"/>
        <v>774.16</v>
      </c>
      <c r="O705" s="255">
        <f t="shared" si="184"/>
        <v>743.99</v>
      </c>
      <c r="P705" s="255">
        <f t="shared" si="184"/>
        <v>742.92</v>
      </c>
      <c r="Q705" s="255">
        <f t="shared" si="184"/>
        <v>769.3</v>
      </c>
      <c r="R705" s="255">
        <f t="shared" si="184"/>
        <v>791.58</v>
      </c>
      <c r="S705" s="255">
        <f t="shared" si="184"/>
        <v>781.78</v>
      </c>
      <c r="T705" s="255">
        <f t="shared" si="184"/>
        <v>783.98</v>
      </c>
      <c r="U705" s="255">
        <f t="shared" si="184"/>
        <v>757.22</v>
      </c>
      <c r="V705" s="255">
        <f t="shared" si="184"/>
        <v>777.17</v>
      </c>
      <c r="W705" s="255">
        <f t="shared" si="184"/>
        <v>771.26</v>
      </c>
      <c r="X705" s="255">
        <f t="shared" si="184"/>
        <v>775.39</v>
      </c>
      <c r="Y705" s="255">
        <f t="shared" si="184"/>
        <v>771.55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161" t="s">
        <v>11</v>
      </c>
      <c r="B707" s="77">
        <v>2.73</v>
      </c>
      <c r="C707" s="75">
        <v>2.73</v>
      </c>
      <c r="D707" s="75">
        <v>2.73</v>
      </c>
      <c r="E707" s="75">
        <v>2.73</v>
      </c>
      <c r="F707" s="75">
        <v>2.73</v>
      </c>
      <c r="G707" s="75">
        <v>2.73</v>
      </c>
      <c r="H707" s="75">
        <v>2.73</v>
      </c>
      <c r="I707" s="75">
        <v>2.73</v>
      </c>
      <c r="J707" s="75">
        <v>2.73</v>
      </c>
      <c r="K707" s="75">
        <v>2.73</v>
      </c>
      <c r="L707" s="75">
        <v>2.73</v>
      </c>
      <c r="M707" s="75">
        <v>2.73</v>
      </c>
      <c r="N707" s="75">
        <v>2.73</v>
      </c>
      <c r="O707" s="75">
        <v>2.73</v>
      </c>
      <c r="P707" s="75">
        <v>2.73</v>
      </c>
      <c r="Q707" s="75">
        <v>2.73</v>
      </c>
      <c r="R707" s="75">
        <v>2.73</v>
      </c>
      <c r="S707" s="75">
        <v>2.73</v>
      </c>
      <c r="T707" s="75">
        <v>2.73</v>
      </c>
      <c r="U707" s="75">
        <v>2.73</v>
      </c>
      <c r="V707" s="75">
        <v>2.73</v>
      </c>
      <c r="W707" s="75">
        <v>2.73</v>
      </c>
      <c r="X707" s="75">
        <v>2.73</v>
      </c>
      <c r="Y707" s="82">
        <v>2.73</v>
      </c>
    </row>
    <row r="708" spans="1:25" s="62" customFormat="1" ht="18.75" customHeight="1" collapsed="1" thickBot="1" x14ac:dyDescent="0.25">
      <c r="A708" s="109">
        <v>17</v>
      </c>
      <c r="B708" s="101">
        <f t="shared" ref="B708:Y708" si="185">SUM(B709:B711)</f>
        <v>762.9</v>
      </c>
      <c r="C708" s="102">
        <f t="shared" si="185"/>
        <v>728.9</v>
      </c>
      <c r="D708" s="102">
        <f t="shared" si="185"/>
        <v>745.62</v>
      </c>
      <c r="E708" s="103">
        <f t="shared" si="185"/>
        <v>763.66</v>
      </c>
      <c r="F708" s="103">
        <f t="shared" si="185"/>
        <v>817.03</v>
      </c>
      <c r="G708" s="103">
        <f t="shared" si="185"/>
        <v>825.41</v>
      </c>
      <c r="H708" s="103">
        <f t="shared" si="185"/>
        <v>823.59</v>
      </c>
      <c r="I708" s="103">
        <f t="shared" si="185"/>
        <v>816.21</v>
      </c>
      <c r="J708" s="103">
        <f t="shared" si="185"/>
        <v>807.17000000000007</v>
      </c>
      <c r="K708" s="104">
        <f t="shared" si="185"/>
        <v>823.57</v>
      </c>
      <c r="L708" s="103">
        <f t="shared" si="185"/>
        <v>780.22</v>
      </c>
      <c r="M708" s="105">
        <f t="shared" si="185"/>
        <v>780.77</v>
      </c>
      <c r="N708" s="104">
        <f t="shared" si="185"/>
        <v>786.85</v>
      </c>
      <c r="O708" s="103">
        <f t="shared" si="185"/>
        <v>741.01</v>
      </c>
      <c r="P708" s="105">
        <f t="shared" si="185"/>
        <v>746.07</v>
      </c>
      <c r="Q708" s="106">
        <f t="shared" si="185"/>
        <v>765.29</v>
      </c>
      <c r="R708" s="103">
        <f t="shared" si="185"/>
        <v>798.94</v>
      </c>
      <c r="S708" s="106">
        <f t="shared" si="185"/>
        <v>801.35</v>
      </c>
      <c r="T708" s="103">
        <f t="shared" si="185"/>
        <v>803.75</v>
      </c>
      <c r="U708" s="102">
        <f t="shared" si="185"/>
        <v>778.15</v>
      </c>
      <c r="V708" s="102">
        <f t="shared" si="185"/>
        <v>787.97</v>
      </c>
      <c r="W708" s="102">
        <f t="shared" si="185"/>
        <v>791.86</v>
      </c>
      <c r="X708" s="102">
        <f t="shared" si="185"/>
        <v>778.96</v>
      </c>
      <c r="Y708" s="107">
        <f t="shared" si="185"/>
        <v>774.51</v>
      </c>
    </row>
    <row r="709" spans="1:25" s="62" customFormat="1" ht="18.75" hidden="1" customHeight="1" outlineLevel="1" x14ac:dyDescent="0.2">
      <c r="A709" s="159" t="s">
        <v>8</v>
      </c>
      <c r="B709" s="255">
        <f>B91</f>
        <v>760.17</v>
      </c>
      <c r="C709" s="255">
        <f t="shared" ref="C709:Y709" si="186">C91</f>
        <v>726.17</v>
      </c>
      <c r="D709" s="255">
        <f t="shared" si="186"/>
        <v>742.89</v>
      </c>
      <c r="E709" s="255">
        <f t="shared" si="186"/>
        <v>760.93</v>
      </c>
      <c r="F709" s="255">
        <f t="shared" si="186"/>
        <v>814.3</v>
      </c>
      <c r="G709" s="255">
        <f t="shared" si="186"/>
        <v>822.68</v>
      </c>
      <c r="H709" s="255">
        <f t="shared" si="186"/>
        <v>820.86</v>
      </c>
      <c r="I709" s="255">
        <f t="shared" si="186"/>
        <v>813.48</v>
      </c>
      <c r="J709" s="255">
        <f t="shared" si="186"/>
        <v>804.44</v>
      </c>
      <c r="K709" s="255">
        <f t="shared" si="186"/>
        <v>820.84</v>
      </c>
      <c r="L709" s="255">
        <f t="shared" si="186"/>
        <v>777.49</v>
      </c>
      <c r="M709" s="255">
        <f t="shared" si="186"/>
        <v>778.04</v>
      </c>
      <c r="N709" s="255">
        <f t="shared" si="186"/>
        <v>784.12</v>
      </c>
      <c r="O709" s="255">
        <f t="shared" si="186"/>
        <v>738.28</v>
      </c>
      <c r="P709" s="255">
        <f t="shared" si="186"/>
        <v>743.34</v>
      </c>
      <c r="Q709" s="255">
        <f t="shared" si="186"/>
        <v>762.56</v>
      </c>
      <c r="R709" s="255">
        <f t="shared" si="186"/>
        <v>796.21</v>
      </c>
      <c r="S709" s="255">
        <f t="shared" si="186"/>
        <v>798.62</v>
      </c>
      <c r="T709" s="255">
        <f t="shared" si="186"/>
        <v>801.02</v>
      </c>
      <c r="U709" s="255">
        <f t="shared" si="186"/>
        <v>775.42</v>
      </c>
      <c r="V709" s="255">
        <f t="shared" si="186"/>
        <v>785.24</v>
      </c>
      <c r="W709" s="255">
        <f t="shared" si="186"/>
        <v>789.13</v>
      </c>
      <c r="X709" s="255">
        <f t="shared" si="186"/>
        <v>776.23</v>
      </c>
      <c r="Y709" s="255">
        <f t="shared" si="186"/>
        <v>771.78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161" t="s">
        <v>11</v>
      </c>
      <c r="B711" s="77">
        <v>2.73</v>
      </c>
      <c r="C711" s="75">
        <v>2.73</v>
      </c>
      <c r="D711" s="75">
        <v>2.73</v>
      </c>
      <c r="E711" s="75">
        <v>2.73</v>
      </c>
      <c r="F711" s="75">
        <v>2.73</v>
      </c>
      <c r="G711" s="75">
        <v>2.73</v>
      </c>
      <c r="H711" s="75">
        <v>2.73</v>
      </c>
      <c r="I711" s="75">
        <v>2.73</v>
      </c>
      <c r="J711" s="75">
        <v>2.73</v>
      </c>
      <c r="K711" s="75">
        <v>2.73</v>
      </c>
      <c r="L711" s="75">
        <v>2.73</v>
      </c>
      <c r="M711" s="75">
        <v>2.73</v>
      </c>
      <c r="N711" s="75">
        <v>2.73</v>
      </c>
      <c r="O711" s="75">
        <v>2.73</v>
      </c>
      <c r="P711" s="75">
        <v>2.73</v>
      </c>
      <c r="Q711" s="75">
        <v>2.73</v>
      </c>
      <c r="R711" s="75">
        <v>2.73</v>
      </c>
      <c r="S711" s="75">
        <v>2.73</v>
      </c>
      <c r="T711" s="75">
        <v>2.73</v>
      </c>
      <c r="U711" s="75">
        <v>2.73</v>
      </c>
      <c r="V711" s="75">
        <v>2.73</v>
      </c>
      <c r="W711" s="75">
        <v>2.73</v>
      </c>
      <c r="X711" s="75">
        <v>2.73</v>
      </c>
      <c r="Y711" s="82">
        <v>2.73</v>
      </c>
    </row>
    <row r="712" spans="1:25" s="62" customFormat="1" ht="18.75" customHeight="1" collapsed="1" thickBot="1" x14ac:dyDescent="0.25">
      <c r="A712" s="110">
        <v>18</v>
      </c>
      <c r="B712" s="101">
        <f t="shared" ref="B712:Y712" si="187">SUM(B713:B715)</f>
        <v>805.24</v>
      </c>
      <c r="C712" s="102">
        <f t="shared" si="187"/>
        <v>763</v>
      </c>
      <c r="D712" s="102">
        <f t="shared" si="187"/>
        <v>771.38</v>
      </c>
      <c r="E712" s="103">
        <f t="shared" si="187"/>
        <v>812.31000000000006</v>
      </c>
      <c r="F712" s="103">
        <f t="shared" si="187"/>
        <v>818.37</v>
      </c>
      <c r="G712" s="103">
        <f t="shared" si="187"/>
        <v>839.78</v>
      </c>
      <c r="H712" s="103">
        <f t="shared" si="187"/>
        <v>840.58</v>
      </c>
      <c r="I712" s="103">
        <f t="shared" si="187"/>
        <v>806.84</v>
      </c>
      <c r="J712" s="103">
        <f t="shared" si="187"/>
        <v>821.82</v>
      </c>
      <c r="K712" s="104">
        <f t="shared" si="187"/>
        <v>838.24</v>
      </c>
      <c r="L712" s="103">
        <f t="shared" si="187"/>
        <v>852.87</v>
      </c>
      <c r="M712" s="105">
        <f t="shared" si="187"/>
        <v>850.21</v>
      </c>
      <c r="N712" s="104">
        <f t="shared" si="187"/>
        <v>774.53</v>
      </c>
      <c r="O712" s="103">
        <f t="shared" si="187"/>
        <v>726.44</v>
      </c>
      <c r="P712" s="105">
        <f t="shared" si="187"/>
        <v>727.94</v>
      </c>
      <c r="Q712" s="106">
        <f t="shared" si="187"/>
        <v>765.59</v>
      </c>
      <c r="R712" s="103">
        <f t="shared" si="187"/>
        <v>786.80000000000007</v>
      </c>
      <c r="S712" s="106">
        <f t="shared" si="187"/>
        <v>789.12</v>
      </c>
      <c r="T712" s="103">
        <f t="shared" si="187"/>
        <v>780.31000000000006</v>
      </c>
      <c r="U712" s="102">
        <f t="shared" si="187"/>
        <v>748.48</v>
      </c>
      <c r="V712" s="102">
        <f t="shared" si="187"/>
        <v>752.66</v>
      </c>
      <c r="W712" s="102">
        <f t="shared" si="187"/>
        <v>766.61</v>
      </c>
      <c r="X712" s="102">
        <f t="shared" si="187"/>
        <v>765.22</v>
      </c>
      <c r="Y712" s="107">
        <f t="shared" si="187"/>
        <v>753.42000000000007</v>
      </c>
    </row>
    <row r="713" spans="1:25" s="62" customFormat="1" ht="18.75" hidden="1" customHeight="1" outlineLevel="1" x14ac:dyDescent="0.2">
      <c r="A713" s="56" t="s">
        <v>8</v>
      </c>
      <c r="B713" s="255">
        <f>B96</f>
        <v>802.51</v>
      </c>
      <c r="C713" s="255">
        <f t="shared" ref="C713:Y713" si="188">C96</f>
        <v>760.27</v>
      </c>
      <c r="D713" s="255">
        <f t="shared" si="188"/>
        <v>768.65</v>
      </c>
      <c r="E713" s="255">
        <f t="shared" si="188"/>
        <v>809.58</v>
      </c>
      <c r="F713" s="255">
        <f t="shared" si="188"/>
        <v>815.64</v>
      </c>
      <c r="G713" s="255">
        <f t="shared" si="188"/>
        <v>837.05</v>
      </c>
      <c r="H713" s="255">
        <f t="shared" si="188"/>
        <v>837.85</v>
      </c>
      <c r="I713" s="255">
        <f t="shared" si="188"/>
        <v>804.11</v>
      </c>
      <c r="J713" s="255">
        <f t="shared" si="188"/>
        <v>819.09</v>
      </c>
      <c r="K713" s="255">
        <f t="shared" si="188"/>
        <v>835.51</v>
      </c>
      <c r="L713" s="255">
        <f t="shared" si="188"/>
        <v>850.14</v>
      </c>
      <c r="M713" s="255">
        <f t="shared" si="188"/>
        <v>847.48</v>
      </c>
      <c r="N713" s="255">
        <f t="shared" si="188"/>
        <v>771.8</v>
      </c>
      <c r="O713" s="255">
        <f t="shared" si="188"/>
        <v>723.71</v>
      </c>
      <c r="P713" s="255">
        <f t="shared" si="188"/>
        <v>725.21</v>
      </c>
      <c r="Q713" s="255">
        <f t="shared" si="188"/>
        <v>762.86</v>
      </c>
      <c r="R713" s="255">
        <f t="shared" si="188"/>
        <v>784.07</v>
      </c>
      <c r="S713" s="255">
        <f t="shared" si="188"/>
        <v>786.39</v>
      </c>
      <c r="T713" s="255">
        <f t="shared" si="188"/>
        <v>777.58</v>
      </c>
      <c r="U713" s="255">
        <f t="shared" si="188"/>
        <v>745.75</v>
      </c>
      <c r="V713" s="255">
        <f t="shared" si="188"/>
        <v>749.93</v>
      </c>
      <c r="W713" s="255">
        <f t="shared" si="188"/>
        <v>763.88</v>
      </c>
      <c r="X713" s="255">
        <f t="shared" si="188"/>
        <v>762.49</v>
      </c>
      <c r="Y713" s="255">
        <f t="shared" si="188"/>
        <v>750.69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147" t="s">
        <v>11</v>
      </c>
      <c r="B715" s="77">
        <v>2.73</v>
      </c>
      <c r="C715" s="75">
        <v>2.73</v>
      </c>
      <c r="D715" s="75">
        <v>2.73</v>
      </c>
      <c r="E715" s="75">
        <v>2.73</v>
      </c>
      <c r="F715" s="75">
        <v>2.73</v>
      </c>
      <c r="G715" s="75">
        <v>2.73</v>
      </c>
      <c r="H715" s="75">
        <v>2.73</v>
      </c>
      <c r="I715" s="75">
        <v>2.73</v>
      </c>
      <c r="J715" s="75">
        <v>2.73</v>
      </c>
      <c r="K715" s="75">
        <v>2.73</v>
      </c>
      <c r="L715" s="75">
        <v>2.73</v>
      </c>
      <c r="M715" s="75">
        <v>2.73</v>
      </c>
      <c r="N715" s="75">
        <v>2.73</v>
      </c>
      <c r="O715" s="75">
        <v>2.73</v>
      </c>
      <c r="P715" s="75">
        <v>2.73</v>
      </c>
      <c r="Q715" s="75">
        <v>2.73</v>
      </c>
      <c r="R715" s="75">
        <v>2.73</v>
      </c>
      <c r="S715" s="75">
        <v>2.73</v>
      </c>
      <c r="T715" s="75">
        <v>2.73</v>
      </c>
      <c r="U715" s="75">
        <v>2.73</v>
      </c>
      <c r="V715" s="75">
        <v>2.73</v>
      </c>
      <c r="W715" s="75">
        <v>2.73</v>
      </c>
      <c r="X715" s="75">
        <v>2.73</v>
      </c>
      <c r="Y715" s="82">
        <v>2.73</v>
      </c>
    </row>
    <row r="716" spans="1:25" s="62" customFormat="1" ht="18.75" customHeight="1" collapsed="1" thickBot="1" x14ac:dyDescent="0.25">
      <c r="A716" s="112">
        <v>19</v>
      </c>
      <c r="B716" s="101">
        <f t="shared" ref="B716:Y716" si="189">SUM(B717:B719)</f>
        <v>716.30000000000007</v>
      </c>
      <c r="C716" s="102">
        <f t="shared" si="189"/>
        <v>689.6</v>
      </c>
      <c r="D716" s="102">
        <f t="shared" si="189"/>
        <v>693.72</v>
      </c>
      <c r="E716" s="103">
        <f t="shared" si="189"/>
        <v>704.54</v>
      </c>
      <c r="F716" s="103">
        <f t="shared" si="189"/>
        <v>703.69</v>
      </c>
      <c r="G716" s="103">
        <f t="shared" si="189"/>
        <v>719.38</v>
      </c>
      <c r="H716" s="103">
        <f t="shared" si="189"/>
        <v>721.44</v>
      </c>
      <c r="I716" s="103">
        <f t="shared" si="189"/>
        <v>704.62</v>
      </c>
      <c r="J716" s="103">
        <f t="shared" si="189"/>
        <v>708.31000000000006</v>
      </c>
      <c r="K716" s="104">
        <f t="shared" si="189"/>
        <v>721.36</v>
      </c>
      <c r="L716" s="103">
        <f t="shared" si="189"/>
        <v>717.92000000000007</v>
      </c>
      <c r="M716" s="105">
        <f t="shared" si="189"/>
        <v>723.62</v>
      </c>
      <c r="N716" s="104">
        <f t="shared" si="189"/>
        <v>720.66</v>
      </c>
      <c r="O716" s="103">
        <f t="shared" si="189"/>
        <v>698.88</v>
      </c>
      <c r="P716" s="105">
        <f t="shared" si="189"/>
        <v>685.71</v>
      </c>
      <c r="Q716" s="106">
        <f t="shared" si="189"/>
        <v>706.53</v>
      </c>
      <c r="R716" s="103">
        <f t="shared" si="189"/>
        <v>722.23</v>
      </c>
      <c r="S716" s="106">
        <f t="shared" si="189"/>
        <v>723.59</v>
      </c>
      <c r="T716" s="103">
        <f t="shared" si="189"/>
        <v>709.63</v>
      </c>
      <c r="U716" s="102">
        <f t="shared" si="189"/>
        <v>693.71</v>
      </c>
      <c r="V716" s="102">
        <f t="shared" si="189"/>
        <v>701.28</v>
      </c>
      <c r="W716" s="102">
        <f t="shared" si="189"/>
        <v>698.32</v>
      </c>
      <c r="X716" s="102">
        <f t="shared" si="189"/>
        <v>706.71</v>
      </c>
      <c r="Y716" s="107">
        <f t="shared" si="189"/>
        <v>706.05000000000007</v>
      </c>
    </row>
    <row r="717" spans="1:25" s="62" customFormat="1" ht="18.75" customHeight="1" outlineLevel="1" x14ac:dyDescent="0.2">
      <c r="A717" s="160" t="s">
        <v>8</v>
      </c>
      <c r="B717" s="255">
        <f>B101</f>
        <v>713.57</v>
      </c>
      <c r="C717" s="255">
        <f t="shared" ref="C717:Y717" si="190">C101</f>
        <v>686.87</v>
      </c>
      <c r="D717" s="255">
        <f t="shared" si="190"/>
        <v>690.99</v>
      </c>
      <c r="E717" s="255">
        <f t="shared" si="190"/>
        <v>701.81</v>
      </c>
      <c r="F717" s="255">
        <f t="shared" si="190"/>
        <v>700.96</v>
      </c>
      <c r="G717" s="255">
        <f t="shared" si="190"/>
        <v>716.65</v>
      </c>
      <c r="H717" s="255">
        <f t="shared" si="190"/>
        <v>718.71</v>
      </c>
      <c r="I717" s="255">
        <f t="shared" si="190"/>
        <v>701.89</v>
      </c>
      <c r="J717" s="255">
        <f t="shared" si="190"/>
        <v>705.58</v>
      </c>
      <c r="K717" s="255">
        <f t="shared" si="190"/>
        <v>718.63</v>
      </c>
      <c r="L717" s="255">
        <f t="shared" si="190"/>
        <v>715.19</v>
      </c>
      <c r="M717" s="255">
        <f t="shared" si="190"/>
        <v>720.89</v>
      </c>
      <c r="N717" s="255">
        <f t="shared" si="190"/>
        <v>717.93</v>
      </c>
      <c r="O717" s="255">
        <f t="shared" si="190"/>
        <v>696.15</v>
      </c>
      <c r="P717" s="255">
        <f t="shared" si="190"/>
        <v>682.98</v>
      </c>
      <c r="Q717" s="255">
        <f t="shared" si="190"/>
        <v>703.8</v>
      </c>
      <c r="R717" s="255">
        <f t="shared" si="190"/>
        <v>719.5</v>
      </c>
      <c r="S717" s="255">
        <f t="shared" si="190"/>
        <v>720.86</v>
      </c>
      <c r="T717" s="255">
        <f t="shared" si="190"/>
        <v>706.9</v>
      </c>
      <c r="U717" s="255">
        <f t="shared" si="190"/>
        <v>690.98</v>
      </c>
      <c r="V717" s="255">
        <f t="shared" si="190"/>
        <v>698.55</v>
      </c>
      <c r="W717" s="255">
        <f t="shared" si="190"/>
        <v>695.59</v>
      </c>
      <c r="X717" s="255">
        <f t="shared" si="190"/>
        <v>703.98</v>
      </c>
      <c r="Y717" s="255">
        <f t="shared" si="190"/>
        <v>703.32</v>
      </c>
    </row>
    <row r="718" spans="1:25" s="62" customFormat="1" ht="18.75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customHeight="1" outlineLevel="1" thickBot="1" x14ac:dyDescent="0.25">
      <c r="A719" s="161" t="s">
        <v>11</v>
      </c>
      <c r="B719" s="77">
        <v>2.73</v>
      </c>
      <c r="C719" s="75">
        <v>2.73</v>
      </c>
      <c r="D719" s="75">
        <v>2.73</v>
      </c>
      <c r="E719" s="75">
        <v>2.73</v>
      </c>
      <c r="F719" s="75">
        <v>2.73</v>
      </c>
      <c r="G719" s="75">
        <v>2.73</v>
      </c>
      <c r="H719" s="75">
        <v>2.73</v>
      </c>
      <c r="I719" s="75">
        <v>2.73</v>
      </c>
      <c r="J719" s="75">
        <v>2.73</v>
      </c>
      <c r="K719" s="75">
        <v>2.73</v>
      </c>
      <c r="L719" s="75">
        <v>2.73</v>
      </c>
      <c r="M719" s="75">
        <v>2.73</v>
      </c>
      <c r="N719" s="75">
        <v>2.73</v>
      </c>
      <c r="O719" s="75">
        <v>2.73</v>
      </c>
      <c r="P719" s="75">
        <v>2.73</v>
      </c>
      <c r="Q719" s="75">
        <v>2.73</v>
      </c>
      <c r="R719" s="75">
        <v>2.73</v>
      </c>
      <c r="S719" s="75">
        <v>2.73</v>
      </c>
      <c r="T719" s="75">
        <v>2.73</v>
      </c>
      <c r="U719" s="75">
        <v>2.73</v>
      </c>
      <c r="V719" s="75">
        <v>2.73</v>
      </c>
      <c r="W719" s="75">
        <v>2.73</v>
      </c>
      <c r="X719" s="75">
        <v>2.73</v>
      </c>
      <c r="Y719" s="82">
        <v>2.73</v>
      </c>
    </row>
    <row r="720" spans="1:25" s="62" customFormat="1" ht="18.75" customHeight="1" thickBot="1" x14ac:dyDescent="0.25">
      <c r="A720" s="109">
        <v>20</v>
      </c>
      <c r="B720" s="101">
        <f t="shared" ref="B720:Y720" si="191">SUM(B721:B723)</f>
        <v>606.44000000000005</v>
      </c>
      <c r="C720" s="102">
        <f t="shared" si="191"/>
        <v>579.13</v>
      </c>
      <c r="D720" s="102">
        <f t="shared" si="191"/>
        <v>577.4</v>
      </c>
      <c r="E720" s="103">
        <f t="shared" si="191"/>
        <v>586.02</v>
      </c>
      <c r="F720" s="103">
        <f t="shared" si="191"/>
        <v>590.82000000000005</v>
      </c>
      <c r="G720" s="103">
        <f t="shared" si="191"/>
        <v>591.85</v>
      </c>
      <c r="H720" s="103">
        <f t="shared" si="191"/>
        <v>589.67000000000007</v>
      </c>
      <c r="I720" s="103">
        <f t="shared" si="191"/>
        <v>580.25</v>
      </c>
      <c r="J720" s="103">
        <f t="shared" si="191"/>
        <v>581.01</v>
      </c>
      <c r="K720" s="104">
        <f t="shared" si="191"/>
        <v>587.09</v>
      </c>
      <c r="L720" s="103">
        <f t="shared" si="191"/>
        <v>587.05000000000007</v>
      </c>
      <c r="M720" s="105">
        <f t="shared" si="191"/>
        <v>588.80000000000007</v>
      </c>
      <c r="N720" s="104">
        <f t="shared" si="191"/>
        <v>590.62</v>
      </c>
      <c r="O720" s="103">
        <f t="shared" si="191"/>
        <v>575.82000000000005</v>
      </c>
      <c r="P720" s="105">
        <f t="shared" si="191"/>
        <v>576.02</v>
      </c>
      <c r="Q720" s="106">
        <f t="shared" si="191"/>
        <v>593.67000000000007</v>
      </c>
      <c r="R720" s="103">
        <f t="shared" si="191"/>
        <v>606.23</v>
      </c>
      <c r="S720" s="106">
        <f t="shared" si="191"/>
        <v>603.23</v>
      </c>
      <c r="T720" s="103">
        <f t="shared" si="191"/>
        <v>602.91</v>
      </c>
      <c r="U720" s="102">
        <f t="shared" si="191"/>
        <v>592.18000000000006</v>
      </c>
      <c r="V720" s="102">
        <f t="shared" si="191"/>
        <v>592.14</v>
      </c>
      <c r="W720" s="102">
        <f t="shared" si="191"/>
        <v>598.28</v>
      </c>
      <c r="X720" s="102">
        <f t="shared" si="191"/>
        <v>603.08000000000004</v>
      </c>
      <c r="Y720" s="107">
        <f t="shared" si="191"/>
        <v>603.5</v>
      </c>
    </row>
    <row r="721" spans="1:25" s="62" customFormat="1" ht="18.75" hidden="1" customHeight="1" outlineLevel="1" x14ac:dyDescent="0.2">
      <c r="A721" s="159" t="s">
        <v>8</v>
      </c>
      <c r="B721" s="255">
        <f>B106</f>
        <v>603.71</v>
      </c>
      <c r="C721" s="255">
        <f t="shared" ref="C721:Y721" si="192">C106</f>
        <v>576.4</v>
      </c>
      <c r="D721" s="255">
        <f t="shared" si="192"/>
        <v>574.66999999999996</v>
      </c>
      <c r="E721" s="255">
        <f t="shared" si="192"/>
        <v>583.29</v>
      </c>
      <c r="F721" s="255">
        <f t="shared" si="192"/>
        <v>588.09</v>
      </c>
      <c r="G721" s="255">
        <f t="shared" si="192"/>
        <v>589.12</v>
      </c>
      <c r="H721" s="255">
        <f t="shared" si="192"/>
        <v>586.94000000000005</v>
      </c>
      <c r="I721" s="255">
        <f t="shared" si="192"/>
        <v>577.52</v>
      </c>
      <c r="J721" s="255">
        <f t="shared" si="192"/>
        <v>578.28</v>
      </c>
      <c r="K721" s="255">
        <f t="shared" si="192"/>
        <v>584.36</v>
      </c>
      <c r="L721" s="255">
        <f t="shared" si="192"/>
        <v>584.32000000000005</v>
      </c>
      <c r="M721" s="255">
        <f t="shared" si="192"/>
        <v>586.07000000000005</v>
      </c>
      <c r="N721" s="255">
        <f t="shared" si="192"/>
        <v>587.89</v>
      </c>
      <c r="O721" s="255">
        <f t="shared" si="192"/>
        <v>573.09</v>
      </c>
      <c r="P721" s="255">
        <f t="shared" si="192"/>
        <v>573.29</v>
      </c>
      <c r="Q721" s="255">
        <f t="shared" si="192"/>
        <v>590.94000000000005</v>
      </c>
      <c r="R721" s="255">
        <f t="shared" si="192"/>
        <v>603.5</v>
      </c>
      <c r="S721" s="255">
        <f t="shared" si="192"/>
        <v>600.5</v>
      </c>
      <c r="T721" s="255">
        <f t="shared" si="192"/>
        <v>600.17999999999995</v>
      </c>
      <c r="U721" s="255">
        <f t="shared" si="192"/>
        <v>589.45000000000005</v>
      </c>
      <c r="V721" s="255">
        <f t="shared" si="192"/>
        <v>589.41</v>
      </c>
      <c r="W721" s="255">
        <f t="shared" si="192"/>
        <v>595.54999999999995</v>
      </c>
      <c r="X721" s="255">
        <f t="shared" si="192"/>
        <v>600.35</v>
      </c>
      <c r="Y721" s="255">
        <f t="shared" si="192"/>
        <v>600.77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2.73</v>
      </c>
      <c r="C723" s="75">
        <v>2.73</v>
      </c>
      <c r="D723" s="75">
        <v>2.73</v>
      </c>
      <c r="E723" s="75">
        <v>2.73</v>
      </c>
      <c r="F723" s="75">
        <v>2.73</v>
      </c>
      <c r="G723" s="75">
        <v>2.73</v>
      </c>
      <c r="H723" s="75">
        <v>2.73</v>
      </c>
      <c r="I723" s="75">
        <v>2.73</v>
      </c>
      <c r="J723" s="75">
        <v>2.73</v>
      </c>
      <c r="K723" s="75">
        <v>2.73</v>
      </c>
      <c r="L723" s="75">
        <v>2.73</v>
      </c>
      <c r="M723" s="75">
        <v>2.73</v>
      </c>
      <c r="N723" s="75">
        <v>2.73</v>
      </c>
      <c r="O723" s="75">
        <v>2.73</v>
      </c>
      <c r="P723" s="75">
        <v>2.73</v>
      </c>
      <c r="Q723" s="75">
        <v>2.73</v>
      </c>
      <c r="R723" s="75">
        <v>2.73</v>
      </c>
      <c r="S723" s="75">
        <v>2.73</v>
      </c>
      <c r="T723" s="75">
        <v>2.73</v>
      </c>
      <c r="U723" s="75">
        <v>2.73</v>
      </c>
      <c r="V723" s="75">
        <v>2.73</v>
      </c>
      <c r="W723" s="75">
        <v>2.73</v>
      </c>
      <c r="X723" s="75">
        <v>2.73</v>
      </c>
      <c r="Y723" s="82">
        <v>2.73</v>
      </c>
    </row>
    <row r="724" spans="1:25" s="62" customFormat="1" ht="18.75" customHeight="1" collapsed="1" thickBot="1" x14ac:dyDescent="0.25">
      <c r="A724" s="100">
        <v>21</v>
      </c>
      <c r="B724" s="101">
        <f t="shared" ref="B724:Y724" si="193">SUM(B725:B727)</f>
        <v>630.11</v>
      </c>
      <c r="C724" s="102">
        <f t="shared" si="193"/>
        <v>603.03</v>
      </c>
      <c r="D724" s="102">
        <f t="shared" si="193"/>
        <v>601.79</v>
      </c>
      <c r="E724" s="103">
        <f t="shared" si="193"/>
        <v>608.96</v>
      </c>
      <c r="F724" s="103">
        <f t="shared" si="193"/>
        <v>616.15</v>
      </c>
      <c r="G724" s="103">
        <f t="shared" si="193"/>
        <v>615.98</v>
      </c>
      <c r="H724" s="103">
        <f t="shared" si="193"/>
        <v>618.82000000000005</v>
      </c>
      <c r="I724" s="103">
        <f t="shared" si="193"/>
        <v>609.42000000000007</v>
      </c>
      <c r="J724" s="103">
        <f t="shared" si="193"/>
        <v>611.78</v>
      </c>
      <c r="K724" s="104">
        <f t="shared" si="193"/>
        <v>616.32000000000005</v>
      </c>
      <c r="L724" s="103">
        <f t="shared" si="193"/>
        <v>617.84</v>
      </c>
      <c r="M724" s="105">
        <f t="shared" si="193"/>
        <v>613.52</v>
      </c>
      <c r="N724" s="104">
        <f t="shared" si="193"/>
        <v>611.71</v>
      </c>
      <c r="O724" s="103">
        <f t="shared" si="193"/>
        <v>595.83000000000004</v>
      </c>
      <c r="P724" s="105">
        <f t="shared" si="193"/>
        <v>599.61</v>
      </c>
      <c r="Q724" s="106">
        <f t="shared" si="193"/>
        <v>615</v>
      </c>
      <c r="R724" s="103">
        <f t="shared" si="193"/>
        <v>626.74</v>
      </c>
      <c r="S724" s="106">
        <f t="shared" si="193"/>
        <v>628.87</v>
      </c>
      <c r="T724" s="103">
        <f t="shared" si="193"/>
        <v>617.1</v>
      </c>
      <c r="U724" s="102">
        <f t="shared" si="193"/>
        <v>609.87</v>
      </c>
      <c r="V724" s="102">
        <f t="shared" si="193"/>
        <v>615.61</v>
      </c>
      <c r="W724" s="102">
        <f t="shared" si="193"/>
        <v>617.58000000000004</v>
      </c>
      <c r="X724" s="102">
        <f t="shared" si="193"/>
        <v>625.09</v>
      </c>
      <c r="Y724" s="107">
        <f t="shared" si="193"/>
        <v>621.96</v>
      </c>
    </row>
    <row r="725" spans="1:25" s="62" customFormat="1" ht="18.75" hidden="1" customHeight="1" outlineLevel="1" x14ac:dyDescent="0.2">
      <c r="A725" s="159" t="s">
        <v>8</v>
      </c>
      <c r="B725" s="255">
        <f>B111</f>
        <v>627.38</v>
      </c>
      <c r="C725" s="255">
        <f t="shared" ref="C725:Y725" si="194">C111</f>
        <v>600.29999999999995</v>
      </c>
      <c r="D725" s="255">
        <f t="shared" si="194"/>
        <v>599.05999999999995</v>
      </c>
      <c r="E725" s="255">
        <f t="shared" si="194"/>
        <v>606.23</v>
      </c>
      <c r="F725" s="255">
        <f t="shared" si="194"/>
        <v>613.41999999999996</v>
      </c>
      <c r="G725" s="255">
        <f t="shared" si="194"/>
        <v>613.25</v>
      </c>
      <c r="H725" s="255">
        <f t="shared" si="194"/>
        <v>616.09</v>
      </c>
      <c r="I725" s="255">
        <f t="shared" si="194"/>
        <v>606.69000000000005</v>
      </c>
      <c r="J725" s="255">
        <f t="shared" si="194"/>
        <v>609.04999999999995</v>
      </c>
      <c r="K725" s="255">
        <f t="shared" si="194"/>
        <v>613.59</v>
      </c>
      <c r="L725" s="255">
        <f t="shared" si="194"/>
        <v>615.11</v>
      </c>
      <c r="M725" s="255">
        <f t="shared" si="194"/>
        <v>610.79</v>
      </c>
      <c r="N725" s="255">
        <f t="shared" si="194"/>
        <v>608.98</v>
      </c>
      <c r="O725" s="255">
        <f t="shared" si="194"/>
        <v>593.1</v>
      </c>
      <c r="P725" s="255">
        <f t="shared" si="194"/>
        <v>596.88</v>
      </c>
      <c r="Q725" s="255">
        <f t="shared" si="194"/>
        <v>612.27</v>
      </c>
      <c r="R725" s="255">
        <f t="shared" si="194"/>
        <v>624.01</v>
      </c>
      <c r="S725" s="255">
        <f t="shared" si="194"/>
        <v>626.14</v>
      </c>
      <c r="T725" s="255">
        <f t="shared" si="194"/>
        <v>614.37</v>
      </c>
      <c r="U725" s="255">
        <f t="shared" si="194"/>
        <v>607.14</v>
      </c>
      <c r="V725" s="255">
        <f t="shared" si="194"/>
        <v>612.88</v>
      </c>
      <c r="W725" s="255">
        <f t="shared" si="194"/>
        <v>614.85</v>
      </c>
      <c r="X725" s="255">
        <f t="shared" si="194"/>
        <v>622.36</v>
      </c>
      <c r="Y725" s="255">
        <f t="shared" si="194"/>
        <v>619.23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161" t="s">
        <v>11</v>
      </c>
      <c r="B727" s="77">
        <v>2.73</v>
      </c>
      <c r="C727" s="75">
        <v>2.73</v>
      </c>
      <c r="D727" s="75">
        <v>2.73</v>
      </c>
      <c r="E727" s="75">
        <v>2.73</v>
      </c>
      <c r="F727" s="75">
        <v>2.73</v>
      </c>
      <c r="G727" s="75">
        <v>2.73</v>
      </c>
      <c r="H727" s="75">
        <v>2.73</v>
      </c>
      <c r="I727" s="75">
        <v>2.73</v>
      </c>
      <c r="J727" s="75">
        <v>2.73</v>
      </c>
      <c r="K727" s="75">
        <v>2.73</v>
      </c>
      <c r="L727" s="75">
        <v>2.73</v>
      </c>
      <c r="M727" s="75">
        <v>2.73</v>
      </c>
      <c r="N727" s="75">
        <v>2.73</v>
      </c>
      <c r="O727" s="75">
        <v>2.73</v>
      </c>
      <c r="P727" s="75">
        <v>2.73</v>
      </c>
      <c r="Q727" s="75">
        <v>2.73</v>
      </c>
      <c r="R727" s="75">
        <v>2.73</v>
      </c>
      <c r="S727" s="75">
        <v>2.73</v>
      </c>
      <c r="T727" s="75">
        <v>2.73</v>
      </c>
      <c r="U727" s="75">
        <v>2.73</v>
      </c>
      <c r="V727" s="75">
        <v>2.73</v>
      </c>
      <c r="W727" s="75">
        <v>2.73</v>
      </c>
      <c r="X727" s="75">
        <v>2.73</v>
      </c>
      <c r="Y727" s="82">
        <v>2.73</v>
      </c>
    </row>
    <row r="728" spans="1:25" s="62" customFormat="1" ht="18.75" customHeight="1" collapsed="1" thickBot="1" x14ac:dyDescent="0.25">
      <c r="A728" s="109">
        <v>22</v>
      </c>
      <c r="B728" s="101">
        <f t="shared" ref="B728:Y728" si="195">SUM(B729:B731)</f>
        <v>643.59</v>
      </c>
      <c r="C728" s="102">
        <f t="shared" si="195"/>
        <v>606</v>
      </c>
      <c r="D728" s="102">
        <f t="shared" si="195"/>
        <v>595.89</v>
      </c>
      <c r="E728" s="103">
        <f t="shared" si="195"/>
        <v>677.38</v>
      </c>
      <c r="F728" s="103">
        <f t="shared" si="195"/>
        <v>673.18000000000006</v>
      </c>
      <c r="G728" s="103">
        <f t="shared" si="195"/>
        <v>684.81000000000006</v>
      </c>
      <c r="H728" s="103">
        <f t="shared" si="195"/>
        <v>692</v>
      </c>
      <c r="I728" s="103">
        <f t="shared" si="195"/>
        <v>664.83</v>
      </c>
      <c r="J728" s="103">
        <f t="shared" si="195"/>
        <v>667.45</v>
      </c>
      <c r="K728" s="104">
        <f t="shared" si="195"/>
        <v>674.71</v>
      </c>
      <c r="L728" s="103">
        <f t="shared" si="195"/>
        <v>680.38</v>
      </c>
      <c r="M728" s="105">
        <f t="shared" si="195"/>
        <v>662.45</v>
      </c>
      <c r="N728" s="104">
        <f t="shared" si="195"/>
        <v>660.11</v>
      </c>
      <c r="O728" s="103">
        <f t="shared" si="195"/>
        <v>625.71</v>
      </c>
      <c r="P728" s="105">
        <f t="shared" si="195"/>
        <v>631.06000000000006</v>
      </c>
      <c r="Q728" s="106">
        <f t="shared" si="195"/>
        <v>669.22</v>
      </c>
      <c r="R728" s="103">
        <f t="shared" si="195"/>
        <v>686.58</v>
      </c>
      <c r="S728" s="106">
        <f t="shared" si="195"/>
        <v>697.76</v>
      </c>
      <c r="T728" s="103">
        <f t="shared" si="195"/>
        <v>663.52</v>
      </c>
      <c r="U728" s="102">
        <f t="shared" si="195"/>
        <v>654.4</v>
      </c>
      <c r="V728" s="102">
        <f t="shared" si="195"/>
        <v>659.42000000000007</v>
      </c>
      <c r="W728" s="102">
        <f t="shared" si="195"/>
        <v>659.94</v>
      </c>
      <c r="X728" s="102">
        <f t="shared" si="195"/>
        <v>661.34</v>
      </c>
      <c r="Y728" s="107">
        <f t="shared" si="195"/>
        <v>661.94</v>
      </c>
    </row>
    <row r="729" spans="1:25" s="62" customFormat="1" ht="18.75" hidden="1" customHeight="1" outlineLevel="1" x14ac:dyDescent="0.2">
      <c r="A729" s="160" t="s">
        <v>8</v>
      </c>
      <c r="B729" s="255">
        <f>B116</f>
        <v>640.86</v>
      </c>
      <c r="C729" s="255">
        <f t="shared" ref="C729:Y729" si="196">C116</f>
        <v>603.27</v>
      </c>
      <c r="D729" s="255">
        <f t="shared" si="196"/>
        <v>593.16</v>
      </c>
      <c r="E729" s="255">
        <f t="shared" si="196"/>
        <v>674.65</v>
      </c>
      <c r="F729" s="255">
        <f t="shared" si="196"/>
        <v>670.45</v>
      </c>
      <c r="G729" s="255">
        <f t="shared" si="196"/>
        <v>682.08</v>
      </c>
      <c r="H729" s="255">
        <f t="shared" si="196"/>
        <v>689.27</v>
      </c>
      <c r="I729" s="255">
        <f t="shared" si="196"/>
        <v>662.1</v>
      </c>
      <c r="J729" s="255">
        <f t="shared" si="196"/>
        <v>664.72</v>
      </c>
      <c r="K729" s="255">
        <f t="shared" si="196"/>
        <v>671.98</v>
      </c>
      <c r="L729" s="255">
        <f t="shared" si="196"/>
        <v>677.65</v>
      </c>
      <c r="M729" s="255">
        <f t="shared" si="196"/>
        <v>659.72</v>
      </c>
      <c r="N729" s="255">
        <f t="shared" si="196"/>
        <v>657.38</v>
      </c>
      <c r="O729" s="255">
        <f t="shared" si="196"/>
        <v>622.98</v>
      </c>
      <c r="P729" s="255">
        <f t="shared" si="196"/>
        <v>628.33000000000004</v>
      </c>
      <c r="Q729" s="255">
        <f t="shared" si="196"/>
        <v>666.49</v>
      </c>
      <c r="R729" s="255">
        <f t="shared" si="196"/>
        <v>683.85</v>
      </c>
      <c r="S729" s="255">
        <f t="shared" si="196"/>
        <v>695.03</v>
      </c>
      <c r="T729" s="255">
        <f t="shared" si="196"/>
        <v>660.79</v>
      </c>
      <c r="U729" s="255">
        <f t="shared" si="196"/>
        <v>651.66999999999996</v>
      </c>
      <c r="V729" s="255">
        <f t="shared" si="196"/>
        <v>656.69</v>
      </c>
      <c r="W729" s="255">
        <f t="shared" si="196"/>
        <v>657.21</v>
      </c>
      <c r="X729" s="255">
        <f t="shared" si="196"/>
        <v>658.61</v>
      </c>
      <c r="Y729" s="255">
        <f t="shared" si="196"/>
        <v>659.21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161" t="s">
        <v>11</v>
      </c>
      <c r="B731" s="77">
        <v>2.73</v>
      </c>
      <c r="C731" s="75">
        <v>2.73</v>
      </c>
      <c r="D731" s="75">
        <v>2.73</v>
      </c>
      <c r="E731" s="75">
        <v>2.73</v>
      </c>
      <c r="F731" s="75">
        <v>2.73</v>
      </c>
      <c r="G731" s="75">
        <v>2.73</v>
      </c>
      <c r="H731" s="75">
        <v>2.73</v>
      </c>
      <c r="I731" s="75">
        <v>2.73</v>
      </c>
      <c r="J731" s="75">
        <v>2.73</v>
      </c>
      <c r="K731" s="75">
        <v>2.73</v>
      </c>
      <c r="L731" s="75">
        <v>2.73</v>
      </c>
      <c r="M731" s="75">
        <v>2.73</v>
      </c>
      <c r="N731" s="75">
        <v>2.73</v>
      </c>
      <c r="O731" s="75">
        <v>2.73</v>
      </c>
      <c r="P731" s="75">
        <v>2.73</v>
      </c>
      <c r="Q731" s="75">
        <v>2.73</v>
      </c>
      <c r="R731" s="75">
        <v>2.73</v>
      </c>
      <c r="S731" s="75">
        <v>2.73</v>
      </c>
      <c r="T731" s="75">
        <v>2.73</v>
      </c>
      <c r="U731" s="75">
        <v>2.73</v>
      </c>
      <c r="V731" s="75">
        <v>2.73</v>
      </c>
      <c r="W731" s="75">
        <v>2.73</v>
      </c>
      <c r="X731" s="75">
        <v>2.73</v>
      </c>
      <c r="Y731" s="82">
        <v>2.73</v>
      </c>
    </row>
    <row r="732" spans="1:25" s="62" customFormat="1" ht="18.75" customHeight="1" collapsed="1" thickBot="1" x14ac:dyDescent="0.25">
      <c r="A732" s="100">
        <v>23</v>
      </c>
      <c r="B732" s="101">
        <f t="shared" ref="B732:Y732" si="197">SUM(B733:B735)</f>
        <v>647.83000000000004</v>
      </c>
      <c r="C732" s="102">
        <f t="shared" si="197"/>
        <v>621.91</v>
      </c>
      <c r="D732" s="102">
        <f t="shared" si="197"/>
        <v>606.36</v>
      </c>
      <c r="E732" s="103">
        <f t="shared" si="197"/>
        <v>631.78</v>
      </c>
      <c r="F732" s="103">
        <f t="shared" si="197"/>
        <v>638.70000000000005</v>
      </c>
      <c r="G732" s="103">
        <f t="shared" si="197"/>
        <v>641.78</v>
      </c>
      <c r="H732" s="103">
        <f t="shared" si="197"/>
        <v>646.54</v>
      </c>
      <c r="I732" s="103">
        <f t="shared" si="197"/>
        <v>622.58000000000004</v>
      </c>
      <c r="J732" s="103">
        <f t="shared" si="197"/>
        <v>634.65</v>
      </c>
      <c r="K732" s="104">
        <f t="shared" si="197"/>
        <v>645.42000000000007</v>
      </c>
      <c r="L732" s="103">
        <f t="shared" si="197"/>
        <v>647.84</v>
      </c>
      <c r="M732" s="105">
        <f t="shared" si="197"/>
        <v>648.17000000000007</v>
      </c>
      <c r="N732" s="104">
        <f t="shared" si="197"/>
        <v>635</v>
      </c>
      <c r="O732" s="103">
        <f t="shared" si="197"/>
        <v>619.82000000000005</v>
      </c>
      <c r="P732" s="105">
        <f t="shared" si="197"/>
        <v>616.57000000000005</v>
      </c>
      <c r="Q732" s="106">
        <f t="shared" si="197"/>
        <v>643.16</v>
      </c>
      <c r="R732" s="103">
        <f t="shared" si="197"/>
        <v>655.09</v>
      </c>
      <c r="S732" s="106">
        <f t="shared" si="197"/>
        <v>657.65</v>
      </c>
      <c r="T732" s="103">
        <f t="shared" si="197"/>
        <v>666.24</v>
      </c>
      <c r="U732" s="102">
        <f t="shared" si="197"/>
        <v>647.64</v>
      </c>
      <c r="V732" s="102">
        <f t="shared" si="197"/>
        <v>649.04</v>
      </c>
      <c r="W732" s="102">
        <f t="shared" si="197"/>
        <v>660.25</v>
      </c>
      <c r="X732" s="102">
        <f t="shared" si="197"/>
        <v>665.89</v>
      </c>
      <c r="Y732" s="107">
        <f t="shared" si="197"/>
        <v>654.04</v>
      </c>
    </row>
    <row r="733" spans="1:25" s="62" customFormat="1" ht="18.75" hidden="1" customHeight="1" outlineLevel="1" x14ac:dyDescent="0.2">
      <c r="A733" s="160" t="s">
        <v>8</v>
      </c>
      <c r="B733" s="255">
        <f>B121</f>
        <v>645.1</v>
      </c>
      <c r="C733" s="255">
        <f t="shared" ref="C733:Y733" si="198">C121</f>
        <v>619.17999999999995</v>
      </c>
      <c r="D733" s="255">
        <f t="shared" si="198"/>
        <v>603.63</v>
      </c>
      <c r="E733" s="255">
        <f t="shared" si="198"/>
        <v>629.04999999999995</v>
      </c>
      <c r="F733" s="255">
        <f t="shared" si="198"/>
        <v>635.97</v>
      </c>
      <c r="G733" s="255">
        <f t="shared" si="198"/>
        <v>639.04999999999995</v>
      </c>
      <c r="H733" s="255">
        <f t="shared" si="198"/>
        <v>643.80999999999995</v>
      </c>
      <c r="I733" s="255">
        <f t="shared" si="198"/>
        <v>619.85</v>
      </c>
      <c r="J733" s="255">
        <f t="shared" si="198"/>
        <v>631.91999999999996</v>
      </c>
      <c r="K733" s="255">
        <f t="shared" si="198"/>
        <v>642.69000000000005</v>
      </c>
      <c r="L733" s="255">
        <f t="shared" si="198"/>
        <v>645.11</v>
      </c>
      <c r="M733" s="255">
        <f t="shared" si="198"/>
        <v>645.44000000000005</v>
      </c>
      <c r="N733" s="255">
        <f t="shared" si="198"/>
        <v>632.27</v>
      </c>
      <c r="O733" s="255">
        <f t="shared" si="198"/>
        <v>617.09</v>
      </c>
      <c r="P733" s="255">
        <f t="shared" si="198"/>
        <v>613.84</v>
      </c>
      <c r="Q733" s="255">
        <f t="shared" si="198"/>
        <v>640.42999999999995</v>
      </c>
      <c r="R733" s="255">
        <f t="shared" si="198"/>
        <v>652.36</v>
      </c>
      <c r="S733" s="255">
        <f t="shared" si="198"/>
        <v>654.91999999999996</v>
      </c>
      <c r="T733" s="255">
        <f t="shared" si="198"/>
        <v>663.51</v>
      </c>
      <c r="U733" s="255">
        <f t="shared" si="198"/>
        <v>644.91</v>
      </c>
      <c r="V733" s="255">
        <f t="shared" si="198"/>
        <v>646.30999999999995</v>
      </c>
      <c r="W733" s="255">
        <f t="shared" si="198"/>
        <v>657.52</v>
      </c>
      <c r="X733" s="255">
        <f t="shared" si="198"/>
        <v>663.16</v>
      </c>
      <c r="Y733" s="255">
        <f t="shared" si="198"/>
        <v>651.30999999999995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161" t="s">
        <v>11</v>
      </c>
      <c r="B735" s="77">
        <v>2.73</v>
      </c>
      <c r="C735" s="75">
        <v>2.73</v>
      </c>
      <c r="D735" s="75">
        <v>2.73</v>
      </c>
      <c r="E735" s="75">
        <v>2.73</v>
      </c>
      <c r="F735" s="75">
        <v>2.73</v>
      </c>
      <c r="G735" s="75">
        <v>2.73</v>
      </c>
      <c r="H735" s="75">
        <v>2.73</v>
      </c>
      <c r="I735" s="75">
        <v>2.73</v>
      </c>
      <c r="J735" s="75">
        <v>2.73</v>
      </c>
      <c r="K735" s="75">
        <v>2.73</v>
      </c>
      <c r="L735" s="75">
        <v>2.73</v>
      </c>
      <c r="M735" s="75">
        <v>2.73</v>
      </c>
      <c r="N735" s="75">
        <v>2.73</v>
      </c>
      <c r="O735" s="75">
        <v>2.73</v>
      </c>
      <c r="P735" s="75">
        <v>2.73</v>
      </c>
      <c r="Q735" s="75">
        <v>2.73</v>
      </c>
      <c r="R735" s="75">
        <v>2.73</v>
      </c>
      <c r="S735" s="75">
        <v>2.73</v>
      </c>
      <c r="T735" s="75">
        <v>2.73</v>
      </c>
      <c r="U735" s="75">
        <v>2.73</v>
      </c>
      <c r="V735" s="75">
        <v>2.73</v>
      </c>
      <c r="W735" s="75">
        <v>2.73</v>
      </c>
      <c r="X735" s="75">
        <v>2.73</v>
      </c>
      <c r="Y735" s="82">
        <v>2.73</v>
      </c>
    </row>
    <row r="736" spans="1:25" s="62" customFormat="1" ht="18.75" customHeight="1" collapsed="1" thickBot="1" x14ac:dyDescent="0.25">
      <c r="A736" s="111">
        <v>24</v>
      </c>
      <c r="B736" s="101">
        <f t="shared" ref="B736:Y736" si="199">SUM(B737:B739)</f>
        <v>615.08000000000004</v>
      </c>
      <c r="C736" s="102">
        <f t="shared" si="199"/>
        <v>592.68000000000006</v>
      </c>
      <c r="D736" s="102">
        <f t="shared" si="199"/>
        <v>583.96</v>
      </c>
      <c r="E736" s="103">
        <f t="shared" si="199"/>
        <v>604.88</v>
      </c>
      <c r="F736" s="103">
        <f t="shared" si="199"/>
        <v>595.39</v>
      </c>
      <c r="G736" s="103">
        <f t="shared" si="199"/>
        <v>612.04</v>
      </c>
      <c r="H736" s="103">
        <f t="shared" si="199"/>
        <v>611.32000000000005</v>
      </c>
      <c r="I736" s="103">
        <f t="shared" si="199"/>
        <v>600.96</v>
      </c>
      <c r="J736" s="103">
        <f t="shared" si="199"/>
        <v>607.26</v>
      </c>
      <c r="K736" s="104">
        <f t="shared" si="199"/>
        <v>608.38</v>
      </c>
      <c r="L736" s="103">
        <f t="shared" si="199"/>
        <v>608.53</v>
      </c>
      <c r="M736" s="105">
        <f t="shared" si="199"/>
        <v>609.28</v>
      </c>
      <c r="N736" s="104">
        <f t="shared" si="199"/>
        <v>608.31000000000006</v>
      </c>
      <c r="O736" s="103">
        <f t="shared" si="199"/>
        <v>580.29</v>
      </c>
      <c r="P736" s="105">
        <f t="shared" si="199"/>
        <v>585</v>
      </c>
      <c r="Q736" s="106">
        <f t="shared" si="199"/>
        <v>612.62</v>
      </c>
      <c r="R736" s="103">
        <f t="shared" si="199"/>
        <v>621.92000000000007</v>
      </c>
      <c r="S736" s="106">
        <f t="shared" si="199"/>
        <v>619.48</v>
      </c>
      <c r="T736" s="103">
        <f t="shared" si="199"/>
        <v>628.31000000000006</v>
      </c>
      <c r="U736" s="102">
        <f t="shared" si="199"/>
        <v>608.55000000000007</v>
      </c>
      <c r="V736" s="102">
        <f t="shared" si="199"/>
        <v>619.70000000000005</v>
      </c>
      <c r="W736" s="102">
        <f t="shared" si="199"/>
        <v>623.05000000000007</v>
      </c>
      <c r="X736" s="102">
        <f t="shared" si="199"/>
        <v>627.35</v>
      </c>
      <c r="Y736" s="107">
        <f t="shared" si="199"/>
        <v>615.23</v>
      </c>
    </row>
    <row r="737" spans="1:25" s="62" customFormat="1" ht="18.75" hidden="1" customHeight="1" outlineLevel="1" x14ac:dyDescent="0.2">
      <c r="A737" s="160" t="s">
        <v>8</v>
      </c>
      <c r="B737" s="255">
        <f>B126</f>
        <v>612.35</v>
      </c>
      <c r="C737" s="255">
        <f t="shared" ref="C737:Y737" si="200">C126</f>
        <v>589.95000000000005</v>
      </c>
      <c r="D737" s="255">
        <f t="shared" si="200"/>
        <v>581.23</v>
      </c>
      <c r="E737" s="255">
        <f t="shared" si="200"/>
        <v>602.15</v>
      </c>
      <c r="F737" s="255">
        <f t="shared" si="200"/>
        <v>592.66</v>
      </c>
      <c r="G737" s="255">
        <f t="shared" si="200"/>
        <v>609.30999999999995</v>
      </c>
      <c r="H737" s="255">
        <f t="shared" si="200"/>
        <v>608.59</v>
      </c>
      <c r="I737" s="255">
        <f t="shared" si="200"/>
        <v>598.23</v>
      </c>
      <c r="J737" s="255">
        <f t="shared" si="200"/>
        <v>604.53</v>
      </c>
      <c r="K737" s="255">
        <f t="shared" si="200"/>
        <v>605.65</v>
      </c>
      <c r="L737" s="255">
        <f t="shared" si="200"/>
        <v>605.79999999999995</v>
      </c>
      <c r="M737" s="255">
        <f t="shared" si="200"/>
        <v>606.54999999999995</v>
      </c>
      <c r="N737" s="255">
        <f t="shared" si="200"/>
        <v>605.58000000000004</v>
      </c>
      <c r="O737" s="255">
        <f t="shared" si="200"/>
        <v>577.55999999999995</v>
      </c>
      <c r="P737" s="255">
        <f t="shared" si="200"/>
        <v>582.27</v>
      </c>
      <c r="Q737" s="255">
        <f t="shared" si="200"/>
        <v>609.89</v>
      </c>
      <c r="R737" s="255">
        <f t="shared" si="200"/>
        <v>619.19000000000005</v>
      </c>
      <c r="S737" s="255">
        <f t="shared" si="200"/>
        <v>616.75</v>
      </c>
      <c r="T737" s="255">
        <f t="shared" si="200"/>
        <v>625.58000000000004</v>
      </c>
      <c r="U737" s="255">
        <f t="shared" si="200"/>
        <v>605.82000000000005</v>
      </c>
      <c r="V737" s="255">
        <f t="shared" si="200"/>
        <v>616.97</v>
      </c>
      <c r="W737" s="255">
        <f t="shared" si="200"/>
        <v>620.32000000000005</v>
      </c>
      <c r="X737" s="255">
        <f t="shared" si="200"/>
        <v>624.62</v>
      </c>
      <c r="Y737" s="255">
        <f t="shared" si="200"/>
        <v>612.5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161" t="s">
        <v>11</v>
      </c>
      <c r="B739" s="77">
        <v>2.73</v>
      </c>
      <c r="C739" s="75">
        <v>2.73</v>
      </c>
      <c r="D739" s="75">
        <v>2.73</v>
      </c>
      <c r="E739" s="75">
        <v>2.73</v>
      </c>
      <c r="F739" s="75">
        <v>2.73</v>
      </c>
      <c r="G739" s="75">
        <v>2.73</v>
      </c>
      <c r="H739" s="75">
        <v>2.73</v>
      </c>
      <c r="I739" s="75">
        <v>2.73</v>
      </c>
      <c r="J739" s="75">
        <v>2.73</v>
      </c>
      <c r="K739" s="75">
        <v>2.73</v>
      </c>
      <c r="L739" s="75">
        <v>2.73</v>
      </c>
      <c r="M739" s="75">
        <v>2.73</v>
      </c>
      <c r="N739" s="75">
        <v>2.73</v>
      </c>
      <c r="O739" s="75">
        <v>2.73</v>
      </c>
      <c r="P739" s="75">
        <v>2.73</v>
      </c>
      <c r="Q739" s="75">
        <v>2.73</v>
      </c>
      <c r="R739" s="75">
        <v>2.73</v>
      </c>
      <c r="S739" s="75">
        <v>2.73</v>
      </c>
      <c r="T739" s="75">
        <v>2.73</v>
      </c>
      <c r="U739" s="75">
        <v>2.73</v>
      </c>
      <c r="V739" s="75">
        <v>2.73</v>
      </c>
      <c r="W739" s="75">
        <v>2.73</v>
      </c>
      <c r="X739" s="75">
        <v>2.73</v>
      </c>
      <c r="Y739" s="82">
        <v>2.73</v>
      </c>
    </row>
    <row r="740" spans="1:25" s="62" customFormat="1" ht="18.75" customHeight="1" collapsed="1" thickBot="1" x14ac:dyDescent="0.25">
      <c r="A740" s="109">
        <v>25</v>
      </c>
      <c r="B740" s="101">
        <v>719.87800000000004</v>
      </c>
      <c r="C740" s="102">
        <v>664.08799999999997</v>
      </c>
      <c r="D740" s="102">
        <v>508.32799999999997</v>
      </c>
      <c r="E740" s="103">
        <v>81.908000000000001</v>
      </c>
      <c r="F740" s="103">
        <v>86.578000000000003</v>
      </c>
      <c r="G740" s="103">
        <v>82.988</v>
      </c>
      <c r="H740" s="103">
        <v>81.908000000000001</v>
      </c>
      <c r="I740" s="103">
        <v>621.678</v>
      </c>
      <c r="J740" s="103">
        <v>747.93799999999999</v>
      </c>
      <c r="K740" s="104">
        <v>847.35800000000006</v>
      </c>
      <c r="L740" s="103">
        <v>898.88800000000003</v>
      </c>
      <c r="M740" s="105">
        <v>915.41800000000001</v>
      </c>
      <c r="N740" s="104">
        <v>919.91800000000001</v>
      </c>
      <c r="O740" s="103">
        <v>934.43799999999999</v>
      </c>
      <c r="P740" s="105">
        <v>938.47800000000007</v>
      </c>
      <c r="Q740" s="106">
        <v>978.25800000000004</v>
      </c>
      <c r="R740" s="103">
        <v>989.72800000000007</v>
      </c>
      <c r="S740" s="106">
        <v>1033.828</v>
      </c>
      <c r="T740" s="103">
        <v>1044.288</v>
      </c>
      <c r="U740" s="102">
        <v>1039.1679999999999</v>
      </c>
      <c r="V740" s="102">
        <v>1040.838</v>
      </c>
      <c r="W740" s="102">
        <v>982.84800000000007</v>
      </c>
      <c r="X740" s="102">
        <v>917.88800000000003</v>
      </c>
      <c r="Y740" s="107">
        <v>774.61800000000005</v>
      </c>
    </row>
    <row r="741" spans="1:25" s="62" customFormat="1" ht="18.75" hidden="1" customHeight="1" outlineLevel="1" x14ac:dyDescent="0.2">
      <c r="A741" s="160" t="s">
        <v>8</v>
      </c>
      <c r="B741" s="255">
        <f>B131</f>
        <v>613.38</v>
      </c>
      <c r="C741" s="255">
        <f t="shared" ref="C741:Y741" si="201">C131</f>
        <v>590.55999999999995</v>
      </c>
      <c r="D741" s="255">
        <f t="shared" si="201"/>
        <v>590.13</v>
      </c>
      <c r="E741" s="255">
        <f t="shared" si="201"/>
        <v>590.44000000000005</v>
      </c>
      <c r="F741" s="255">
        <f t="shared" si="201"/>
        <v>606.37</v>
      </c>
      <c r="G741" s="255">
        <f t="shared" si="201"/>
        <v>609.1</v>
      </c>
      <c r="H741" s="255">
        <f t="shared" si="201"/>
        <v>609.29</v>
      </c>
      <c r="I741" s="255">
        <f t="shared" si="201"/>
        <v>597.55999999999995</v>
      </c>
      <c r="J741" s="255">
        <f t="shared" si="201"/>
        <v>600.37</v>
      </c>
      <c r="K741" s="255">
        <f t="shared" si="201"/>
        <v>608.20000000000005</v>
      </c>
      <c r="L741" s="255">
        <f t="shared" si="201"/>
        <v>605.70000000000005</v>
      </c>
      <c r="M741" s="255">
        <f t="shared" si="201"/>
        <v>603.59</v>
      </c>
      <c r="N741" s="255">
        <f t="shared" si="201"/>
        <v>597.53</v>
      </c>
      <c r="O741" s="255">
        <f t="shared" si="201"/>
        <v>582.33000000000004</v>
      </c>
      <c r="P741" s="255">
        <f t="shared" si="201"/>
        <v>587.38</v>
      </c>
      <c r="Q741" s="255">
        <f t="shared" si="201"/>
        <v>607.62</v>
      </c>
      <c r="R741" s="255">
        <f t="shared" si="201"/>
        <v>619.39</v>
      </c>
      <c r="S741" s="255">
        <f t="shared" si="201"/>
        <v>620.79999999999995</v>
      </c>
      <c r="T741" s="255">
        <f t="shared" si="201"/>
        <v>622.61</v>
      </c>
      <c r="U741" s="255">
        <f t="shared" si="201"/>
        <v>608.24</v>
      </c>
      <c r="V741" s="255">
        <f t="shared" si="201"/>
        <v>617.48</v>
      </c>
      <c r="W741" s="255">
        <f t="shared" si="201"/>
        <v>624.11</v>
      </c>
      <c r="X741" s="255">
        <f t="shared" si="201"/>
        <v>630.29999999999995</v>
      </c>
      <c r="Y741" s="255">
        <f t="shared" si="201"/>
        <v>626.34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2.73</v>
      </c>
      <c r="C743" s="75">
        <v>2.73</v>
      </c>
      <c r="D743" s="75">
        <v>2.73</v>
      </c>
      <c r="E743" s="75">
        <v>2.73</v>
      </c>
      <c r="F743" s="75">
        <v>2.73</v>
      </c>
      <c r="G743" s="75">
        <v>2.73</v>
      </c>
      <c r="H743" s="75">
        <v>2.73</v>
      </c>
      <c r="I743" s="75">
        <v>2.73</v>
      </c>
      <c r="J743" s="75">
        <v>2.73</v>
      </c>
      <c r="K743" s="75">
        <v>2.73</v>
      </c>
      <c r="L743" s="75">
        <v>2.73</v>
      </c>
      <c r="M743" s="75">
        <v>2.73</v>
      </c>
      <c r="N743" s="75">
        <v>2.73</v>
      </c>
      <c r="O743" s="75">
        <v>2.73</v>
      </c>
      <c r="P743" s="75">
        <v>2.73</v>
      </c>
      <c r="Q743" s="75">
        <v>2.73</v>
      </c>
      <c r="R743" s="75">
        <v>2.73</v>
      </c>
      <c r="S743" s="75">
        <v>2.73</v>
      </c>
      <c r="T743" s="75">
        <v>2.73</v>
      </c>
      <c r="U743" s="75">
        <v>2.73</v>
      </c>
      <c r="V743" s="75">
        <v>2.73</v>
      </c>
      <c r="W743" s="75">
        <v>2.73</v>
      </c>
      <c r="X743" s="75">
        <v>2.73</v>
      </c>
      <c r="Y743" s="82">
        <v>2.73</v>
      </c>
    </row>
    <row r="744" spans="1:25" s="62" customFormat="1" ht="18.75" customHeight="1" collapsed="1" thickBot="1" x14ac:dyDescent="0.25">
      <c r="A744" s="110">
        <v>26</v>
      </c>
      <c r="B744" s="101">
        <f t="shared" ref="B744:Y744" si="202">SUM(B745:B747)</f>
        <v>511.83000000000004</v>
      </c>
      <c r="C744" s="102">
        <f t="shared" si="202"/>
        <v>515.17000000000007</v>
      </c>
      <c r="D744" s="102">
        <f t="shared" si="202"/>
        <v>517.46</v>
      </c>
      <c r="E744" s="103">
        <f t="shared" si="202"/>
        <v>537.99</v>
      </c>
      <c r="F744" s="103">
        <f t="shared" si="202"/>
        <v>546.57000000000005</v>
      </c>
      <c r="G744" s="103">
        <f t="shared" si="202"/>
        <v>426.65000000000003</v>
      </c>
      <c r="H744" s="103">
        <f t="shared" si="202"/>
        <v>437.38</v>
      </c>
      <c r="I744" s="103">
        <f t="shared" si="202"/>
        <v>427.58000000000004</v>
      </c>
      <c r="J744" s="103">
        <f t="shared" si="202"/>
        <v>537.14</v>
      </c>
      <c r="K744" s="104">
        <f t="shared" si="202"/>
        <v>543.13</v>
      </c>
      <c r="L744" s="103">
        <f t="shared" si="202"/>
        <v>541.23</v>
      </c>
      <c r="M744" s="105">
        <f t="shared" si="202"/>
        <v>541.05000000000007</v>
      </c>
      <c r="N744" s="104">
        <f t="shared" si="202"/>
        <v>537.4</v>
      </c>
      <c r="O744" s="103">
        <f t="shared" si="202"/>
        <v>507.19</v>
      </c>
      <c r="P744" s="105">
        <f t="shared" si="202"/>
        <v>499.26</v>
      </c>
      <c r="Q744" s="106">
        <f t="shared" si="202"/>
        <v>511.03000000000003</v>
      </c>
      <c r="R744" s="103">
        <f t="shared" si="202"/>
        <v>525.77</v>
      </c>
      <c r="S744" s="106">
        <f t="shared" si="202"/>
        <v>523.34</v>
      </c>
      <c r="T744" s="103">
        <f t="shared" si="202"/>
        <v>526.27</v>
      </c>
      <c r="U744" s="102">
        <f t="shared" si="202"/>
        <v>517.33000000000004</v>
      </c>
      <c r="V744" s="102">
        <f t="shared" si="202"/>
        <v>517.16</v>
      </c>
      <c r="W744" s="102">
        <f t="shared" si="202"/>
        <v>489.49</v>
      </c>
      <c r="X744" s="102">
        <f t="shared" si="202"/>
        <v>496.58000000000004</v>
      </c>
      <c r="Y744" s="107">
        <f t="shared" si="202"/>
        <v>496.87</v>
      </c>
    </row>
    <row r="745" spans="1:25" s="62" customFormat="1" ht="18.75" hidden="1" customHeight="1" outlineLevel="1" x14ac:dyDescent="0.2">
      <c r="A745" s="56" t="s">
        <v>8</v>
      </c>
      <c r="B745" s="255">
        <f>B136</f>
        <v>509.1</v>
      </c>
      <c r="C745" s="255">
        <f t="shared" ref="C745:Y745" si="203">C136</f>
        <v>512.44000000000005</v>
      </c>
      <c r="D745" s="255">
        <f t="shared" si="203"/>
        <v>514.73</v>
      </c>
      <c r="E745" s="255">
        <f t="shared" si="203"/>
        <v>535.26</v>
      </c>
      <c r="F745" s="255">
        <f t="shared" si="203"/>
        <v>543.84</v>
      </c>
      <c r="G745" s="255">
        <f t="shared" si="203"/>
        <v>423.92</v>
      </c>
      <c r="H745" s="255">
        <f t="shared" si="203"/>
        <v>434.65</v>
      </c>
      <c r="I745" s="255">
        <f t="shared" si="203"/>
        <v>424.85</v>
      </c>
      <c r="J745" s="255">
        <f t="shared" si="203"/>
        <v>534.41</v>
      </c>
      <c r="K745" s="255">
        <f t="shared" si="203"/>
        <v>540.4</v>
      </c>
      <c r="L745" s="255">
        <f t="shared" si="203"/>
        <v>538.5</v>
      </c>
      <c r="M745" s="255">
        <f t="shared" si="203"/>
        <v>538.32000000000005</v>
      </c>
      <c r="N745" s="255">
        <f t="shared" si="203"/>
        <v>534.66999999999996</v>
      </c>
      <c r="O745" s="255">
        <f t="shared" si="203"/>
        <v>504.46</v>
      </c>
      <c r="P745" s="255">
        <f t="shared" si="203"/>
        <v>496.53</v>
      </c>
      <c r="Q745" s="255">
        <f t="shared" si="203"/>
        <v>508.3</v>
      </c>
      <c r="R745" s="255">
        <f t="shared" si="203"/>
        <v>523.04</v>
      </c>
      <c r="S745" s="255">
        <f t="shared" si="203"/>
        <v>520.61</v>
      </c>
      <c r="T745" s="255">
        <f t="shared" si="203"/>
        <v>523.54</v>
      </c>
      <c r="U745" s="255">
        <f t="shared" si="203"/>
        <v>514.6</v>
      </c>
      <c r="V745" s="255">
        <f t="shared" si="203"/>
        <v>514.42999999999995</v>
      </c>
      <c r="W745" s="255">
        <f t="shared" si="203"/>
        <v>486.76</v>
      </c>
      <c r="X745" s="255">
        <f t="shared" si="203"/>
        <v>493.85</v>
      </c>
      <c r="Y745" s="255">
        <f t="shared" si="203"/>
        <v>494.14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147" t="s">
        <v>11</v>
      </c>
      <c r="B747" s="77">
        <v>2.73</v>
      </c>
      <c r="C747" s="75">
        <v>2.73</v>
      </c>
      <c r="D747" s="75">
        <v>2.73</v>
      </c>
      <c r="E747" s="75">
        <v>2.73</v>
      </c>
      <c r="F747" s="75">
        <v>2.73</v>
      </c>
      <c r="G747" s="75">
        <v>2.73</v>
      </c>
      <c r="H747" s="75">
        <v>2.73</v>
      </c>
      <c r="I747" s="75">
        <v>2.73</v>
      </c>
      <c r="J747" s="75">
        <v>2.73</v>
      </c>
      <c r="K747" s="75">
        <v>2.73</v>
      </c>
      <c r="L747" s="75">
        <v>2.73</v>
      </c>
      <c r="M747" s="75">
        <v>2.73</v>
      </c>
      <c r="N747" s="75">
        <v>2.73</v>
      </c>
      <c r="O747" s="75">
        <v>2.73</v>
      </c>
      <c r="P747" s="75">
        <v>2.73</v>
      </c>
      <c r="Q747" s="75">
        <v>2.73</v>
      </c>
      <c r="R747" s="75">
        <v>2.73</v>
      </c>
      <c r="S747" s="75">
        <v>2.73</v>
      </c>
      <c r="T747" s="75">
        <v>2.73</v>
      </c>
      <c r="U747" s="75">
        <v>2.73</v>
      </c>
      <c r="V747" s="75">
        <v>2.73</v>
      </c>
      <c r="W747" s="75">
        <v>2.73</v>
      </c>
      <c r="X747" s="75">
        <v>2.73</v>
      </c>
      <c r="Y747" s="82">
        <v>2.73</v>
      </c>
    </row>
    <row r="748" spans="1:25" s="62" customFormat="1" ht="18.75" customHeight="1" collapsed="1" thickBot="1" x14ac:dyDescent="0.25">
      <c r="A748" s="112">
        <v>27</v>
      </c>
      <c r="B748" s="101">
        <f t="shared" ref="B748:Y748" si="204">SUM(B749:B751)</f>
        <v>482.59000000000003</v>
      </c>
      <c r="C748" s="102">
        <f t="shared" si="204"/>
        <v>466.03000000000003</v>
      </c>
      <c r="D748" s="102">
        <f t="shared" si="204"/>
        <v>463.52000000000004</v>
      </c>
      <c r="E748" s="103">
        <f t="shared" si="204"/>
        <v>469.44</v>
      </c>
      <c r="F748" s="103">
        <f t="shared" si="204"/>
        <v>471.78000000000003</v>
      </c>
      <c r="G748" s="103">
        <f t="shared" si="204"/>
        <v>475.31</v>
      </c>
      <c r="H748" s="103">
        <f t="shared" si="204"/>
        <v>472.62</v>
      </c>
      <c r="I748" s="103">
        <f t="shared" si="204"/>
        <v>465.46000000000004</v>
      </c>
      <c r="J748" s="103">
        <f t="shared" si="204"/>
        <v>467</v>
      </c>
      <c r="K748" s="104">
        <f t="shared" si="204"/>
        <v>471.29</v>
      </c>
      <c r="L748" s="103">
        <f t="shared" si="204"/>
        <v>474.06</v>
      </c>
      <c r="M748" s="105">
        <f t="shared" si="204"/>
        <v>476.85</v>
      </c>
      <c r="N748" s="104">
        <f t="shared" si="204"/>
        <v>478.44</v>
      </c>
      <c r="O748" s="103">
        <f t="shared" si="204"/>
        <v>463.53000000000003</v>
      </c>
      <c r="P748" s="105">
        <f t="shared" si="204"/>
        <v>467.11</v>
      </c>
      <c r="Q748" s="106">
        <f t="shared" si="204"/>
        <v>481.91</v>
      </c>
      <c r="R748" s="103">
        <f t="shared" si="204"/>
        <v>480.99</v>
      </c>
      <c r="S748" s="106">
        <f t="shared" si="204"/>
        <v>481.04</v>
      </c>
      <c r="T748" s="103">
        <f t="shared" si="204"/>
        <v>477.79</v>
      </c>
      <c r="U748" s="102">
        <f t="shared" si="204"/>
        <v>470.55</v>
      </c>
      <c r="V748" s="102">
        <f t="shared" si="204"/>
        <v>472.23</v>
      </c>
      <c r="W748" s="102">
        <f t="shared" si="204"/>
        <v>481.53000000000003</v>
      </c>
      <c r="X748" s="102">
        <f t="shared" si="204"/>
        <v>487.27000000000004</v>
      </c>
      <c r="Y748" s="107">
        <f t="shared" si="204"/>
        <v>487.01</v>
      </c>
    </row>
    <row r="749" spans="1:25" s="62" customFormat="1" ht="18.75" hidden="1" customHeight="1" outlineLevel="1" x14ac:dyDescent="0.2">
      <c r="A749" s="56" t="s">
        <v>8</v>
      </c>
      <c r="B749" s="255">
        <f>B141</f>
        <v>479.86</v>
      </c>
      <c r="C749" s="255">
        <f t="shared" ref="C749:Y749" si="205">C141</f>
        <v>463.3</v>
      </c>
      <c r="D749" s="255">
        <f t="shared" si="205"/>
        <v>460.79</v>
      </c>
      <c r="E749" s="255">
        <f t="shared" si="205"/>
        <v>466.71</v>
      </c>
      <c r="F749" s="255">
        <f t="shared" si="205"/>
        <v>469.05</v>
      </c>
      <c r="G749" s="255">
        <f t="shared" si="205"/>
        <v>472.58</v>
      </c>
      <c r="H749" s="255">
        <f t="shared" si="205"/>
        <v>469.89</v>
      </c>
      <c r="I749" s="255">
        <f t="shared" si="205"/>
        <v>462.73</v>
      </c>
      <c r="J749" s="255">
        <f t="shared" si="205"/>
        <v>464.27</v>
      </c>
      <c r="K749" s="255">
        <f t="shared" si="205"/>
        <v>468.56</v>
      </c>
      <c r="L749" s="255">
        <f t="shared" si="205"/>
        <v>471.33</v>
      </c>
      <c r="M749" s="255">
        <f t="shared" si="205"/>
        <v>474.12</v>
      </c>
      <c r="N749" s="255">
        <f t="shared" si="205"/>
        <v>475.71</v>
      </c>
      <c r="O749" s="255">
        <f t="shared" si="205"/>
        <v>460.8</v>
      </c>
      <c r="P749" s="255">
        <f t="shared" si="205"/>
        <v>464.38</v>
      </c>
      <c r="Q749" s="255">
        <f t="shared" si="205"/>
        <v>479.18</v>
      </c>
      <c r="R749" s="255">
        <f t="shared" si="205"/>
        <v>478.26</v>
      </c>
      <c r="S749" s="255">
        <f t="shared" si="205"/>
        <v>478.31</v>
      </c>
      <c r="T749" s="255">
        <f t="shared" si="205"/>
        <v>475.06</v>
      </c>
      <c r="U749" s="255">
        <f t="shared" si="205"/>
        <v>467.82</v>
      </c>
      <c r="V749" s="255">
        <f t="shared" si="205"/>
        <v>469.5</v>
      </c>
      <c r="W749" s="255">
        <f t="shared" si="205"/>
        <v>478.8</v>
      </c>
      <c r="X749" s="255">
        <f t="shared" si="205"/>
        <v>484.54</v>
      </c>
      <c r="Y749" s="255">
        <f t="shared" si="205"/>
        <v>484.28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147" t="s">
        <v>11</v>
      </c>
      <c r="B751" s="77">
        <v>2.73</v>
      </c>
      <c r="C751" s="75">
        <v>2.73</v>
      </c>
      <c r="D751" s="75">
        <v>2.73</v>
      </c>
      <c r="E751" s="75">
        <v>2.73</v>
      </c>
      <c r="F751" s="75">
        <v>2.73</v>
      </c>
      <c r="G751" s="75">
        <v>2.73</v>
      </c>
      <c r="H751" s="75">
        <v>2.73</v>
      </c>
      <c r="I751" s="75">
        <v>2.73</v>
      </c>
      <c r="J751" s="75">
        <v>2.73</v>
      </c>
      <c r="K751" s="75">
        <v>2.73</v>
      </c>
      <c r="L751" s="75">
        <v>2.73</v>
      </c>
      <c r="M751" s="75">
        <v>2.73</v>
      </c>
      <c r="N751" s="75">
        <v>2.73</v>
      </c>
      <c r="O751" s="75">
        <v>2.73</v>
      </c>
      <c r="P751" s="75">
        <v>2.73</v>
      </c>
      <c r="Q751" s="75">
        <v>2.73</v>
      </c>
      <c r="R751" s="75">
        <v>2.73</v>
      </c>
      <c r="S751" s="75">
        <v>2.73</v>
      </c>
      <c r="T751" s="75">
        <v>2.73</v>
      </c>
      <c r="U751" s="75">
        <v>2.73</v>
      </c>
      <c r="V751" s="75">
        <v>2.73</v>
      </c>
      <c r="W751" s="75">
        <v>2.73</v>
      </c>
      <c r="X751" s="75">
        <v>2.73</v>
      </c>
      <c r="Y751" s="82">
        <v>2.73</v>
      </c>
    </row>
    <row r="752" spans="1:25" s="62" customFormat="1" ht="18.75" customHeight="1" collapsed="1" thickBot="1" x14ac:dyDescent="0.25">
      <c r="A752" s="111">
        <v>28</v>
      </c>
      <c r="B752" s="101">
        <v>750.428</v>
      </c>
      <c r="C752" s="102">
        <v>678.50800000000004</v>
      </c>
      <c r="D752" s="102">
        <v>591.61800000000005</v>
      </c>
      <c r="E752" s="103">
        <v>521.74800000000005</v>
      </c>
      <c r="F752" s="103">
        <v>619.82799999999997</v>
      </c>
      <c r="G752" s="103">
        <v>653.678</v>
      </c>
      <c r="H752" s="103">
        <v>814.048</v>
      </c>
      <c r="I752" s="103">
        <v>1044.7280000000001</v>
      </c>
      <c r="J752" s="103">
        <v>1169.2079999999999</v>
      </c>
      <c r="K752" s="104">
        <v>1232.4479999999999</v>
      </c>
      <c r="L752" s="103">
        <v>1268.078</v>
      </c>
      <c r="M752" s="105">
        <v>1254.8879999999999</v>
      </c>
      <c r="N752" s="104">
        <v>1245.578</v>
      </c>
      <c r="O752" s="103">
        <v>1253.1279999999999</v>
      </c>
      <c r="P752" s="105">
        <v>1253.548</v>
      </c>
      <c r="Q752" s="106">
        <v>1239.3879999999999</v>
      </c>
      <c r="R752" s="103">
        <v>1242.6979999999999</v>
      </c>
      <c r="S752" s="106">
        <v>1239.068</v>
      </c>
      <c r="T752" s="103">
        <v>1245.9979999999998</v>
      </c>
      <c r="U752" s="102">
        <v>1248.7079999999999</v>
      </c>
      <c r="V752" s="102">
        <v>1224.098</v>
      </c>
      <c r="W752" s="102">
        <v>1147.6879999999999</v>
      </c>
      <c r="X752" s="102">
        <v>1009.078</v>
      </c>
      <c r="Y752" s="107">
        <v>827.73800000000006</v>
      </c>
    </row>
    <row r="753" spans="1:25" s="62" customFormat="1" ht="18.75" hidden="1" customHeight="1" outlineLevel="1" x14ac:dyDescent="0.2">
      <c r="A753" s="160" t="s">
        <v>8</v>
      </c>
      <c r="B753" s="255">
        <f>B146</f>
        <v>534.96</v>
      </c>
      <c r="C753" s="255">
        <f t="shared" ref="C753:Y753" si="206">C146</f>
        <v>507.56</v>
      </c>
      <c r="D753" s="255">
        <f t="shared" si="206"/>
        <v>508.82</v>
      </c>
      <c r="E753" s="255">
        <f t="shared" si="206"/>
        <v>515.82000000000005</v>
      </c>
      <c r="F753" s="255">
        <f t="shared" si="206"/>
        <v>506.28</v>
      </c>
      <c r="G753" s="255">
        <f t="shared" si="206"/>
        <v>507.69</v>
      </c>
      <c r="H753" s="255">
        <f t="shared" si="206"/>
        <v>517.76</v>
      </c>
      <c r="I753" s="255">
        <f t="shared" si="206"/>
        <v>510.48</v>
      </c>
      <c r="J753" s="255">
        <f t="shared" si="206"/>
        <v>510.73</v>
      </c>
      <c r="K753" s="255">
        <f t="shared" si="206"/>
        <v>518.65</v>
      </c>
      <c r="L753" s="255">
        <f t="shared" si="206"/>
        <v>520.88</v>
      </c>
      <c r="M753" s="255">
        <f t="shared" si="206"/>
        <v>523.5</v>
      </c>
      <c r="N753" s="255">
        <f t="shared" si="206"/>
        <v>535.25</v>
      </c>
      <c r="O753" s="255">
        <f t="shared" si="206"/>
        <v>521.61</v>
      </c>
      <c r="P753" s="255">
        <f t="shared" si="206"/>
        <v>519.61</v>
      </c>
      <c r="Q753" s="255">
        <f t="shared" si="206"/>
        <v>537.34</v>
      </c>
      <c r="R753" s="255">
        <f t="shared" si="206"/>
        <v>539.09</v>
      </c>
      <c r="S753" s="255">
        <f t="shared" si="206"/>
        <v>547.1</v>
      </c>
      <c r="T753" s="255">
        <f t="shared" si="206"/>
        <v>546.9</v>
      </c>
      <c r="U753" s="255">
        <f t="shared" si="206"/>
        <v>534.82000000000005</v>
      </c>
      <c r="V753" s="255">
        <f t="shared" si="206"/>
        <v>541.73</v>
      </c>
      <c r="W753" s="255">
        <f t="shared" si="206"/>
        <v>538.23</v>
      </c>
      <c r="X753" s="255">
        <f t="shared" si="206"/>
        <v>541.74</v>
      </c>
      <c r="Y753" s="255">
        <f t="shared" si="206"/>
        <v>508.41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161" t="s">
        <v>11</v>
      </c>
      <c r="B755" s="77">
        <v>2.73</v>
      </c>
      <c r="C755" s="75">
        <v>2.73</v>
      </c>
      <c r="D755" s="75">
        <v>2.73</v>
      </c>
      <c r="E755" s="75">
        <v>2.73</v>
      </c>
      <c r="F755" s="75">
        <v>2.73</v>
      </c>
      <c r="G755" s="75">
        <v>2.73</v>
      </c>
      <c r="H755" s="75">
        <v>2.73</v>
      </c>
      <c r="I755" s="75">
        <v>2.73</v>
      </c>
      <c r="J755" s="75">
        <v>2.73</v>
      </c>
      <c r="K755" s="75">
        <v>2.73</v>
      </c>
      <c r="L755" s="75">
        <v>2.73</v>
      </c>
      <c r="M755" s="75">
        <v>2.73</v>
      </c>
      <c r="N755" s="75">
        <v>2.73</v>
      </c>
      <c r="O755" s="75">
        <v>2.73</v>
      </c>
      <c r="P755" s="75">
        <v>2.73</v>
      </c>
      <c r="Q755" s="75">
        <v>2.73</v>
      </c>
      <c r="R755" s="75">
        <v>2.73</v>
      </c>
      <c r="S755" s="75">
        <v>2.73</v>
      </c>
      <c r="T755" s="75">
        <v>2.73</v>
      </c>
      <c r="U755" s="75">
        <v>2.73</v>
      </c>
      <c r="V755" s="75">
        <v>2.73</v>
      </c>
      <c r="W755" s="75">
        <v>2.73</v>
      </c>
      <c r="X755" s="75">
        <v>2.73</v>
      </c>
      <c r="Y755" s="82">
        <v>2.73</v>
      </c>
    </row>
    <row r="756" spans="1:25" s="62" customFormat="1" ht="18.75" customHeight="1" collapsed="1" thickBot="1" x14ac:dyDescent="0.25">
      <c r="A756" s="109">
        <v>29</v>
      </c>
      <c r="B756" s="101">
        <f t="shared" ref="B756:Y756" si="207">SUM(B757:B759)</f>
        <v>559.71</v>
      </c>
      <c r="C756" s="102">
        <f t="shared" si="207"/>
        <v>546.75</v>
      </c>
      <c r="D756" s="102">
        <f t="shared" si="207"/>
        <v>543.39</v>
      </c>
      <c r="E756" s="103">
        <f t="shared" si="207"/>
        <v>548.83000000000004</v>
      </c>
      <c r="F756" s="103">
        <f t="shared" si="207"/>
        <v>563.32000000000005</v>
      </c>
      <c r="G756" s="103">
        <f t="shared" si="207"/>
        <v>569.35</v>
      </c>
      <c r="H756" s="103">
        <f t="shared" si="207"/>
        <v>563.38</v>
      </c>
      <c r="I756" s="103">
        <f t="shared" si="207"/>
        <v>557.58000000000004</v>
      </c>
      <c r="J756" s="103">
        <f t="shared" si="207"/>
        <v>564.12</v>
      </c>
      <c r="K756" s="104">
        <f t="shared" si="207"/>
        <v>573.48</v>
      </c>
      <c r="L756" s="103">
        <f t="shared" si="207"/>
        <v>576.4</v>
      </c>
      <c r="M756" s="105">
        <f t="shared" si="207"/>
        <v>569.59</v>
      </c>
      <c r="N756" s="104">
        <f t="shared" si="207"/>
        <v>570.20000000000005</v>
      </c>
      <c r="O756" s="103">
        <f t="shared" si="207"/>
        <v>547.79</v>
      </c>
      <c r="P756" s="105">
        <f t="shared" si="207"/>
        <v>550.27</v>
      </c>
      <c r="Q756" s="106">
        <f t="shared" si="207"/>
        <v>569.36</v>
      </c>
      <c r="R756" s="103">
        <f t="shared" si="207"/>
        <v>586.4</v>
      </c>
      <c r="S756" s="106">
        <f t="shared" si="207"/>
        <v>589.73</v>
      </c>
      <c r="T756" s="103">
        <f t="shared" si="207"/>
        <v>583.37</v>
      </c>
      <c r="U756" s="102">
        <f t="shared" si="207"/>
        <v>563.41</v>
      </c>
      <c r="V756" s="102">
        <f t="shared" si="207"/>
        <v>566.65</v>
      </c>
      <c r="W756" s="102">
        <f t="shared" si="207"/>
        <v>573.49</v>
      </c>
      <c r="X756" s="102">
        <f t="shared" si="207"/>
        <v>579.19000000000005</v>
      </c>
      <c r="Y756" s="107">
        <f t="shared" si="207"/>
        <v>577.6</v>
      </c>
    </row>
    <row r="757" spans="1:25" s="62" customFormat="1" ht="18.75" hidden="1" customHeight="1" outlineLevel="1" x14ac:dyDescent="0.2">
      <c r="A757" s="160" t="s">
        <v>8</v>
      </c>
      <c r="B757" s="255">
        <f>B151</f>
        <v>556.98</v>
      </c>
      <c r="C757" s="255">
        <f t="shared" ref="C757:Y757" si="208">C151</f>
        <v>544.02</v>
      </c>
      <c r="D757" s="255">
        <f t="shared" si="208"/>
        <v>540.66</v>
      </c>
      <c r="E757" s="255">
        <f t="shared" si="208"/>
        <v>546.1</v>
      </c>
      <c r="F757" s="255">
        <f t="shared" si="208"/>
        <v>560.59</v>
      </c>
      <c r="G757" s="255">
        <f t="shared" si="208"/>
        <v>566.62</v>
      </c>
      <c r="H757" s="255">
        <f t="shared" si="208"/>
        <v>560.65</v>
      </c>
      <c r="I757" s="255">
        <f t="shared" si="208"/>
        <v>554.85</v>
      </c>
      <c r="J757" s="255">
        <f t="shared" si="208"/>
        <v>561.39</v>
      </c>
      <c r="K757" s="255">
        <f t="shared" si="208"/>
        <v>570.75</v>
      </c>
      <c r="L757" s="255">
        <f t="shared" si="208"/>
        <v>573.66999999999996</v>
      </c>
      <c r="M757" s="255">
        <f t="shared" si="208"/>
        <v>566.86</v>
      </c>
      <c r="N757" s="255">
        <f t="shared" si="208"/>
        <v>567.47</v>
      </c>
      <c r="O757" s="255">
        <f t="shared" si="208"/>
        <v>545.05999999999995</v>
      </c>
      <c r="P757" s="255">
        <f t="shared" si="208"/>
        <v>547.54</v>
      </c>
      <c r="Q757" s="255">
        <f t="shared" si="208"/>
        <v>566.63</v>
      </c>
      <c r="R757" s="255">
        <f t="shared" si="208"/>
        <v>583.66999999999996</v>
      </c>
      <c r="S757" s="255">
        <f t="shared" si="208"/>
        <v>587</v>
      </c>
      <c r="T757" s="255">
        <f t="shared" si="208"/>
        <v>580.64</v>
      </c>
      <c r="U757" s="255">
        <f t="shared" si="208"/>
        <v>560.67999999999995</v>
      </c>
      <c r="V757" s="255">
        <f t="shared" si="208"/>
        <v>563.91999999999996</v>
      </c>
      <c r="W757" s="255">
        <f t="shared" si="208"/>
        <v>570.76</v>
      </c>
      <c r="X757" s="255">
        <f t="shared" si="208"/>
        <v>576.46</v>
      </c>
      <c r="Y757" s="255">
        <f t="shared" si="208"/>
        <v>574.87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161" t="s">
        <v>11</v>
      </c>
      <c r="B759" s="77">
        <v>2.73</v>
      </c>
      <c r="C759" s="75">
        <v>2.73</v>
      </c>
      <c r="D759" s="75">
        <v>2.73</v>
      </c>
      <c r="E759" s="75">
        <v>2.73</v>
      </c>
      <c r="F759" s="75">
        <v>2.73</v>
      </c>
      <c r="G759" s="75">
        <v>2.73</v>
      </c>
      <c r="H759" s="75">
        <v>2.73</v>
      </c>
      <c r="I759" s="75">
        <v>2.73</v>
      </c>
      <c r="J759" s="75">
        <v>2.73</v>
      </c>
      <c r="K759" s="75">
        <v>2.73</v>
      </c>
      <c r="L759" s="75">
        <v>2.73</v>
      </c>
      <c r="M759" s="75">
        <v>2.73</v>
      </c>
      <c r="N759" s="75">
        <v>2.73</v>
      </c>
      <c r="O759" s="75">
        <v>2.73</v>
      </c>
      <c r="P759" s="75">
        <v>2.73</v>
      </c>
      <c r="Q759" s="75">
        <v>2.73</v>
      </c>
      <c r="R759" s="75">
        <v>2.73</v>
      </c>
      <c r="S759" s="75">
        <v>2.73</v>
      </c>
      <c r="T759" s="75">
        <v>2.73</v>
      </c>
      <c r="U759" s="75">
        <v>2.73</v>
      </c>
      <c r="V759" s="75">
        <v>2.73</v>
      </c>
      <c r="W759" s="75">
        <v>2.73</v>
      </c>
      <c r="X759" s="75">
        <v>2.73</v>
      </c>
      <c r="Y759" s="82">
        <v>2.73</v>
      </c>
    </row>
    <row r="760" spans="1:25" s="62" customFormat="1" ht="18.75" customHeight="1" collapsed="1" thickBot="1" x14ac:dyDescent="0.25">
      <c r="A760" s="110">
        <v>30</v>
      </c>
      <c r="B760" s="101">
        <f t="shared" ref="B760:Y760" si="209">SUM(B761:B763)</f>
        <v>431.27000000000004</v>
      </c>
      <c r="C760" s="102">
        <f t="shared" si="209"/>
        <v>404.07</v>
      </c>
      <c r="D760" s="102">
        <f t="shared" si="209"/>
        <v>403.24</v>
      </c>
      <c r="E760" s="103">
        <f t="shared" si="209"/>
        <v>409.73</v>
      </c>
      <c r="F760" s="103">
        <f t="shared" si="209"/>
        <v>417.41</v>
      </c>
      <c r="G760" s="103">
        <f t="shared" si="209"/>
        <v>424.79</v>
      </c>
      <c r="H760" s="103">
        <f t="shared" si="209"/>
        <v>423.48</v>
      </c>
      <c r="I760" s="103">
        <f t="shared" si="209"/>
        <v>411.34000000000003</v>
      </c>
      <c r="J760" s="103">
        <f t="shared" si="209"/>
        <v>411.94</v>
      </c>
      <c r="K760" s="104">
        <f t="shared" si="209"/>
        <v>416.96000000000004</v>
      </c>
      <c r="L760" s="103">
        <f t="shared" si="209"/>
        <v>416.94</v>
      </c>
      <c r="M760" s="105">
        <f t="shared" si="209"/>
        <v>420.43</v>
      </c>
      <c r="N760" s="104">
        <f t="shared" si="209"/>
        <v>421.53000000000003</v>
      </c>
      <c r="O760" s="103">
        <f t="shared" si="209"/>
        <v>407.1</v>
      </c>
      <c r="P760" s="105">
        <f t="shared" si="209"/>
        <v>406.40000000000003</v>
      </c>
      <c r="Q760" s="106">
        <f t="shared" si="209"/>
        <v>426.83000000000004</v>
      </c>
      <c r="R760" s="103">
        <f t="shared" si="209"/>
        <v>434.77000000000004</v>
      </c>
      <c r="S760" s="106">
        <f t="shared" si="209"/>
        <v>437.01</v>
      </c>
      <c r="T760" s="103">
        <f t="shared" si="209"/>
        <v>436.3</v>
      </c>
      <c r="U760" s="102">
        <f t="shared" si="209"/>
        <v>423.23</v>
      </c>
      <c r="V760" s="102">
        <f t="shared" si="209"/>
        <v>431.1</v>
      </c>
      <c r="W760" s="102">
        <f t="shared" si="209"/>
        <v>434.79</v>
      </c>
      <c r="X760" s="102">
        <f t="shared" si="209"/>
        <v>436.31</v>
      </c>
      <c r="Y760" s="107">
        <f t="shared" si="209"/>
        <v>434.76</v>
      </c>
    </row>
    <row r="761" spans="1:25" s="62" customFormat="1" ht="18.75" hidden="1" customHeight="1" outlineLevel="1" x14ac:dyDescent="0.2">
      <c r="A761" s="159" t="s">
        <v>8</v>
      </c>
      <c r="B761" s="255">
        <f>B156</f>
        <v>428.54</v>
      </c>
      <c r="C761" s="255">
        <f t="shared" ref="C761:Y761" si="210">C156</f>
        <v>401.34</v>
      </c>
      <c r="D761" s="255">
        <f t="shared" si="210"/>
        <v>400.51</v>
      </c>
      <c r="E761" s="255">
        <f t="shared" si="210"/>
        <v>407</v>
      </c>
      <c r="F761" s="255">
        <f t="shared" si="210"/>
        <v>414.68</v>
      </c>
      <c r="G761" s="255">
        <f t="shared" si="210"/>
        <v>422.06</v>
      </c>
      <c r="H761" s="255">
        <f t="shared" si="210"/>
        <v>420.75</v>
      </c>
      <c r="I761" s="255">
        <f t="shared" si="210"/>
        <v>408.61</v>
      </c>
      <c r="J761" s="255">
        <f t="shared" si="210"/>
        <v>409.21</v>
      </c>
      <c r="K761" s="255">
        <f t="shared" si="210"/>
        <v>414.23</v>
      </c>
      <c r="L761" s="255">
        <f t="shared" si="210"/>
        <v>414.21</v>
      </c>
      <c r="M761" s="255">
        <f t="shared" si="210"/>
        <v>417.7</v>
      </c>
      <c r="N761" s="255">
        <f t="shared" si="210"/>
        <v>418.8</v>
      </c>
      <c r="O761" s="255">
        <f t="shared" si="210"/>
        <v>404.37</v>
      </c>
      <c r="P761" s="255">
        <f t="shared" si="210"/>
        <v>403.67</v>
      </c>
      <c r="Q761" s="255">
        <f t="shared" si="210"/>
        <v>424.1</v>
      </c>
      <c r="R761" s="255">
        <f t="shared" si="210"/>
        <v>432.04</v>
      </c>
      <c r="S761" s="255">
        <f t="shared" si="210"/>
        <v>434.28</v>
      </c>
      <c r="T761" s="255">
        <f t="shared" si="210"/>
        <v>433.57</v>
      </c>
      <c r="U761" s="255">
        <f t="shared" si="210"/>
        <v>420.5</v>
      </c>
      <c r="V761" s="255">
        <f t="shared" si="210"/>
        <v>428.37</v>
      </c>
      <c r="W761" s="255">
        <f t="shared" si="210"/>
        <v>432.06</v>
      </c>
      <c r="X761" s="255">
        <f t="shared" si="210"/>
        <v>433.58</v>
      </c>
      <c r="Y761" s="255">
        <f t="shared" si="210"/>
        <v>432.03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47" t="s">
        <v>11</v>
      </c>
      <c r="B763" s="77">
        <v>2.73</v>
      </c>
      <c r="C763" s="75">
        <v>2.73</v>
      </c>
      <c r="D763" s="75">
        <v>2.73</v>
      </c>
      <c r="E763" s="75">
        <v>2.73</v>
      </c>
      <c r="F763" s="75">
        <v>2.73</v>
      </c>
      <c r="G763" s="75">
        <v>2.73</v>
      </c>
      <c r="H763" s="75">
        <v>2.73</v>
      </c>
      <c r="I763" s="75">
        <v>2.73</v>
      </c>
      <c r="J763" s="75">
        <v>2.73</v>
      </c>
      <c r="K763" s="75">
        <v>2.73</v>
      </c>
      <c r="L763" s="75">
        <v>2.73</v>
      </c>
      <c r="M763" s="75">
        <v>2.73</v>
      </c>
      <c r="N763" s="75">
        <v>2.73</v>
      </c>
      <c r="O763" s="75">
        <v>2.73</v>
      </c>
      <c r="P763" s="75">
        <v>2.73</v>
      </c>
      <c r="Q763" s="75">
        <v>2.73</v>
      </c>
      <c r="R763" s="75">
        <v>2.73</v>
      </c>
      <c r="S763" s="75">
        <v>2.73</v>
      </c>
      <c r="T763" s="75">
        <v>2.73</v>
      </c>
      <c r="U763" s="75">
        <v>2.73</v>
      </c>
      <c r="V763" s="75">
        <v>2.73</v>
      </c>
      <c r="W763" s="75">
        <v>2.73</v>
      </c>
      <c r="X763" s="75">
        <v>2.73</v>
      </c>
      <c r="Y763" s="82">
        <v>2.73</v>
      </c>
    </row>
    <row r="764" spans="1:25" s="62" customFormat="1" ht="18.75" customHeight="1" collapsed="1" thickBot="1" x14ac:dyDescent="0.25">
      <c r="A764" s="112">
        <v>31</v>
      </c>
      <c r="B764" s="101">
        <f t="shared" ref="B764:Y764" si="211">SUM(B765:B767)</f>
        <v>397.36</v>
      </c>
      <c r="C764" s="102">
        <f t="shared" si="211"/>
        <v>380.87</v>
      </c>
      <c r="D764" s="132">
        <f t="shared" si="211"/>
        <v>382.86</v>
      </c>
      <c r="E764" s="103">
        <f t="shared" si="211"/>
        <v>384.74</v>
      </c>
      <c r="F764" s="103">
        <f t="shared" si="211"/>
        <v>393.05</v>
      </c>
      <c r="G764" s="103">
        <f t="shared" si="211"/>
        <v>393.32</v>
      </c>
      <c r="H764" s="103">
        <f t="shared" si="211"/>
        <v>395.98</v>
      </c>
      <c r="I764" s="103">
        <f t="shared" si="211"/>
        <v>386.39000000000004</v>
      </c>
      <c r="J764" s="103">
        <f t="shared" si="211"/>
        <v>388.07</v>
      </c>
      <c r="K764" s="104">
        <f t="shared" si="211"/>
        <v>391.90000000000003</v>
      </c>
      <c r="L764" s="103">
        <f t="shared" si="211"/>
        <v>396.18</v>
      </c>
      <c r="M764" s="105">
        <f t="shared" si="211"/>
        <v>390.95000000000005</v>
      </c>
      <c r="N764" s="104">
        <f t="shared" si="211"/>
        <v>393.48</v>
      </c>
      <c r="O764" s="103">
        <f t="shared" si="211"/>
        <v>379.28000000000003</v>
      </c>
      <c r="P764" s="105">
        <f t="shared" si="211"/>
        <v>372.08000000000004</v>
      </c>
      <c r="Q764" s="106">
        <f t="shared" si="211"/>
        <v>380.37</v>
      </c>
      <c r="R764" s="103">
        <f t="shared" si="211"/>
        <v>386.48</v>
      </c>
      <c r="S764" s="106">
        <f t="shared" si="211"/>
        <v>388.48</v>
      </c>
      <c r="T764" s="103">
        <f t="shared" si="211"/>
        <v>389.08000000000004</v>
      </c>
      <c r="U764" s="102">
        <f t="shared" si="211"/>
        <v>383.84000000000003</v>
      </c>
      <c r="V764" s="102">
        <f t="shared" si="211"/>
        <v>385.31</v>
      </c>
      <c r="W764" s="102">
        <f t="shared" si="211"/>
        <v>387.66</v>
      </c>
      <c r="X764" s="102">
        <f t="shared" si="211"/>
        <v>390.12</v>
      </c>
      <c r="Y764" s="119">
        <f t="shared" si="211"/>
        <v>387.52000000000004</v>
      </c>
    </row>
    <row r="765" spans="1:25" s="62" customFormat="1" ht="18.75" hidden="1" customHeight="1" outlineLevel="1" x14ac:dyDescent="0.2">
      <c r="A765" s="160" t="s">
        <v>8</v>
      </c>
      <c r="B765" s="255">
        <f>B161</f>
        <v>394.63</v>
      </c>
      <c r="C765" s="255">
        <f t="shared" ref="C765:Y765" si="212">C161</f>
        <v>378.14</v>
      </c>
      <c r="D765" s="255">
        <f t="shared" si="212"/>
        <v>380.13</v>
      </c>
      <c r="E765" s="255">
        <f t="shared" si="212"/>
        <v>382.01</v>
      </c>
      <c r="F765" s="255">
        <f t="shared" si="212"/>
        <v>390.32</v>
      </c>
      <c r="G765" s="255">
        <f t="shared" si="212"/>
        <v>390.59</v>
      </c>
      <c r="H765" s="255">
        <f t="shared" si="212"/>
        <v>393.25</v>
      </c>
      <c r="I765" s="255">
        <f t="shared" si="212"/>
        <v>383.66</v>
      </c>
      <c r="J765" s="255">
        <f t="shared" si="212"/>
        <v>385.34</v>
      </c>
      <c r="K765" s="255">
        <f t="shared" si="212"/>
        <v>389.17</v>
      </c>
      <c r="L765" s="255">
        <f t="shared" si="212"/>
        <v>393.45</v>
      </c>
      <c r="M765" s="255">
        <f t="shared" si="212"/>
        <v>388.22</v>
      </c>
      <c r="N765" s="255">
        <f t="shared" si="212"/>
        <v>390.75</v>
      </c>
      <c r="O765" s="255">
        <f t="shared" si="212"/>
        <v>376.55</v>
      </c>
      <c r="P765" s="255">
        <f t="shared" si="212"/>
        <v>369.35</v>
      </c>
      <c r="Q765" s="255">
        <f t="shared" si="212"/>
        <v>377.64</v>
      </c>
      <c r="R765" s="255">
        <f t="shared" si="212"/>
        <v>383.75</v>
      </c>
      <c r="S765" s="255">
        <f t="shared" si="212"/>
        <v>385.75</v>
      </c>
      <c r="T765" s="255">
        <f t="shared" si="212"/>
        <v>386.35</v>
      </c>
      <c r="U765" s="255">
        <f t="shared" si="212"/>
        <v>381.11</v>
      </c>
      <c r="V765" s="255">
        <f t="shared" si="212"/>
        <v>382.58</v>
      </c>
      <c r="W765" s="255">
        <f t="shared" si="212"/>
        <v>384.93</v>
      </c>
      <c r="X765" s="255">
        <f t="shared" si="212"/>
        <v>387.39</v>
      </c>
      <c r="Y765" s="255">
        <f t="shared" si="212"/>
        <v>384.79</v>
      </c>
    </row>
    <row r="766" spans="1:25" s="62" customFormat="1" ht="18.75" hidden="1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hidden="1" customHeight="1" outlineLevel="1" thickBot="1" x14ac:dyDescent="0.25">
      <c r="A767" s="161" t="s">
        <v>11</v>
      </c>
      <c r="B767" s="77">
        <v>2.73</v>
      </c>
      <c r="C767" s="75">
        <v>2.73</v>
      </c>
      <c r="D767" s="75">
        <v>2.73</v>
      </c>
      <c r="E767" s="75">
        <v>2.73</v>
      </c>
      <c r="F767" s="75">
        <v>2.73</v>
      </c>
      <c r="G767" s="75">
        <v>2.73</v>
      </c>
      <c r="H767" s="75">
        <v>2.73</v>
      </c>
      <c r="I767" s="75">
        <v>2.73</v>
      </c>
      <c r="J767" s="75">
        <v>2.73</v>
      </c>
      <c r="K767" s="75">
        <v>2.73</v>
      </c>
      <c r="L767" s="75">
        <v>2.73</v>
      </c>
      <c r="M767" s="75">
        <v>2.73</v>
      </c>
      <c r="N767" s="75">
        <v>2.73</v>
      </c>
      <c r="O767" s="75">
        <v>2.73</v>
      </c>
      <c r="P767" s="75">
        <v>2.73</v>
      </c>
      <c r="Q767" s="75">
        <v>2.73</v>
      </c>
      <c r="R767" s="75">
        <v>2.73</v>
      </c>
      <c r="S767" s="75">
        <v>2.73</v>
      </c>
      <c r="T767" s="75">
        <v>2.73</v>
      </c>
      <c r="U767" s="75">
        <v>2.73</v>
      </c>
      <c r="V767" s="75">
        <v>2.73</v>
      </c>
      <c r="W767" s="75">
        <v>2.73</v>
      </c>
      <c r="X767" s="75">
        <v>2.73</v>
      </c>
      <c r="Y767" s="82">
        <v>2.73</v>
      </c>
    </row>
    <row r="768" spans="1:25" collapsed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</row>
    <row r="769" spans="1:25" ht="15" thickBot="1" x14ac:dyDescent="0.25">
      <c r="A769" s="146"/>
    </row>
    <row r="770" spans="1:25" s="62" customFormat="1" ht="31.5" customHeight="1" thickBot="1" x14ac:dyDescent="0.25">
      <c r="A770" s="404" t="s">
        <v>47</v>
      </c>
      <c r="B770" s="406" t="s">
        <v>87</v>
      </c>
      <c r="C770" s="407"/>
      <c r="D770" s="407"/>
      <c r="E770" s="407"/>
      <c r="F770" s="407"/>
      <c r="G770" s="407"/>
      <c r="H770" s="407"/>
      <c r="I770" s="407"/>
      <c r="J770" s="407"/>
      <c r="K770" s="407"/>
      <c r="L770" s="407"/>
      <c r="M770" s="407"/>
      <c r="N770" s="407"/>
      <c r="O770" s="407"/>
      <c r="P770" s="407"/>
      <c r="Q770" s="407"/>
      <c r="R770" s="407"/>
      <c r="S770" s="407"/>
      <c r="T770" s="407"/>
      <c r="U770" s="407"/>
      <c r="V770" s="407"/>
      <c r="W770" s="407"/>
      <c r="X770" s="407"/>
      <c r="Y770" s="408"/>
    </row>
    <row r="771" spans="1:25" s="62" customFormat="1" ht="35.25" customHeight="1" thickBot="1" x14ac:dyDescent="0.25">
      <c r="A771" s="405"/>
      <c r="B771" s="164" t="s">
        <v>46</v>
      </c>
      <c r="C771" s="165" t="s">
        <v>45</v>
      </c>
      <c r="D771" s="166" t="s">
        <v>44</v>
      </c>
      <c r="E771" s="165" t="s">
        <v>43</v>
      </c>
      <c r="F771" s="165" t="s">
        <v>42</v>
      </c>
      <c r="G771" s="165" t="s">
        <v>41</v>
      </c>
      <c r="H771" s="165" t="s">
        <v>40</v>
      </c>
      <c r="I771" s="165" t="s">
        <v>39</v>
      </c>
      <c r="J771" s="165" t="s">
        <v>38</v>
      </c>
      <c r="K771" s="167" t="s">
        <v>37</v>
      </c>
      <c r="L771" s="165" t="s">
        <v>36</v>
      </c>
      <c r="M771" s="168" t="s">
        <v>35</v>
      </c>
      <c r="N771" s="167" t="s">
        <v>34</v>
      </c>
      <c r="O771" s="165" t="s">
        <v>33</v>
      </c>
      <c r="P771" s="168" t="s">
        <v>32</v>
      </c>
      <c r="Q771" s="166" t="s">
        <v>31</v>
      </c>
      <c r="R771" s="165" t="s">
        <v>30</v>
      </c>
      <c r="S771" s="166" t="s">
        <v>29</v>
      </c>
      <c r="T771" s="165" t="s">
        <v>28</v>
      </c>
      <c r="U771" s="166" t="s">
        <v>27</v>
      </c>
      <c r="V771" s="165" t="s">
        <v>26</v>
      </c>
      <c r="W771" s="166" t="s">
        <v>25</v>
      </c>
      <c r="X771" s="165" t="s">
        <v>24</v>
      </c>
      <c r="Y771" s="169" t="s">
        <v>23</v>
      </c>
    </row>
    <row r="772" spans="1:25" s="62" customFormat="1" ht="18.75" customHeight="1" thickBot="1" x14ac:dyDescent="0.25">
      <c r="A772" s="113">
        <v>1</v>
      </c>
      <c r="B772" s="255">
        <f>'цена АТС'!D50</f>
        <v>0.01</v>
      </c>
      <c r="C772" s="255">
        <f>'цена АТС'!D51</f>
        <v>0.01</v>
      </c>
      <c r="D772" s="255" t="str">
        <f>'цена АТС'!D52</f>
        <v>0</v>
      </c>
      <c r="E772" s="255" t="str">
        <f>'цена АТС'!D53</f>
        <v>0</v>
      </c>
      <c r="F772" s="255" t="str">
        <f>'цена АТС'!D54</f>
        <v>0</v>
      </c>
      <c r="G772" s="255" t="str">
        <f>'цена АТС'!D55</f>
        <v>0</v>
      </c>
      <c r="H772" s="255" t="str">
        <f>'цена АТС'!D56</f>
        <v>0</v>
      </c>
      <c r="I772" s="255">
        <f>'цена АТС'!D57</f>
        <v>0.01</v>
      </c>
      <c r="J772" s="255" t="str">
        <f>'цена АТС'!D58</f>
        <v>0</v>
      </c>
      <c r="K772" s="255" t="str">
        <f>'цена АТС'!D59</f>
        <v>0</v>
      </c>
      <c r="L772" s="255" t="str">
        <f>'цена АТС'!D60</f>
        <v>0</v>
      </c>
      <c r="M772" s="255">
        <f>'цена АТС'!D61</f>
        <v>0.01</v>
      </c>
      <c r="N772" s="255">
        <f>'цена АТС'!D62</f>
        <v>0.01</v>
      </c>
      <c r="O772" s="255" t="str">
        <f>'цена АТС'!D63</f>
        <v>0</v>
      </c>
      <c r="P772" s="255" t="str">
        <f>'цена АТС'!D64</f>
        <v>0</v>
      </c>
      <c r="Q772" s="255" t="str">
        <f>'цена АТС'!D65</f>
        <v>0</v>
      </c>
      <c r="R772" s="255" t="str">
        <f>'цена АТС'!D66</f>
        <v>0</v>
      </c>
      <c r="S772" s="255" t="str">
        <f>'цена АТС'!D67</f>
        <v>0</v>
      </c>
      <c r="T772" s="255" t="str">
        <f>'цена АТС'!D68</f>
        <v>0</v>
      </c>
      <c r="U772" s="255" t="str">
        <f>'цена АТС'!D69</f>
        <v>0</v>
      </c>
      <c r="V772" s="255" t="str">
        <f>'цена АТС'!D70</f>
        <v>0</v>
      </c>
      <c r="W772" s="255" t="str">
        <f>'цена АТС'!D71</f>
        <v>0</v>
      </c>
      <c r="X772" s="255" t="str">
        <f>'цена АТС'!D72</f>
        <v>0</v>
      </c>
      <c r="Y772" s="255">
        <f>'цена АТС'!D73</f>
        <v>0.01</v>
      </c>
    </row>
    <row r="773" spans="1:25" s="62" customFormat="1" ht="18.75" customHeight="1" thickBot="1" x14ac:dyDescent="0.25">
      <c r="A773" s="112">
        <v>2</v>
      </c>
      <c r="B773" s="255">
        <f>'цена АТС'!D74</f>
        <v>0.01</v>
      </c>
      <c r="C773" s="255">
        <f>'цена АТС'!D75</f>
        <v>0.01</v>
      </c>
      <c r="D773" s="255" t="str">
        <f>'цена АТС'!D76</f>
        <v>0</v>
      </c>
      <c r="E773" s="255" t="str">
        <f>'цена АТС'!D77</f>
        <v>0</v>
      </c>
      <c r="F773" s="255" t="str">
        <f>'цена АТС'!D78</f>
        <v>0</v>
      </c>
      <c r="G773" s="255" t="str">
        <f>'цена АТС'!D79</f>
        <v>0</v>
      </c>
      <c r="H773" s="255" t="str">
        <f>'цена АТС'!D80</f>
        <v>0</v>
      </c>
      <c r="I773" s="255" t="str">
        <f>'цена АТС'!D81</f>
        <v>0</v>
      </c>
      <c r="J773" s="255" t="str">
        <f>'цена АТС'!D82</f>
        <v>0</v>
      </c>
      <c r="K773" s="255" t="str">
        <f>'цена АТС'!D83</f>
        <v>0</v>
      </c>
      <c r="L773" s="255">
        <f>'цена АТС'!D84</f>
        <v>0.01</v>
      </c>
      <c r="M773" s="255" t="str">
        <f>'цена АТС'!D85</f>
        <v>0</v>
      </c>
      <c r="N773" s="255">
        <f>'цена АТС'!D86</f>
        <v>0.01</v>
      </c>
      <c r="O773" s="255">
        <f>'цена АТС'!D95</f>
        <v>0.01</v>
      </c>
      <c r="P773" s="255" t="str">
        <f>'цена АТС'!D88</f>
        <v>0</v>
      </c>
      <c r="Q773" s="255" t="str">
        <f>'цена АТС'!D89</f>
        <v>0</v>
      </c>
      <c r="R773" s="255" t="str">
        <f>'цена АТС'!D90</f>
        <v>0</v>
      </c>
      <c r="S773" s="255" t="str">
        <f>'цена АТС'!D91</f>
        <v>0</v>
      </c>
      <c r="T773" s="255" t="str">
        <f>'цена АТС'!D92</f>
        <v>0</v>
      </c>
      <c r="U773" s="255" t="str">
        <f>'цена АТС'!D93</f>
        <v>0</v>
      </c>
      <c r="V773" s="255" t="str">
        <f>'цена АТС'!D94</f>
        <v>0</v>
      </c>
      <c r="W773" s="255">
        <f>'цена АТС'!D95</f>
        <v>0.01</v>
      </c>
      <c r="X773" s="255">
        <f>'цена АТС'!D96</f>
        <v>0.01</v>
      </c>
      <c r="Y773" s="255" t="str">
        <f>'цена АТС'!D97</f>
        <v>0</v>
      </c>
    </row>
    <row r="774" spans="1:25" s="62" customFormat="1" ht="18.75" customHeight="1" thickBot="1" x14ac:dyDescent="0.25">
      <c r="A774" s="109">
        <v>3</v>
      </c>
      <c r="B774" s="255" t="str">
        <f>'цена АТС'!D98</f>
        <v>0</v>
      </c>
      <c r="C774" s="255">
        <f>'цена АТС'!D99</f>
        <v>0.01</v>
      </c>
      <c r="D774" s="255">
        <f>'цена АТС'!D100</f>
        <v>0.01</v>
      </c>
      <c r="E774" s="255">
        <f>'цена АТС'!D101</f>
        <v>0.01</v>
      </c>
      <c r="F774" s="255" t="str">
        <f>'цена АТС'!D102</f>
        <v>0</v>
      </c>
      <c r="G774" s="255" t="str">
        <f>'цена АТС'!D103</f>
        <v>0</v>
      </c>
      <c r="H774" s="255" t="str">
        <f>'цена АТС'!D104</f>
        <v>0</v>
      </c>
      <c r="I774" s="255" t="str">
        <f>'цена АТС'!D105</f>
        <v>0</v>
      </c>
      <c r="J774" s="255" t="str">
        <f>'цена АТС'!D106</f>
        <v>0</v>
      </c>
      <c r="K774" s="255" t="str">
        <f>'цена АТС'!D107</f>
        <v>0</v>
      </c>
      <c r="L774" s="255" t="str">
        <f>'цена АТС'!D108</f>
        <v>0</v>
      </c>
      <c r="M774" s="255" t="str">
        <f>'цена АТС'!D109</f>
        <v>0</v>
      </c>
      <c r="N774" s="255" t="str">
        <f>'цена АТС'!D110</f>
        <v>0</v>
      </c>
      <c r="O774" s="255" t="str">
        <f>'цена АТС'!D111</f>
        <v>0</v>
      </c>
      <c r="P774" s="255" t="str">
        <f>'цена АТС'!D112</f>
        <v>0</v>
      </c>
      <c r="Q774" s="255" t="str">
        <f>'цена АТС'!D113</f>
        <v>0</v>
      </c>
      <c r="R774" s="255" t="str">
        <f>'цена АТС'!D114</f>
        <v>0</v>
      </c>
      <c r="S774" s="255" t="str">
        <f>'цена АТС'!D115</f>
        <v>0</v>
      </c>
      <c r="T774" s="255" t="str">
        <f>'цена АТС'!D116</f>
        <v>0</v>
      </c>
      <c r="U774" s="255" t="str">
        <f>'цена АТС'!D117</f>
        <v>0</v>
      </c>
      <c r="V774" s="255" t="str">
        <f>'цена АТС'!D118</f>
        <v>0</v>
      </c>
      <c r="W774" s="255" t="str">
        <f>'цена АТС'!D119</f>
        <v>0</v>
      </c>
      <c r="X774" s="255" t="str">
        <f>'цена АТС'!D120</f>
        <v>0</v>
      </c>
      <c r="Y774" s="255" t="str">
        <f>'цена АТС'!D121</f>
        <v>0</v>
      </c>
    </row>
    <row r="775" spans="1:25" s="62" customFormat="1" ht="18.75" customHeight="1" thickBot="1" x14ac:dyDescent="0.25">
      <c r="A775" s="112">
        <v>4</v>
      </c>
      <c r="B775" s="255" t="str">
        <f>'цена АТС'!D122</f>
        <v>0</v>
      </c>
      <c r="C775" s="255" t="str">
        <f>'цена АТС'!D123</f>
        <v>0</v>
      </c>
      <c r="D775" s="255" t="str">
        <f>'цена АТС'!D124</f>
        <v>0</v>
      </c>
      <c r="E775" s="255" t="str">
        <f>'цена АТС'!D125</f>
        <v>0</v>
      </c>
      <c r="F775" s="255" t="str">
        <f>'цена АТС'!D126</f>
        <v>0</v>
      </c>
      <c r="G775" s="255" t="str">
        <f>'цена АТС'!D127</f>
        <v>0</v>
      </c>
      <c r="H775" s="255" t="str">
        <f>'цена АТС'!D128</f>
        <v>0</v>
      </c>
      <c r="I775" s="255">
        <f>'цена АТС'!D129</f>
        <v>0.01</v>
      </c>
      <c r="J775" s="255" t="str">
        <f>'цена АТС'!D130</f>
        <v>0</v>
      </c>
      <c r="K775" s="255" t="str">
        <f>'цена АТС'!D131</f>
        <v>0</v>
      </c>
      <c r="L775" s="255" t="str">
        <f>'цена АТС'!D132</f>
        <v>0</v>
      </c>
      <c r="M775" s="255">
        <f>'цена АТС'!D133</f>
        <v>0.01</v>
      </c>
      <c r="N775" s="255" t="str">
        <f>'цена АТС'!D134</f>
        <v>0</v>
      </c>
      <c r="O775" s="255" t="str">
        <f>'цена АТС'!D135</f>
        <v>0</v>
      </c>
      <c r="P775" s="255" t="str">
        <f>'цена АТС'!D136</f>
        <v>0</v>
      </c>
      <c r="Q775" s="255" t="str">
        <f>'цена АТС'!D137</f>
        <v>0</v>
      </c>
      <c r="R775" s="255" t="str">
        <f>'цена АТС'!D138</f>
        <v>0</v>
      </c>
      <c r="S775" s="255" t="str">
        <f>'цена АТС'!D139</f>
        <v>0</v>
      </c>
      <c r="T775" s="255" t="str">
        <f>'цена АТС'!D140</f>
        <v>0</v>
      </c>
      <c r="U775" s="255" t="str">
        <f>'цена АТС'!D141</f>
        <v>0</v>
      </c>
      <c r="V775" s="255">
        <f>'цена АТС'!D142</f>
        <v>0.01</v>
      </c>
      <c r="W775" s="255" t="str">
        <f>'цена АТС'!D143</f>
        <v>0</v>
      </c>
      <c r="X775" s="255" t="str">
        <f>'цена АТС'!D144</f>
        <v>0</v>
      </c>
      <c r="Y775" s="255">
        <f>'цена АТС'!D145</f>
        <v>0.01</v>
      </c>
    </row>
    <row r="776" spans="1:25" s="62" customFormat="1" ht="18.75" customHeight="1" thickBot="1" x14ac:dyDescent="0.25">
      <c r="A776" s="109">
        <v>5</v>
      </c>
      <c r="B776" s="255">
        <f>'цена АТС'!D146</f>
        <v>0.01</v>
      </c>
      <c r="C776" s="255">
        <f>'цена АТС'!D147</f>
        <v>0.01</v>
      </c>
      <c r="D776" s="255" t="str">
        <f>'цена АТС'!D148</f>
        <v>0</v>
      </c>
      <c r="E776" s="255">
        <f>'цена АТС'!D149</f>
        <v>0.01</v>
      </c>
      <c r="F776" s="255" t="str">
        <f>'цена АТС'!D150</f>
        <v>0</v>
      </c>
      <c r="G776" s="255" t="str">
        <f>'цена АТС'!D151</f>
        <v>0</v>
      </c>
      <c r="H776" s="255" t="str">
        <f>'цена АТС'!D152</f>
        <v>0</v>
      </c>
      <c r="I776" s="255" t="str">
        <f>'цена АТС'!D153</f>
        <v>0</v>
      </c>
      <c r="J776" s="255" t="str">
        <f>'цена АТС'!D154</f>
        <v>0</v>
      </c>
      <c r="K776" s="255" t="str">
        <f>'цена АТС'!D155</f>
        <v>0</v>
      </c>
      <c r="L776" s="255" t="str">
        <f>'цена АТС'!D156</f>
        <v>0</v>
      </c>
      <c r="M776" s="255">
        <f>'цена АТС'!D157</f>
        <v>0.01</v>
      </c>
      <c r="N776" s="255">
        <f>'цена АТС'!D158</f>
        <v>0.01</v>
      </c>
      <c r="O776" s="255">
        <f>'цена АТС'!D159</f>
        <v>0.01</v>
      </c>
      <c r="P776" s="255" t="str">
        <f>'цена АТС'!D160</f>
        <v>0</v>
      </c>
      <c r="Q776" s="255" t="str">
        <f>'цена АТС'!D161</f>
        <v>0</v>
      </c>
      <c r="R776" s="255" t="str">
        <f>'цена АТС'!D162</f>
        <v>0</v>
      </c>
      <c r="S776" s="255" t="str">
        <f>'цена АТС'!D163</f>
        <v>0</v>
      </c>
      <c r="T776" s="255" t="str">
        <f>'цена АТС'!D164</f>
        <v>0</v>
      </c>
      <c r="U776" s="255" t="str">
        <f>'цена АТС'!D165</f>
        <v>0</v>
      </c>
      <c r="V776" s="255" t="str">
        <f>'цена АТС'!D166</f>
        <v>0</v>
      </c>
      <c r="W776" s="255" t="str">
        <f>'цена АТС'!D167</f>
        <v>0</v>
      </c>
      <c r="X776" s="255" t="str">
        <f>'цена АТС'!D168</f>
        <v>0</v>
      </c>
      <c r="Y776" s="255" t="str">
        <f>'цена АТС'!D169</f>
        <v>0</v>
      </c>
    </row>
    <row r="777" spans="1:25" s="62" customFormat="1" ht="18.75" customHeight="1" thickBot="1" x14ac:dyDescent="0.25">
      <c r="A777" s="112">
        <v>6</v>
      </c>
      <c r="B777" s="255">
        <f>'цена АТС'!D170</f>
        <v>0.01</v>
      </c>
      <c r="C777" s="255" t="str">
        <f>'цена АТС'!D171</f>
        <v>0</v>
      </c>
      <c r="D777" s="255" t="str">
        <f>'цена АТС'!D172</f>
        <v>0</v>
      </c>
      <c r="E777" s="255" t="str">
        <f>'цена АТС'!D173</f>
        <v>0</v>
      </c>
      <c r="F777" s="255" t="str">
        <f>'цена АТС'!D174</f>
        <v>0</v>
      </c>
      <c r="G777" s="255" t="str">
        <f>'цена АТС'!D175</f>
        <v>0</v>
      </c>
      <c r="H777" s="255" t="str">
        <f>'цена АТС'!D176</f>
        <v>0</v>
      </c>
      <c r="I777" s="255" t="str">
        <f>'цена АТС'!D177</f>
        <v>0</v>
      </c>
      <c r="J777" s="255" t="str">
        <f>'цена АТС'!D178</f>
        <v>0</v>
      </c>
      <c r="K777" s="255" t="str">
        <f>'цена АТС'!D179</f>
        <v>0</v>
      </c>
      <c r="L777" s="255" t="str">
        <f>'цена АТС'!D180</f>
        <v>0</v>
      </c>
      <c r="M777" s="255" t="str">
        <f>'цена АТС'!D181</f>
        <v>0</v>
      </c>
      <c r="N777" s="255" t="str">
        <f>'цена АТС'!D182</f>
        <v>0</v>
      </c>
      <c r="O777" s="255" t="str">
        <f>'цена АТС'!D183</f>
        <v>0</v>
      </c>
      <c r="P777" s="255" t="str">
        <f>'цена АТС'!D184</f>
        <v>0</v>
      </c>
      <c r="Q777" s="255" t="str">
        <f>'цена АТС'!D185</f>
        <v>0</v>
      </c>
      <c r="R777" s="255" t="str">
        <f>'цена АТС'!D186</f>
        <v>0</v>
      </c>
      <c r="S777" s="255" t="str">
        <f>'цена АТС'!D187</f>
        <v>0</v>
      </c>
      <c r="T777" s="255" t="str">
        <f>'цена АТС'!D188</f>
        <v>0</v>
      </c>
      <c r="U777" s="255">
        <f>'цена АТС'!D189</f>
        <v>0.01</v>
      </c>
      <c r="V777" s="255">
        <f>'цена АТС'!D190</f>
        <v>28.36</v>
      </c>
      <c r="W777" s="255" t="str">
        <f>'цена АТС'!D191</f>
        <v>0</v>
      </c>
      <c r="X777" s="255" t="str">
        <f>'цена АТС'!D192</f>
        <v>0</v>
      </c>
      <c r="Y777" s="255" t="str">
        <f>'цена АТС'!D193</f>
        <v>0</v>
      </c>
    </row>
    <row r="778" spans="1:25" s="62" customFormat="1" ht="18.75" customHeight="1" thickBot="1" x14ac:dyDescent="0.25">
      <c r="A778" s="109">
        <v>7</v>
      </c>
      <c r="B778" s="255" t="str">
        <f>'цена АТС'!D194</f>
        <v>0</v>
      </c>
      <c r="C778" s="255">
        <f>'цена АТС'!D195</f>
        <v>0.01</v>
      </c>
      <c r="D778" s="255">
        <f>'цена АТС'!D196</f>
        <v>0.01</v>
      </c>
      <c r="E778" s="255" t="str">
        <f>'цена АТС'!D197</f>
        <v>0</v>
      </c>
      <c r="F778" s="255" t="str">
        <f>'цена АТС'!D198</f>
        <v>0</v>
      </c>
      <c r="G778" s="255" t="str">
        <f>'цена АТС'!D199</f>
        <v>0</v>
      </c>
      <c r="H778" s="255" t="str">
        <f>'цена АТС'!D200</f>
        <v>0</v>
      </c>
      <c r="I778" s="255" t="str">
        <f>'цена АТС'!D201</f>
        <v>0</v>
      </c>
      <c r="J778" s="255" t="str">
        <f>'цена АТС'!D202</f>
        <v>0</v>
      </c>
      <c r="K778" s="255" t="str">
        <f>'цена АТС'!D203</f>
        <v>0</v>
      </c>
      <c r="L778" s="255" t="str">
        <f>'цена АТС'!D204</f>
        <v>0</v>
      </c>
      <c r="M778" s="255">
        <f>'цена АТС'!D205</f>
        <v>0.01</v>
      </c>
      <c r="N778" s="255" t="str">
        <f>'цена АТС'!D206</f>
        <v>0</v>
      </c>
      <c r="O778" s="255" t="str">
        <f>'цена АТС'!D207</f>
        <v>0</v>
      </c>
      <c r="P778" s="255" t="str">
        <f>'цена АТС'!D208</f>
        <v>0</v>
      </c>
      <c r="Q778" s="255" t="str">
        <f>'цена АТС'!D209</f>
        <v>0</v>
      </c>
      <c r="R778" s="255" t="str">
        <f>'цена АТС'!D210</f>
        <v>0</v>
      </c>
      <c r="S778" s="255" t="str">
        <f>'цена АТС'!D211</f>
        <v>0</v>
      </c>
      <c r="T778" s="255" t="str">
        <f>'цена АТС'!D212</f>
        <v>0</v>
      </c>
      <c r="U778" s="255" t="str">
        <f>'цена АТС'!D213</f>
        <v>0</v>
      </c>
      <c r="V778" s="255" t="str">
        <f>'цена АТС'!D214</f>
        <v>0</v>
      </c>
      <c r="W778" s="255">
        <f>'цена АТС'!D215</f>
        <v>0.01</v>
      </c>
      <c r="X778" s="255">
        <f>'цена АТС'!D216</f>
        <v>0.01</v>
      </c>
      <c r="Y778" s="255">
        <f>'цена АТС'!D217</f>
        <v>0.01</v>
      </c>
    </row>
    <row r="779" spans="1:25" s="62" customFormat="1" ht="18.75" customHeight="1" thickBot="1" x14ac:dyDescent="0.25">
      <c r="A779" s="112">
        <v>8</v>
      </c>
      <c r="B779" s="255" t="str">
        <f>'цена АТС'!D218</f>
        <v>0</v>
      </c>
      <c r="C779" s="255">
        <f>'цена АТС'!D219</f>
        <v>0.01</v>
      </c>
      <c r="D779" s="255" t="str">
        <f>'цена АТС'!D220</f>
        <v>0</v>
      </c>
      <c r="E779" s="255" t="str">
        <f>'цена АТС'!D221</f>
        <v>0</v>
      </c>
      <c r="F779" s="255" t="str">
        <f>'цена АТС'!D222</f>
        <v>0</v>
      </c>
      <c r="G779" s="255" t="str">
        <f>'цена АТС'!D223</f>
        <v>0</v>
      </c>
      <c r="H779" s="255" t="str">
        <f>'цена АТС'!D224</f>
        <v>0</v>
      </c>
      <c r="I779" s="255" t="str">
        <f>'цена АТС'!D225</f>
        <v>0</v>
      </c>
      <c r="J779" s="255" t="str">
        <f>'цена АТС'!D226</f>
        <v>0</v>
      </c>
      <c r="K779" s="255">
        <f>'цена АТС'!D227</f>
        <v>0.01</v>
      </c>
      <c r="L779" s="255" t="str">
        <f>'цена АТС'!D228</f>
        <v>0</v>
      </c>
      <c r="M779" s="255" t="str">
        <f>'цена АТС'!D229</f>
        <v>0</v>
      </c>
      <c r="N779" s="255" t="str">
        <f>'цена АТС'!D230</f>
        <v>0</v>
      </c>
      <c r="O779" s="255" t="str">
        <f>'цена АТС'!D231</f>
        <v>0</v>
      </c>
      <c r="P779" s="255" t="str">
        <f>'цена АТС'!D232</f>
        <v>0</v>
      </c>
      <c r="Q779" s="255">
        <f>'цена АТС'!D233</f>
        <v>0.01</v>
      </c>
      <c r="R779" s="255" t="str">
        <f>'цена АТС'!D234</f>
        <v>0</v>
      </c>
      <c r="S779" s="255" t="str">
        <f>'цена АТС'!D235</f>
        <v>0</v>
      </c>
      <c r="T779" s="255" t="str">
        <f>'цена АТС'!D236</f>
        <v>0</v>
      </c>
      <c r="U779" s="255" t="str">
        <f>'цена АТС'!D237</f>
        <v>0</v>
      </c>
      <c r="V779" s="255" t="str">
        <f>'цена АТС'!D238</f>
        <v>0</v>
      </c>
      <c r="W779" s="255" t="str">
        <f>'цена АТС'!D239</f>
        <v>0</v>
      </c>
      <c r="X779" s="255" t="str">
        <f>'цена АТС'!D240</f>
        <v>0</v>
      </c>
      <c r="Y779" s="255" t="str">
        <f>'цена АТС'!D241</f>
        <v>0</v>
      </c>
    </row>
    <row r="780" spans="1:25" s="62" customFormat="1" ht="18.75" customHeight="1" thickBot="1" x14ac:dyDescent="0.25">
      <c r="A780" s="109">
        <v>9</v>
      </c>
      <c r="B780" s="255" t="str">
        <f>'цена АТС'!D242</f>
        <v>0</v>
      </c>
      <c r="C780" s="255" t="str">
        <f>'цена АТС'!D243</f>
        <v>0</v>
      </c>
      <c r="D780" s="255">
        <f>'цена АТС'!D244</f>
        <v>0.01</v>
      </c>
      <c r="E780" s="255">
        <f>'цена АТС'!D245</f>
        <v>0.01</v>
      </c>
      <c r="F780" s="255" t="str">
        <f>'цена АТС'!D246</f>
        <v>0</v>
      </c>
      <c r="G780" s="255" t="str">
        <f>'цена АТС'!D247</f>
        <v>0</v>
      </c>
      <c r="H780" s="255">
        <f>'цена АТС'!D248</f>
        <v>0.01</v>
      </c>
      <c r="I780" s="255">
        <f>'цена АТС'!D249</f>
        <v>0.01</v>
      </c>
      <c r="J780" s="255" t="str">
        <f>'цена АТС'!D250</f>
        <v>0</v>
      </c>
      <c r="K780" s="255" t="str">
        <f>'цена АТС'!D251</f>
        <v>0</v>
      </c>
      <c r="L780" s="255" t="str">
        <f>'цена АТС'!D252</f>
        <v>0</v>
      </c>
      <c r="M780" s="255" t="str">
        <f>'цена АТС'!D253</f>
        <v>0</v>
      </c>
      <c r="N780" s="255" t="str">
        <f>'цена АТС'!D254</f>
        <v>0</v>
      </c>
      <c r="O780" s="255">
        <f>'цена АТС'!D255</f>
        <v>0.01</v>
      </c>
      <c r="P780" s="255">
        <f>'цена АТС'!D256</f>
        <v>0.01</v>
      </c>
      <c r="Q780" s="255" t="str">
        <f>'цена АТС'!D257</f>
        <v>0</v>
      </c>
      <c r="R780" s="255" t="str">
        <f>'цена АТС'!D259</f>
        <v>0</v>
      </c>
      <c r="S780" s="255" t="str">
        <f>'цена АТС'!D259</f>
        <v>0</v>
      </c>
      <c r="T780" s="255">
        <f>'цена АТС'!D261</f>
        <v>11.6</v>
      </c>
      <c r="U780" s="255">
        <f>'цена АТС'!D261</f>
        <v>11.6</v>
      </c>
      <c r="V780" s="255">
        <f>'цена АТС'!D262</f>
        <v>0.01</v>
      </c>
      <c r="W780" s="255">
        <f>'цена АТС'!D263</f>
        <v>0.01</v>
      </c>
      <c r="X780" s="255">
        <f>'цена АТС'!D264</f>
        <v>0.01</v>
      </c>
      <c r="Y780" s="255">
        <f>'цена АТС'!D265</f>
        <v>0.01</v>
      </c>
    </row>
    <row r="781" spans="1:25" s="62" customFormat="1" ht="18.75" customHeight="1" thickBot="1" x14ac:dyDescent="0.25">
      <c r="A781" s="112">
        <v>10</v>
      </c>
      <c r="B781" s="255" t="str">
        <f>'цена АТС'!D266</f>
        <v>0</v>
      </c>
      <c r="C781" s="255" t="str">
        <f>'цена АТС'!D267</f>
        <v>0</v>
      </c>
      <c r="D781" s="255">
        <f>'цена АТС'!D268</f>
        <v>0.01</v>
      </c>
      <c r="E781" s="255" t="str">
        <f>'цена АТС'!D269</f>
        <v>0</v>
      </c>
      <c r="F781" s="255" t="str">
        <f>'цена АТС'!D270</f>
        <v>0</v>
      </c>
      <c r="G781" s="255" t="str">
        <f>'цена АТС'!D271</f>
        <v>0</v>
      </c>
      <c r="H781" s="255">
        <f>'цена АТС'!D272</f>
        <v>0.01</v>
      </c>
      <c r="I781" s="255" t="str">
        <f>'цена АТС'!D273</f>
        <v>0</v>
      </c>
      <c r="J781" s="255" t="str">
        <f>'цена АТС'!D274</f>
        <v>0</v>
      </c>
      <c r="K781" s="255">
        <f>'цена АТС'!D275</f>
        <v>0.01</v>
      </c>
      <c r="L781" s="255" t="str">
        <f>'цена АТС'!D276</f>
        <v>0</v>
      </c>
      <c r="M781" s="255">
        <f>'цена АТС'!D277</f>
        <v>0.01</v>
      </c>
      <c r="N781" s="255" t="str">
        <f>'цена АТС'!D278</f>
        <v>0</v>
      </c>
      <c r="O781" s="255" t="str">
        <f>'цена АТС'!D279</f>
        <v>0</v>
      </c>
      <c r="P781" s="255" t="str">
        <f>'цена АТС'!D280</f>
        <v>0</v>
      </c>
      <c r="Q781" s="255" t="str">
        <f>'цена АТС'!D281</f>
        <v>0</v>
      </c>
      <c r="R781" s="255" t="str">
        <f>'цена АТС'!D282</f>
        <v>0</v>
      </c>
      <c r="S781" s="255" t="str">
        <f>'цена АТС'!D283</f>
        <v>0</v>
      </c>
      <c r="T781" s="255" t="str">
        <f>'цена АТС'!D284</f>
        <v>0</v>
      </c>
      <c r="U781" s="255" t="str">
        <f>'цена АТС'!D285</f>
        <v>0</v>
      </c>
      <c r="V781" s="255">
        <f>'цена АТС'!D286</f>
        <v>0.01</v>
      </c>
      <c r="W781" s="255">
        <f>'цена АТС'!D287</f>
        <v>0.01</v>
      </c>
      <c r="X781" s="255" t="str">
        <f>'цена АТС'!D288</f>
        <v>0</v>
      </c>
      <c r="Y781" s="255">
        <f>'цена АТС'!D289</f>
        <v>0.01</v>
      </c>
    </row>
    <row r="782" spans="1:25" s="62" customFormat="1" ht="18.75" customHeight="1" thickBot="1" x14ac:dyDescent="0.25">
      <c r="A782" s="109">
        <v>11</v>
      </c>
      <c r="B782" s="255" t="str">
        <f>'цена АТС'!D290</f>
        <v>0</v>
      </c>
      <c r="C782" s="255">
        <f>'цена АТС'!D291</f>
        <v>0.01</v>
      </c>
      <c r="D782" s="255" t="str">
        <f>'цена АТС'!D292</f>
        <v>0</v>
      </c>
      <c r="E782" s="255">
        <f>'цена АТС'!D293</f>
        <v>0.01</v>
      </c>
      <c r="F782" s="255" t="str">
        <f>'цена АТС'!D294</f>
        <v>0</v>
      </c>
      <c r="G782" s="255" t="str">
        <f>'цена АТС'!D295</f>
        <v>0</v>
      </c>
      <c r="H782" s="255" t="str">
        <f>'цена АТС'!D296</f>
        <v>0</v>
      </c>
      <c r="I782" s="255">
        <f>'цена АТС'!D297</f>
        <v>0.01</v>
      </c>
      <c r="J782" s="255" t="str">
        <f>'цена АТС'!D298</f>
        <v>0</v>
      </c>
      <c r="K782" s="255" t="str">
        <f>'цена АТС'!D299</f>
        <v>0</v>
      </c>
      <c r="L782" s="255">
        <f>'цена АТС'!D300</f>
        <v>0.01</v>
      </c>
      <c r="M782" s="255">
        <f>'цена АТС'!D301</f>
        <v>0.01</v>
      </c>
      <c r="N782" s="255" t="str">
        <f>'цена АТС'!D302</f>
        <v>0</v>
      </c>
      <c r="O782" s="255" t="str">
        <f>'цена АТС'!D303</f>
        <v>0</v>
      </c>
      <c r="P782" s="255">
        <f>'цена АТС'!D304</f>
        <v>0.01</v>
      </c>
      <c r="Q782" s="255" t="str">
        <f>'цена АТС'!D305</f>
        <v>0</v>
      </c>
      <c r="R782" s="255" t="str">
        <f>'цена АТС'!D306</f>
        <v>0</v>
      </c>
      <c r="S782" s="255">
        <f>'цена АТС'!D307</f>
        <v>0.01</v>
      </c>
      <c r="T782" s="255" t="str">
        <f>'цена АТС'!D308</f>
        <v>0</v>
      </c>
      <c r="U782" s="255" t="str">
        <f>'цена АТС'!D309</f>
        <v>0</v>
      </c>
      <c r="V782" s="255">
        <f>'цена АТС'!D310</f>
        <v>0.01</v>
      </c>
      <c r="W782" s="255" t="str">
        <f>'цена АТС'!D311</f>
        <v>0</v>
      </c>
      <c r="X782" s="255">
        <f>'цена АТС'!D312</f>
        <v>0.01</v>
      </c>
      <c r="Y782" s="255" t="str">
        <f>'цена АТС'!D313</f>
        <v>0</v>
      </c>
    </row>
    <row r="783" spans="1:25" s="62" customFormat="1" ht="18.75" customHeight="1" thickBot="1" x14ac:dyDescent="0.25">
      <c r="A783" s="112">
        <v>12</v>
      </c>
      <c r="B783" s="255">
        <f>'цена АТС'!D314</f>
        <v>0.01</v>
      </c>
      <c r="C783" s="255">
        <f>'цена АТС'!D315</f>
        <v>0.01</v>
      </c>
      <c r="D783" s="255" t="str">
        <f>'цена АТС'!D316</f>
        <v>0</v>
      </c>
      <c r="E783" s="255" t="str">
        <f>'цена АТС'!D317</f>
        <v>0</v>
      </c>
      <c r="F783" s="255" t="str">
        <f>'цена АТС'!D318</f>
        <v>0</v>
      </c>
      <c r="G783" s="255" t="str">
        <f>'цена АТС'!D319</f>
        <v>0</v>
      </c>
      <c r="H783" s="255" t="str">
        <f>'цена АТС'!D320</f>
        <v>0</v>
      </c>
      <c r="I783" s="255" t="str">
        <f>'цена АТС'!D321</f>
        <v>0</v>
      </c>
      <c r="J783" s="255" t="str">
        <f>'цена АТС'!D322</f>
        <v>0</v>
      </c>
      <c r="K783" s="255" t="str">
        <f>'цена АТС'!D323</f>
        <v>0</v>
      </c>
      <c r="L783" s="255">
        <f>'цена АТС'!D324</f>
        <v>0.01</v>
      </c>
      <c r="M783" s="255" t="str">
        <f>'цена АТС'!D325</f>
        <v>0</v>
      </c>
      <c r="N783" s="255" t="str">
        <f>'цена АТС'!D326</f>
        <v>0</v>
      </c>
      <c r="O783" s="255" t="str">
        <f>'цена АТС'!D327</f>
        <v>0</v>
      </c>
      <c r="P783" s="255" t="str">
        <f>'цена АТС'!D328</f>
        <v>0</v>
      </c>
      <c r="Q783" s="255" t="str">
        <f>'цена АТС'!D329</f>
        <v>0</v>
      </c>
      <c r="R783" s="255" t="str">
        <f>'цена АТС'!D330</f>
        <v>0</v>
      </c>
      <c r="S783" s="255" t="str">
        <f>'цена АТС'!D331</f>
        <v>0</v>
      </c>
      <c r="T783" s="255" t="str">
        <f>'цена АТС'!D332</f>
        <v>0</v>
      </c>
      <c r="U783" s="255" t="str">
        <f>'цена АТС'!D333</f>
        <v>0</v>
      </c>
      <c r="V783" s="255">
        <f>'цена АТС'!D334</f>
        <v>0.01</v>
      </c>
      <c r="W783" s="255" t="str">
        <f>'цена АТС'!D335</f>
        <v>0</v>
      </c>
      <c r="X783" s="255" t="str">
        <f>'цена АТС'!D336</f>
        <v>0</v>
      </c>
      <c r="Y783" s="255" t="str">
        <f>'цена АТС'!D337</f>
        <v>0</v>
      </c>
    </row>
    <row r="784" spans="1:25" s="62" customFormat="1" ht="18.75" customHeight="1" thickBot="1" x14ac:dyDescent="0.25">
      <c r="A784" s="109">
        <v>13</v>
      </c>
      <c r="B784" s="255" t="str">
        <f>'цена АТС'!D338</f>
        <v>0</v>
      </c>
      <c r="C784" s="255" t="str">
        <f>'цена АТС'!D339</f>
        <v>0</v>
      </c>
      <c r="D784" s="255" t="str">
        <f>'цена АТС'!D340</f>
        <v>0</v>
      </c>
      <c r="E784" s="255">
        <f>'цена АТС'!D341</f>
        <v>0.01</v>
      </c>
      <c r="F784" s="255" t="str">
        <f>'цена АТС'!D342</f>
        <v>0</v>
      </c>
      <c r="G784" s="255">
        <f>'цена АТС'!D343</f>
        <v>0.01</v>
      </c>
      <c r="H784" s="255" t="str">
        <f>'цена АТС'!D344</f>
        <v>0</v>
      </c>
      <c r="I784" s="255" t="str">
        <f>'цена АТС'!D345</f>
        <v>0</v>
      </c>
      <c r="J784" s="255" t="str">
        <f>'цена АТС'!D346</f>
        <v>0</v>
      </c>
      <c r="K784" s="255" t="str">
        <f>'цена АТС'!D347</f>
        <v>0</v>
      </c>
      <c r="L784" s="255">
        <f>'цена АТС'!D348</f>
        <v>0.01</v>
      </c>
      <c r="M784" s="255">
        <f>'цена АТС'!D349</f>
        <v>0.01</v>
      </c>
      <c r="N784" s="255" t="str">
        <f>'цена АТС'!D350</f>
        <v>0</v>
      </c>
      <c r="O784" s="255" t="str">
        <f>'цена АТС'!D351</f>
        <v>0</v>
      </c>
      <c r="P784" s="255">
        <f>'цена АТС'!D352</f>
        <v>0.01</v>
      </c>
      <c r="Q784" s="255" t="str">
        <f>'цена АТС'!D353</f>
        <v>0</v>
      </c>
      <c r="R784" s="255" t="str">
        <f>'цена АТС'!D354</f>
        <v>0</v>
      </c>
      <c r="S784" s="255" t="str">
        <f>'цена АТС'!D355</f>
        <v>0</v>
      </c>
      <c r="T784" s="255" t="str">
        <f>'цена АТС'!D356</f>
        <v>0</v>
      </c>
      <c r="U784" s="255" t="str">
        <f>'цена АТС'!D357</f>
        <v>0</v>
      </c>
      <c r="V784" s="255">
        <f>'цена АТС'!D358</f>
        <v>0.01</v>
      </c>
      <c r="W784" s="255" t="str">
        <f>'цена АТС'!D359</f>
        <v>0</v>
      </c>
      <c r="X784" s="255" t="str">
        <f>'цена АТС'!D360</f>
        <v>0</v>
      </c>
      <c r="Y784" s="255" t="str">
        <f>'цена АТС'!D361</f>
        <v>0</v>
      </c>
    </row>
    <row r="785" spans="1:25" s="62" customFormat="1" ht="18.75" customHeight="1" thickBot="1" x14ac:dyDescent="0.25">
      <c r="A785" s="130">
        <v>14</v>
      </c>
      <c r="B785" s="255" t="str">
        <f>'цена АТС'!D362</f>
        <v>0</v>
      </c>
      <c r="C785" s="255" t="str">
        <f>'цена АТС'!D363</f>
        <v>0</v>
      </c>
      <c r="D785" s="255">
        <f>'цена АТС'!D364</f>
        <v>0.01</v>
      </c>
      <c r="E785" s="255" t="str">
        <f>'цена АТС'!D365</f>
        <v>0</v>
      </c>
      <c r="F785" s="255" t="str">
        <f>'цена АТС'!D366</f>
        <v>0</v>
      </c>
      <c r="G785" s="255" t="str">
        <f>'цена АТС'!D367</f>
        <v>0</v>
      </c>
      <c r="H785" s="255" t="str">
        <f>'цена АТС'!D369</f>
        <v>0</v>
      </c>
      <c r="I785" s="255" t="str">
        <f>'цена АТС'!D369</f>
        <v>0</v>
      </c>
      <c r="J785" s="255">
        <f>'цена АТС'!D370</f>
        <v>0.01</v>
      </c>
      <c r="K785" s="255" t="str">
        <f>'цена АТС'!D371</f>
        <v>0</v>
      </c>
      <c r="L785" s="255" t="str">
        <f>'цена АТС'!D372</f>
        <v>0</v>
      </c>
      <c r="M785" s="255" t="str">
        <f>'цена АТС'!D373</f>
        <v>0</v>
      </c>
      <c r="N785" s="255" t="str">
        <f>'цена АТС'!D374</f>
        <v>0</v>
      </c>
      <c r="O785" s="255">
        <f>'цена АТС'!D375</f>
        <v>0.01</v>
      </c>
      <c r="P785" s="255" t="str">
        <f>'цена АТС'!D376</f>
        <v>0</v>
      </c>
      <c r="Q785" s="255">
        <f>'цена АТС'!D377</f>
        <v>0.01</v>
      </c>
      <c r="R785" s="255" t="str">
        <f>'цена АТС'!D378</f>
        <v>0</v>
      </c>
      <c r="S785" s="255" t="str">
        <f>'цена АТС'!D379</f>
        <v>0</v>
      </c>
      <c r="T785" s="255" t="str">
        <f>'цена АТС'!D380</f>
        <v>0</v>
      </c>
      <c r="U785" s="255" t="str">
        <f>'цена АТС'!D381</f>
        <v>0</v>
      </c>
      <c r="V785" s="255" t="str">
        <f>'цена АТС'!D382</f>
        <v>0</v>
      </c>
      <c r="W785" s="255">
        <f>'цена АТС'!D383</f>
        <v>0.01</v>
      </c>
      <c r="X785" s="255" t="str">
        <f>'цена АТС'!D384</f>
        <v>0</v>
      </c>
      <c r="Y785" s="255" t="str">
        <f>'цена АТС'!D385</f>
        <v>0</v>
      </c>
    </row>
    <row r="786" spans="1:25" s="62" customFormat="1" ht="18.75" customHeight="1" thickBot="1" x14ac:dyDescent="0.25">
      <c r="A786" s="109">
        <v>15</v>
      </c>
      <c r="B786" s="255" t="str">
        <f>'цена АТС'!D386</f>
        <v>0</v>
      </c>
      <c r="C786" s="255" t="str">
        <f>'цена АТС'!D387</f>
        <v>0</v>
      </c>
      <c r="D786" s="255" t="str">
        <f>'цена АТС'!D388</f>
        <v>0</v>
      </c>
      <c r="E786" s="255">
        <f>'цена АТС'!D389</f>
        <v>0.01</v>
      </c>
      <c r="F786" s="255" t="str">
        <f>'цена АТС'!D390</f>
        <v>0</v>
      </c>
      <c r="G786" s="255" t="str">
        <f>'цена АТС'!D391</f>
        <v>0</v>
      </c>
      <c r="H786" s="255" t="str">
        <f>'цена АТС'!D392</f>
        <v>0</v>
      </c>
      <c r="I786" s="255">
        <f>'цена АТС'!D393</f>
        <v>0.01</v>
      </c>
      <c r="J786" s="255" t="str">
        <f>'цена АТС'!D394</f>
        <v>0</v>
      </c>
      <c r="K786" s="255" t="str">
        <f>'цена АТС'!D395</f>
        <v>0</v>
      </c>
      <c r="L786" s="255">
        <f>'цена АТС'!D396</f>
        <v>0.01</v>
      </c>
      <c r="M786" s="255" t="str">
        <f>'цена АТС'!D397</f>
        <v>0</v>
      </c>
      <c r="N786" s="255">
        <f>'цена АТС'!D398</f>
        <v>0.01</v>
      </c>
      <c r="O786" s="255" t="str">
        <f>'цена АТС'!D399</f>
        <v>0</v>
      </c>
      <c r="P786" s="255" t="str">
        <f>'цена АТС'!D400</f>
        <v>0</v>
      </c>
      <c r="Q786" s="255" t="str">
        <f>'цена АТС'!D401</f>
        <v>0</v>
      </c>
      <c r="R786" s="255" t="str">
        <f>'цена АТС'!D402</f>
        <v>0</v>
      </c>
      <c r="S786" s="255" t="str">
        <f>'цена АТС'!D403</f>
        <v>0</v>
      </c>
      <c r="T786" s="255" t="str">
        <f>'цена АТС'!D404</f>
        <v>0</v>
      </c>
      <c r="U786" s="255" t="str">
        <f>'цена АТС'!D405</f>
        <v>0</v>
      </c>
      <c r="V786" s="255" t="str">
        <f>'цена АТС'!D406</f>
        <v>0</v>
      </c>
      <c r="W786" s="255" t="str">
        <f>'цена АТС'!D407</f>
        <v>0</v>
      </c>
      <c r="X786" s="255" t="str">
        <f>'цена АТС'!D408</f>
        <v>0</v>
      </c>
      <c r="Y786" s="255" t="str">
        <f>'цена АТС'!D409</f>
        <v>0</v>
      </c>
    </row>
    <row r="787" spans="1:25" s="62" customFormat="1" ht="18.75" customHeight="1" thickBot="1" x14ac:dyDescent="0.25">
      <c r="A787" s="112">
        <v>16</v>
      </c>
      <c r="B787" s="255" t="str">
        <f>'цена АТС'!D410</f>
        <v>0</v>
      </c>
      <c r="C787" s="255" t="str">
        <f>'цена АТС'!D411</f>
        <v>0</v>
      </c>
      <c r="D787" s="255">
        <f>'цена АТС'!D412</f>
        <v>0.01</v>
      </c>
      <c r="E787" s="255">
        <f>'цена АТС'!D413</f>
        <v>0.01</v>
      </c>
      <c r="F787" s="255" t="str">
        <f>'цена АТС'!D414</f>
        <v>0</v>
      </c>
      <c r="G787" s="255" t="str">
        <f>'цена АТС'!D415</f>
        <v>0</v>
      </c>
      <c r="H787" s="255" t="str">
        <f>'цена АТС'!D416</f>
        <v>0</v>
      </c>
      <c r="I787" s="255">
        <f>'цена АТС'!D417</f>
        <v>0.01</v>
      </c>
      <c r="J787" s="255" t="str">
        <f>'цена АТС'!D418</f>
        <v>0</v>
      </c>
      <c r="K787" s="255">
        <f>'цена АТС'!D419</f>
        <v>0.01</v>
      </c>
      <c r="L787" s="255" t="str">
        <f>'цена АТС'!D420</f>
        <v>0</v>
      </c>
      <c r="M787" s="255" t="str">
        <f>'цена АТС'!D421</f>
        <v>0</v>
      </c>
      <c r="N787" s="255">
        <f>'цена АТС'!D422</f>
        <v>0.01</v>
      </c>
      <c r="O787" s="255" t="str">
        <f>'цена АТС'!D423</f>
        <v>0</v>
      </c>
      <c r="P787" s="255" t="str">
        <f>'цена АТС'!D424</f>
        <v>0</v>
      </c>
      <c r="Q787" s="255" t="str">
        <f>'цена АТС'!D425</f>
        <v>0</v>
      </c>
      <c r="R787" s="255" t="str">
        <f>'цена АТС'!D426</f>
        <v>0</v>
      </c>
      <c r="S787" s="255" t="str">
        <f>'цена АТС'!D427</f>
        <v>0</v>
      </c>
      <c r="T787" s="255" t="str">
        <f>'цена АТС'!D428</f>
        <v>0</v>
      </c>
      <c r="U787" s="255" t="str">
        <f>'цена АТС'!D429</f>
        <v>0</v>
      </c>
      <c r="V787" s="255">
        <f>'цена АТС'!D430</f>
        <v>0.01</v>
      </c>
      <c r="W787" s="255" t="str">
        <f>'цена АТС'!D431</f>
        <v>0</v>
      </c>
      <c r="X787" s="255">
        <f>'цена АТС'!D432</f>
        <v>0.01</v>
      </c>
      <c r="Y787" s="255">
        <f>'цена АТС'!D433</f>
        <v>0.01</v>
      </c>
    </row>
    <row r="788" spans="1:25" s="62" customFormat="1" ht="18.75" customHeight="1" thickBot="1" x14ac:dyDescent="0.25">
      <c r="A788" s="109">
        <v>17</v>
      </c>
      <c r="B788" s="255">
        <f>'цена АТС'!D434</f>
        <v>0.01</v>
      </c>
      <c r="C788" s="255" t="str">
        <f>'цена АТС'!D435</f>
        <v>0</v>
      </c>
      <c r="D788" s="255" t="str">
        <f>'цена АТС'!D436</f>
        <v>0</v>
      </c>
      <c r="E788" s="255" t="str">
        <f>'цена АТС'!D437</f>
        <v>0</v>
      </c>
      <c r="F788" s="255">
        <f>'цена АТС'!D438</f>
        <v>0.02</v>
      </c>
      <c r="G788" s="255">
        <f>'цена АТС'!D439</f>
        <v>0.02</v>
      </c>
      <c r="H788" s="255">
        <f>'цена АТС'!D440</f>
        <v>0.03</v>
      </c>
      <c r="I788" s="255">
        <f>'цена АТС'!D441</f>
        <v>0.01</v>
      </c>
      <c r="J788" s="255">
        <f>'цена АТС'!D442</f>
        <v>0.03</v>
      </c>
      <c r="K788" s="255">
        <f>'цена АТС'!D443</f>
        <v>0.02</v>
      </c>
      <c r="L788" s="255" t="str">
        <f>'цена АТС'!D444</f>
        <v>0</v>
      </c>
      <c r="M788" s="255" t="str">
        <f>'цена АТС'!D445</f>
        <v>0</v>
      </c>
      <c r="N788" s="255">
        <f>'цена АТС'!D446</f>
        <v>0.01</v>
      </c>
      <c r="O788" s="255" t="str">
        <f>'цена АТС'!D447</f>
        <v>0</v>
      </c>
      <c r="P788" s="255" t="str">
        <f>'цена АТС'!D448</f>
        <v>0</v>
      </c>
      <c r="Q788" s="255" t="str">
        <f>'цена АТС'!D449</f>
        <v>0</v>
      </c>
      <c r="R788" s="255" t="str">
        <f>'цена АТС'!D450</f>
        <v>0</v>
      </c>
      <c r="S788" s="255" t="str">
        <f>'цена АТС'!D451</f>
        <v>0</v>
      </c>
      <c r="T788" s="255" t="str">
        <f>'цена АТС'!D452</f>
        <v>0</v>
      </c>
      <c r="U788" s="255" t="str">
        <f>'цена АТС'!D453</f>
        <v>0</v>
      </c>
      <c r="V788" s="255" t="str">
        <f>'цена АТС'!D454</f>
        <v>0</v>
      </c>
      <c r="W788" s="255">
        <f>'цена АТС'!D455</f>
        <v>0.01</v>
      </c>
      <c r="X788" s="255" t="str">
        <f>'цена АТС'!D456</f>
        <v>0</v>
      </c>
      <c r="Y788" s="255" t="str">
        <f>'цена АТС'!D457</f>
        <v>0</v>
      </c>
    </row>
    <row r="789" spans="1:25" s="62" customFormat="1" ht="18.75" customHeight="1" thickBot="1" x14ac:dyDescent="0.25">
      <c r="A789" s="110">
        <v>18</v>
      </c>
      <c r="B789" s="255" t="str">
        <f>'цена АТС'!D458</f>
        <v>0</v>
      </c>
      <c r="C789" s="255">
        <f>'цена АТС'!D459</f>
        <v>0.01</v>
      </c>
      <c r="D789" s="255" t="str">
        <f>'цена АТС'!D460</f>
        <v>0</v>
      </c>
      <c r="E789" s="255" t="str">
        <f>'цена АТС'!D461</f>
        <v>0</v>
      </c>
      <c r="F789" s="255" t="str">
        <f>'цена АТС'!D462</f>
        <v>0</v>
      </c>
      <c r="G789" s="255" t="str">
        <f>'цена АТС'!D463</f>
        <v>0</v>
      </c>
      <c r="H789" s="255" t="str">
        <f>'цена АТС'!D464</f>
        <v>0</v>
      </c>
      <c r="I789" s="255">
        <f>'цена АТС'!D465</f>
        <v>0.01</v>
      </c>
      <c r="J789" s="255">
        <f>'цена АТС'!D466</f>
        <v>0.01</v>
      </c>
      <c r="K789" s="255" t="str">
        <f>'цена АТС'!D467</f>
        <v>0</v>
      </c>
      <c r="L789" s="255" t="str">
        <f>'цена АТС'!D468</f>
        <v>0</v>
      </c>
      <c r="M789" s="255">
        <f>'цена АТС'!D469</f>
        <v>0.01</v>
      </c>
      <c r="N789" s="255" t="str">
        <f>'цена АТС'!D470</f>
        <v>0</v>
      </c>
      <c r="O789" s="255">
        <f>'цена АТС'!D471</f>
        <v>0.01</v>
      </c>
      <c r="P789" s="255" t="str">
        <f>'цена АТС'!D472</f>
        <v>0</v>
      </c>
      <c r="Q789" s="255" t="str">
        <f>'цена АТС'!D473</f>
        <v>0</v>
      </c>
      <c r="R789" s="255" t="str">
        <f>'цена АТС'!D474</f>
        <v>0</v>
      </c>
      <c r="S789" s="255" t="str">
        <f>'цена АТС'!D475</f>
        <v>0</v>
      </c>
      <c r="T789" s="255" t="str">
        <f>'цена АТС'!D476</f>
        <v>0</v>
      </c>
      <c r="U789" s="255" t="str">
        <f>'цена АТС'!D477</f>
        <v>0</v>
      </c>
      <c r="V789" s="255">
        <f>'цена АТС'!D478</f>
        <v>0.01</v>
      </c>
      <c r="W789" s="255">
        <f>'цена АТС'!D479</f>
        <v>0.01</v>
      </c>
      <c r="X789" s="255" t="str">
        <f>'цена АТС'!D480</f>
        <v>0</v>
      </c>
      <c r="Y789" s="255" t="str">
        <f>'цена АТС'!D481</f>
        <v>0</v>
      </c>
    </row>
    <row r="790" spans="1:25" s="62" customFormat="1" ht="18.75" customHeight="1" thickBot="1" x14ac:dyDescent="0.25">
      <c r="A790" s="112">
        <v>19</v>
      </c>
      <c r="B790" s="255" t="str">
        <f>'цена АТС'!D482</f>
        <v>0</v>
      </c>
      <c r="C790" s="255">
        <f>'цена АТС'!D483</f>
        <v>0.01</v>
      </c>
      <c r="D790" s="255" t="str">
        <f>'цена АТС'!D484</f>
        <v>0</v>
      </c>
      <c r="E790" s="255">
        <f>'цена АТС'!D485</f>
        <v>0.01</v>
      </c>
      <c r="F790" s="255" t="str">
        <f>'цена АТС'!D486</f>
        <v>0</v>
      </c>
      <c r="G790" s="255">
        <f>'цена АТС'!D487</f>
        <v>0.01</v>
      </c>
      <c r="H790" s="255" t="str">
        <f>'цена АТС'!D488</f>
        <v>0</v>
      </c>
      <c r="I790" s="255" t="str">
        <f>'цена АТС'!D489</f>
        <v>0</v>
      </c>
      <c r="J790" s="255" t="str">
        <f>'цена АТС'!D490</f>
        <v>0</v>
      </c>
      <c r="K790" s="255" t="str">
        <f>'цена АТС'!D491</f>
        <v>0</v>
      </c>
      <c r="L790" s="255">
        <f>'цена АТС'!D492</f>
        <v>0.01</v>
      </c>
      <c r="M790" s="255" t="str">
        <f>'цена АТС'!D493</f>
        <v>0</v>
      </c>
      <c r="N790" s="255" t="str">
        <f>'цена АТС'!D494</f>
        <v>0</v>
      </c>
      <c r="O790" s="255" t="str">
        <f>'цена АТС'!D495</f>
        <v>0</v>
      </c>
      <c r="P790" s="255" t="str">
        <f>'цена АТС'!D496</f>
        <v>0</v>
      </c>
      <c r="Q790" s="255" t="str">
        <f>'цена АТС'!D497</f>
        <v>0</v>
      </c>
      <c r="R790" s="255" t="str">
        <f>'цена АТС'!D498</f>
        <v>0</v>
      </c>
      <c r="S790" s="255" t="str">
        <f>'цена АТС'!D499</f>
        <v>0</v>
      </c>
      <c r="T790" s="255" t="str">
        <f>'цена АТС'!D500</f>
        <v>0</v>
      </c>
      <c r="U790" s="255" t="str">
        <f>'цена АТС'!D501</f>
        <v>0</v>
      </c>
      <c r="V790" s="255" t="str">
        <f>'цена АТС'!D502</f>
        <v>0</v>
      </c>
      <c r="W790" s="255" t="str">
        <f>'цена АТС'!D503</f>
        <v>0</v>
      </c>
      <c r="X790" s="255" t="str">
        <f>'цена АТС'!D504</f>
        <v>0</v>
      </c>
      <c r="Y790" s="255">
        <f>'цена АТС'!D505</f>
        <v>0.01</v>
      </c>
    </row>
    <row r="791" spans="1:25" s="62" customFormat="1" ht="18.75" customHeight="1" thickBot="1" x14ac:dyDescent="0.25">
      <c r="A791" s="109">
        <v>20</v>
      </c>
      <c r="B791" s="255" t="str">
        <f>'цена АТС'!D506</f>
        <v>0</v>
      </c>
      <c r="C791" s="255" t="str">
        <f>'цена АТС'!D507</f>
        <v>0</v>
      </c>
      <c r="D791" s="255">
        <f>'цена АТС'!D508</f>
        <v>0.01</v>
      </c>
      <c r="E791" s="255" t="str">
        <f>'цена АТС'!D509</f>
        <v>0</v>
      </c>
      <c r="F791" s="255" t="str">
        <f>'цена АТС'!D510</f>
        <v>0</v>
      </c>
      <c r="G791" s="255" t="str">
        <f>'цена АТС'!D511</f>
        <v>0</v>
      </c>
      <c r="H791" s="255" t="str">
        <f>'цена АТС'!D512</f>
        <v>0</v>
      </c>
      <c r="I791" s="255" t="str">
        <f>'цена АТС'!D513</f>
        <v>0</v>
      </c>
      <c r="J791" s="255" t="str">
        <f>'цена АТС'!D514</f>
        <v>0</v>
      </c>
      <c r="K791" s="255">
        <f>'цена АТС'!D515</f>
        <v>0.01</v>
      </c>
      <c r="L791" s="255" t="str">
        <f>'цена АТС'!D516</f>
        <v>0</v>
      </c>
      <c r="M791" s="255">
        <f>'цена АТС'!D517</f>
        <v>0.01</v>
      </c>
      <c r="N791" s="255" t="str">
        <f>'цена АТС'!D518</f>
        <v>0</v>
      </c>
      <c r="O791" s="255" t="str">
        <f>'цена АТС'!D519</f>
        <v>0</v>
      </c>
      <c r="P791" s="255" t="str">
        <f>'цена АТС'!D520</f>
        <v>0</v>
      </c>
      <c r="Q791" s="255" t="str">
        <f>'цена АТС'!D521</f>
        <v>0</v>
      </c>
      <c r="R791" s="255" t="str">
        <f>'цена АТС'!D522</f>
        <v>0</v>
      </c>
      <c r="S791" s="255">
        <f>'цена АТС'!D523</f>
        <v>0.01</v>
      </c>
      <c r="T791" s="255" t="str">
        <f>'цена АТС'!D524</f>
        <v>0</v>
      </c>
      <c r="U791" s="255" t="str">
        <f>'цена АТС'!D525</f>
        <v>0</v>
      </c>
      <c r="V791" s="255">
        <f>'цена АТС'!D526</f>
        <v>0.01</v>
      </c>
      <c r="W791" s="255" t="str">
        <f>'цена АТС'!D527</f>
        <v>0</v>
      </c>
      <c r="X791" s="255" t="str">
        <f>'цена АТС'!D528</f>
        <v>0</v>
      </c>
      <c r="Y791" s="255">
        <f>'цена АТС'!D529</f>
        <v>0.01</v>
      </c>
    </row>
    <row r="792" spans="1:25" s="62" customFormat="1" ht="18.75" customHeight="1" thickBot="1" x14ac:dyDescent="0.25">
      <c r="A792" s="100">
        <v>21</v>
      </c>
      <c r="B792" s="255">
        <f>'цена АТС'!D530</f>
        <v>0.01</v>
      </c>
      <c r="C792" s="255" t="str">
        <f>'цена АТС'!D531</f>
        <v>0</v>
      </c>
      <c r="D792" s="255" t="str">
        <f>'цена АТС'!D532</f>
        <v>0</v>
      </c>
      <c r="E792" s="255" t="str">
        <f>'цена АТС'!D533</f>
        <v>0</v>
      </c>
      <c r="F792" s="255" t="str">
        <f>'цена АТС'!D534</f>
        <v>0</v>
      </c>
      <c r="G792" s="255" t="str">
        <f>'цена АТС'!D535</f>
        <v>0</v>
      </c>
      <c r="H792" s="255">
        <f>'цена АТС'!D536</f>
        <v>0.01</v>
      </c>
      <c r="I792" s="255" t="str">
        <f>'цена АТС'!D537</f>
        <v>0</v>
      </c>
      <c r="J792" s="255">
        <f>'цена АТС'!D538</f>
        <v>0.01</v>
      </c>
      <c r="K792" s="255" t="str">
        <f>'цена АТС'!D539</f>
        <v>0</v>
      </c>
      <c r="L792" s="255" t="str">
        <f>'цена АТС'!D540</f>
        <v>0</v>
      </c>
      <c r="M792" s="255" t="str">
        <f>'цена АТС'!D541</f>
        <v>0</v>
      </c>
      <c r="N792" s="255" t="str">
        <f>'цена АТС'!D542</f>
        <v>0</v>
      </c>
      <c r="O792" s="255" t="str">
        <f>'цена АТС'!D543</f>
        <v>0</v>
      </c>
      <c r="P792" s="255" t="str">
        <f>'цена АТС'!D544</f>
        <v>0</v>
      </c>
      <c r="Q792" s="255" t="str">
        <f>'цена АТС'!D545</f>
        <v>0</v>
      </c>
      <c r="R792" s="255" t="str">
        <f>'цена АТС'!D546</f>
        <v>0</v>
      </c>
      <c r="S792" s="255" t="str">
        <f>'цена АТС'!D547</f>
        <v>0</v>
      </c>
      <c r="T792" s="255" t="str">
        <f>'цена АТС'!D548</f>
        <v>0</v>
      </c>
      <c r="U792" s="255" t="str">
        <f>'цена АТС'!D549</f>
        <v>0</v>
      </c>
      <c r="V792" s="255" t="str">
        <f>'цена АТС'!D550</f>
        <v>0</v>
      </c>
      <c r="W792" s="255" t="str">
        <f>'цена АТС'!D551</f>
        <v>0</v>
      </c>
      <c r="X792" s="255">
        <f>'цена АТС'!D552</f>
        <v>0.01</v>
      </c>
      <c r="Y792" s="255" t="str">
        <f>'цена АТС'!D553</f>
        <v>0</v>
      </c>
    </row>
    <row r="793" spans="1:25" s="62" customFormat="1" ht="18.75" customHeight="1" thickBot="1" x14ac:dyDescent="0.25">
      <c r="A793" s="109">
        <v>22</v>
      </c>
      <c r="B793" s="255">
        <f>'цена АТС'!D554</f>
        <v>0.01</v>
      </c>
      <c r="C793" s="255">
        <f>'цена АТС'!D555</f>
        <v>0.01</v>
      </c>
      <c r="D793" s="255" t="str">
        <f>'цена АТС'!D556</f>
        <v>0</v>
      </c>
      <c r="E793" s="255">
        <f>'цена АТС'!D557</f>
        <v>0.01</v>
      </c>
      <c r="F793" s="255" t="str">
        <f>'цена АТС'!D558</f>
        <v>0</v>
      </c>
      <c r="G793" s="255" t="str">
        <f>'цена АТС'!D559</f>
        <v>0</v>
      </c>
      <c r="H793" s="255" t="str">
        <f>'цена АТС'!D560</f>
        <v>0</v>
      </c>
      <c r="I793" s="255" t="str">
        <f>'цена АТС'!D561</f>
        <v>0</v>
      </c>
      <c r="J793" s="255" t="str">
        <f>'цена АТС'!D562</f>
        <v>0</v>
      </c>
      <c r="K793" s="255" t="str">
        <f>'цена АТС'!D563</f>
        <v>0</v>
      </c>
      <c r="L793" s="255" t="str">
        <f>'цена АТС'!D564</f>
        <v>0</v>
      </c>
      <c r="M793" s="255" t="str">
        <f>'цена АТС'!D565</f>
        <v>0</v>
      </c>
      <c r="N793" s="255" t="str">
        <f>'цена АТС'!D566</f>
        <v>0</v>
      </c>
      <c r="O793" s="255" t="str">
        <f>'цена АТС'!D567</f>
        <v>0</v>
      </c>
      <c r="P793" s="255">
        <f>'цена АТС'!D568</f>
        <v>0.01</v>
      </c>
      <c r="Q793" s="255" t="str">
        <f>'цена АТС'!D569</f>
        <v>0</v>
      </c>
      <c r="R793" s="255" t="str">
        <f>'цена АТС'!D570</f>
        <v>0</v>
      </c>
      <c r="S793" s="255" t="str">
        <f>'цена АТС'!D571</f>
        <v>0</v>
      </c>
      <c r="T793" s="255" t="str">
        <f>'цена АТС'!D572</f>
        <v>0</v>
      </c>
      <c r="U793" s="255" t="str">
        <f>'цена АТС'!D573</f>
        <v>0</v>
      </c>
      <c r="V793" s="255">
        <f>'цена АТС'!D574</f>
        <v>0.01</v>
      </c>
      <c r="W793" s="255" t="str">
        <f>'цена АТС'!D575</f>
        <v>0</v>
      </c>
      <c r="X793" s="255">
        <f>'цена АТС'!D576</f>
        <v>0.01</v>
      </c>
      <c r="Y793" s="255">
        <f>'цена АТС'!D577</f>
        <v>0.01</v>
      </c>
    </row>
    <row r="794" spans="1:25" s="62" customFormat="1" ht="18.75" customHeight="1" thickBot="1" x14ac:dyDescent="0.25">
      <c r="A794" s="100">
        <v>23</v>
      </c>
      <c r="B794" s="255">
        <f>'цена АТС'!D578</f>
        <v>0.01</v>
      </c>
      <c r="C794" s="255" t="str">
        <f>'цена АТС'!D579</f>
        <v>0</v>
      </c>
      <c r="D794" s="255" t="str">
        <f>'цена АТС'!D580</f>
        <v>0</v>
      </c>
      <c r="E794" s="255" t="str">
        <f>'цена АТС'!D581</f>
        <v>0</v>
      </c>
      <c r="F794" s="255" t="str">
        <f>'цена АТС'!D582</f>
        <v>0</v>
      </c>
      <c r="G794" s="255" t="str">
        <f>'цена АТС'!D583</f>
        <v>0</v>
      </c>
      <c r="H794" s="255" t="str">
        <f>'цена АТС'!D584</f>
        <v>0</v>
      </c>
      <c r="I794" s="255" t="str">
        <f>'цена АТС'!D585</f>
        <v>0</v>
      </c>
      <c r="J794" s="255" t="str">
        <f>'цена АТС'!D586</f>
        <v>0</v>
      </c>
      <c r="K794" s="255" t="str">
        <f>'цена АТС'!D587</f>
        <v>0</v>
      </c>
      <c r="L794" s="255" t="str">
        <f>'цена АТС'!D588</f>
        <v>0</v>
      </c>
      <c r="M794" s="255" t="str">
        <f>'цена АТС'!D589</f>
        <v>0</v>
      </c>
      <c r="N794" s="255" t="str">
        <f>'цена АТС'!D590</f>
        <v>0</v>
      </c>
      <c r="O794" s="255" t="str">
        <f>'цена АТС'!D591</f>
        <v>0</v>
      </c>
      <c r="P794" s="255" t="str">
        <f>'цена АТС'!D592</f>
        <v>0</v>
      </c>
      <c r="Q794" s="255" t="str">
        <f>'цена АТС'!D593</f>
        <v>0</v>
      </c>
      <c r="R794" s="255" t="str">
        <f>'цена АТС'!D594</f>
        <v>0</v>
      </c>
      <c r="S794" s="255" t="str">
        <f>'цена АТС'!D595</f>
        <v>0</v>
      </c>
      <c r="T794" s="255" t="str">
        <f>'цена АТС'!D596</f>
        <v>0</v>
      </c>
      <c r="U794" s="255" t="str">
        <f>'цена АТС'!D597</f>
        <v>0</v>
      </c>
      <c r="V794" s="255" t="str">
        <f>'цена АТС'!D598</f>
        <v>0</v>
      </c>
      <c r="W794" s="255">
        <f>'цена АТС'!D599</f>
        <v>0.01</v>
      </c>
      <c r="X794" s="255">
        <f>'цена АТС'!D600</f>
        <v>0.01</v>
      </c>
      <c r="Y794" s="255">
        <f>'цена АТС'!D601</f>
        <v>0.01</v>
      </c>
    </row>
    <row r="795" spans="1:25" s="62" customFormat="1" ht="18.75" customHeight="1" thickBot="1" x14ac:dyDescent="0.25">
      <c r="A795" s="111">
        <v>24</v>
      </c>
      <c r="B795" s="255" t="str">
        <f>'цена АТС'!D602</f>
        <v>0</v>
      </c>
      <c r="C795" s="255" t="str">
        <f>'цена АТС'!D603</f>
        <v>0</v>
      </c>
      <c r="D795" s="255">
        <f>'цена АТС'!D604</f>
        <v>0.01</v>
      </c>
      <c r="E795" s="255" t="str">
        <f>'цена АТС'!D605</f>
        <v>0</v>
      </c>
      <c r="F795" s="255" t="str">
        <f>'цена АТС'!D606</f>
        <v>0</v>
      </c>
      <c r="G795" s="255" t="str">
        <f>'цена АТС'!D607</f>
        <v>0</v>
      </c>
      <c r="H795" s="255" t="str">
        <f>'цена АТС'!D608</f>
        <v>0</v>
      </c>
      <c r="I795" s="255" t="str">
        <f>'цена АТС'!D609</f>
        <v>0</v>
      </c>
      <c r="J795" s="255" t="str">
        <f>'цена АТС'!D610</f>
        <v>0</v>
      </c>
      <c r="K795" s="255" t="str">
        <f>'цена АТС'!D611</f>
        <v>0</v>
      </c>
      <c r="L795" s="255" t="str">
        <f>'цена АТС'!D612</f>
        <v>0</v>
      </c>
      <c r="M795" s="255">
        <f>'цена АТС'!D613</f>
        <v>0.01</v>
      </c>
      <c r="N795" s="255" t="str">
        <f>'цена АТС'!D614</f>
        <v>0</v>
      </c>
      <c r="O795" s="255">
        <f>'цена АТС'!D615</f>
        <v>0.01</v>
      </c>
      <c r="P795" s="255" t="str">
        <f>'цена АТС'!D616</f>
        <v>0</v>
      </c>
      <c r="Q795" s="255" t="str">
        <f>'цена АТС'!D617</f>
        <v>0</v>
      </c>
      <c r="R795" s="255" t="str">
        <f>'цена АТС'!D618</f>
        <v>0</v>
      </c>
      <c r="S795" s="255" t="str">
        <f>'цена АТС'!D619</f>
        <v>0</v>
      </c>
      <c r="T795" s="255" t="str">
        <f>'цена АТС'!D620</f>
        <v>0</v>
      </c>
      <c r="U795" s="255" t="str">
        <f>'цена АТС'!D621</f>
        <v>0</v>
      </c>
      <c r="V795" s="255">
        <f>'цена АТС'!D622</f>
        <v>0.01</v>
      </c>
      <c r="W795" s="255" t="str">
        <f>'цена АТС'!D623</f>
        <v>0</v>
      </c>
      <c r="X795" s="255" t="str">
        <f>'цена АТС'!D624</f>
        <v>0</v>
      </c>
      <c r="Y795" s="255" t="str">
        <f>'цена АТС'!D625</f>
        <v>0</v>
      </c>
    </row>
    <row r="796" spans="1:25" s="62" customFormat="1" ht="18.75" customHeight="1" thickBot="1" x14ac:dyDescent="0.25">
      <c r="A796" s="109">
        <v>25</v>
      </c>
      <c r="B796" s="255" t="str">
        <f>'цена АТС'!D626</f>
        <v>0</v>
      </c>
      <c r="C796" s="255" t="str">
        <f>'цена АТС'!D627</f>
        <v>0</v>
      </c>
      <c r="D796" s="255" t="str">
        <f>'цена АТС'!D628</f>
        <v>0</v>
      </c>
      <c r="E796" s="255" t="str">
        <f>'цена АТС'!D629</f>
        <v>0</v>
      </c>
      <c r="F796" s="255" t="str">
        <f>'цена АТС'!D630</f>
        <v>0</v>
      </c>
      <c r="G796" s="255" t="str">
        <f>'цена АТС'!D631</f>
        <v>0</v>
      </c>
      <c r="H796" s="255" t="str">
        <f>'цена АТС'!D632</f>
        <v>0</v>
      </c>
      <c r="I796" s="255" t="str">
        <f>'цена АТС'!D633</f>
        <v>0</v>
      </c>
      <c r="J796" s="255" t="str">
        <f>'цена АТС'!D634</f>
        <v>0</v>
      </c>
      <c r="K796" s="255" t="str">
        <f>'цена АТС'!D635</f>
        <v>0</v>
      </c>
      <c r="L796" s="255">
        <f>'цена АТС'!D636</f>
        <v>0.01</v>
      </c>
      <c r="M796" s="255" t="str">
        <f>'цена АТС'!D637</f>
        <v>0</v>
      </c>
      <c r="N796" s="255" t="str">
        <f>'цена АТС'!D638</f>
        <v>0</v>
      </c>
      <c r="O796" s="255" t="str">
        <f>'цена АТС'!D639</f>
        <v>0</v>
      </c>
      <c r="P796" s="255" t="str">
        <f>'цена АТС'!D640</f>
        <v>0</v>
      </c>
      <c r="Q796" s="255" t="str">
        <f>'цена АТС'!D641</f>
        <v>0</v>
      </c>
      <c r="R796" s="255" t="str">
        <f>'цена АТС'!D642</f>
        <v>0</v>
      </c>
      <c r="S796" s="255" t="str">
        <f>'цена АТС'!D643</f>
        <v>0</v>
      </c>
      <c r="T796" s="255" t="str">
        <f>'цена АТС'!D644</f>
        <v>0</v>
      </c>
      <c r="U796" s="255" t="str">
        <f>'цена АТС'!D645</f>
        <v>0</v>
      </c>
      <c r="V796" s="255" t="str">
        <f>'цена АТС'!D646</f>
        <v>0</v>
      </c>
      <c r="W796" s="255">
        <f>'цена АТС'!D647</f>
        <v>0.01</v>
      </c>
      <c r="X796" s="255" t="str">
        <f>'цена АТС'!D648</f>
        <v>0</v>
      </c>
      <c r="Y796" s="255" t="str">
        <f>'цена АТС'!D649</f>
        <v>0</v>
      </c>
    </row>
    <row r="797" spans="1:25" s="62" customFormat="1" ht="18.75" customHeight="1" thickBot="1" x14ac:dyDescent="0.25">
      <c r="A797" s="110">
        <v>26</v>
      </c>
      <c r="B797" s="255" t="str">
        <f>'цена АТС'!D650</f>
        <v>0</v>
      </c>
      <c r="C797" s="255" t="str">
        <f>'цена АТС'!D651</f>
        <v>0</v>
      </c>
      <c r="D797" s="255" t="str">
        <f>'цена АТС'!D652</f>
        <v>0</v>
      </c>
      <c r="E797" s="255" t="str">
        <f>'цена АТС'!D653</f>
        <v>0</v>
      </c>
      <c r="F797" s="255" t="str">
        <f>'цена АТС'!D654</f>
        <v>0</v>
      </c>
      <c r="G797" s="255" t="str">
        <f>'цена АТС'!D655</f>
        <v>0</v>
      </c>
      <c r="H797" s="255" t="str">
        <f>'цена АТС'!D656</f>
        <v>0</v>
      </c>
      <c r="I797" s="255" t="str">
        <f>'цена АТС'!D657</f>
        <v>0</v>
      </c>
      <c r="J797" s="255" t="str">
        <f>'цена АТС'!D658</f>
        <v>0</v>
      </c>
      <c r="K797" s="255">
        <f>'цена АТС'!D659</f>
        <v>0.01</v>
      </c>
      <c r="L797" s="255" t="str">
        <f>'цена АТС'!D660</f>
        <v>0</v>
      </c>
      <c r="M797" s="255" t="str">
        <f>'цена АТС'!D661</f>
        <v>0</v>
      </c>
      <c r="N797" s="255" t="str">
        <f>'цена АТС'!D662</f>
        <v>0</v>
      </c>
      <c r="O797" s="255" t="str">
        <f>'цена АТС'!D663</f>
        <v>0</v>
      </c>
      <c r="P797" s="255" t="str">
        <f>'цена АТС'!D664</f>
        <v>0</v>
      </c>
      <c r="Q797" s="255" t="str">
        <f>'цена АТС'!D665</f>
        <v>0</v>
      </c>
      <c r="R797" s="255" t="str">
        <f>'цена АТС'!D666</f>
        <v>0</v>
      </c>
      <c r="S797" s="255" t="str">
        <f>'цена АТС'!D667</f>
        <v>0</v>
      </c>
      <c r="T797" s="255" t="str">
        <f>'цена АТС'!D668</f>
        <v>0</v>
      </c>
      <c r="U797" s="255" t="str">
        <f>'цена АТС'!D669</f>
        <v>0</v>
      </c>
      <c r="V797" s="255" t="str">
        <f>'цена АТС'!D670</f>
        <v>0</v>
      </c>
      <c r="W797" s="255" t="str">
        <f>'цена АТС'!D671</f>
        <v>0</v>
      </c>
      <c r="X797" s="255" t="str">
        <f>'цена АТС'!D672</f>
        <v>0</v>
      </c>
      <c r="Y797" s="255">
        <f>'цена АТС'!D673</f>
        <v>0.01</v>
      </c>
    </row>
    <row r="798" spans="1:25" s="62" customFormat="1" ht="18.75" customHeight="1" thickBot="1" x14ac:dyDescent="0.25">
      <c r="A798" s="112">
        <v>27</v>
      </c>
      <c r="B798" s="255">
        <f>'цена АТС'!D674</f>
        <v>0.01</v>
      </c>
      <c r="C798" s="255" t="str">
        <f>'цена АТС'!D675</f>
        <v>0</v>
      </c>
      <c r="D798" s="255" t="str">
        <f>'цена АТС'!D676</f>
        <v>0</v>
      </c>
      <c r="E798" s="255" t="str">
        <f>'цена АТС'!D677</f>
        <v>0</v>
      </c>
      <c r="F798" s="255" t="str">
        <f>'цена АТС'!D678</f>
        <v>0</v>
      </c>
      <c r="G798" s="255" t="str">
        <f>'цена АТС'!D679</f>
        <v>0</v>
      </c>
      <c r="H798" s="255" t="str">
        <f>'цена АТС'!D680</f>
        <v>0</v>
      </c>
      <c r="I798" s="255" t="str">
        <f>'цена АТС'!D681</f>
        <v>0</v>
      </c>
      <c r="J798" s="255">
        <f>'цена АТС'!D682</f>
        <v>4.71</v>
      </c>
      <c r="K798" s="255" t="str">
        <f>'цена АТС'!D683</f>
        <v>0</v>
      </c>
      <c r="L798" s="255" t="str">
        <f>'цена АТС'!D684</f>
        <v>0</v>
      </c>
      <c r="M798" s="255" t="str">
        <f>'цена АТС'!D685</f>
        <v>0</v>
      </c>
      <c r="N798" s="255" t="str">
        <f>'цена АТС'!D686</f>
        <v>0</v>
      </c>
      <c r="O798" s="255" t="str">
        <f>'цена АТС'!D687</f>
        <v>0</v>
      </c>
      <c r="P798" s="255" t="str">
        <f>'цена АТС'!D688</f>
        <v>0</v>
      </c>
      <c r="Q798" s="255" t="str">
        <f>'цена АТС'!D689</f>
        <v>0</v>
      </c>
      <c r="R798" s="255" t="str">
        <f>'цена АТС'!D690</f>
        <v>0</v>
      </c>
      <c r="S798" s="255" t="str">
        <f>'цена АТС'!D691</f>
        <v>0</v>
      </c>
      <c r="T798" s="255" t="str">
        <f>'цена АТС'!D692</f>
        <v>0</v>
      </c>
      <c r="U798" s="255" t="str">
        <f>'цена АТС'!D693</f>
        <v>0</v>
      </c>
      <c r="V798" s="255" t="str">
        <f>'цена АТС'!D694</f>
        <v>0</v>
      </c>
      <c r="W798" s="255" t="str">
        <f>'цена АТС'!D695</f>
        <v>0</v>
      </c>
      <c r="X798" s="255" t="str">
        <f>'цена АТС'!D696</f>
        <v>0</v>
      </c>
      <c r="Y798" s="255" t="str">
        <f>'цена АТС'!D697</f>
        <v>0</v>
      </c>
    </row>
    <row r="799" spans="1:25" s="62" customFormat="1" ht="18.75" customHeight="1" thickBot="1" x14ac:dyDescent="0.25">
      <c r="A799" s="111">
        <v>28</v>
      </c>
      <c r="B799" s="255" t="str">
        <f>'цена АТС'!D698</f>
        <v>0</v>
      </c>
      <c r="C799" s="255" t="str">
        <f>'цена АТС'!D699</f>
        <v>0</v>
      </c>
      <c r="D799" s="255" t="str">
        <f>'цена АТС'!D700</f>
        <v>0</v>
      </c>
      <c r="E799" s="255" t="str">
        <f>'цена АТС'!D701</f>
        <v>0</v>
      </c>
      <c r="F799" s="255" t="str">
        <f>'цена АТС'!D702</f>
        <v>0</v>
      </c>
      <c r="G799" s="255">
        <f>'цена АТС'!D703</f>
        <v>0.01</v>
      </c>
      <c r="H799" s="255">
        <f>'цена АТС'!D704</f>
        <v>0.01</v>
      </c>
      <c r="I799" s="255" t="str">
        <f>'цена АТС'!D705</f>
        <v>0</v>
      </c>
      <c r="J799" s="255" t="str">
        <f>'цена АТС'!D706</f>
        <v>0</v>
      </c>
      <c r="K799" s="255" t="str">
        <f>'цена АТС'!D707</f>
        <v>0</v>
      </c>
      <c r="L799" s="255" t="str">
        <f>'цена АТС'!D708</f>
        <v>0</v>
      </c>
      <c r="M799" s="255" t="str">
        <f>'цена АТС'!D709</f>
        <v>0</v>
      </c>
      <c r="N799" s="255" t="str">
        <f>'цена АТС'!D710</f>
        <v>0</v>
      </c>
      <c r="O799" s="255" t="str">
        <f>'цена АТС'!D711</f>
        <v>0</v>
      </c>
      <c r="P799" s="255" t="str">
        <f>'цена АТС'!D712</f>
        <v>0</v>
      </c>
      <c r="Q799" s="255" t="str">
        <f>'цена АТС'!D713</f>
        <v>0</v>
      </c>
      <c r="R799" s="255" t="str">
        <f>'цена АТС'!D714</f>
        <v>0</v>
      </c>
      <c r="S799" s="255" t="str">
        <f>'цена АТС'!D715</f>
        <v>0</v>
      </c>
      <c r="T799" s="255" t="str">
        <f>'цена АТС'!D716</f>
        <v>0</v>
      </c>
      <c r="U799" s="255" t="str">
        <f>'цена АТС'!D717</f>
        <v>0</v>
      </c>
      <c r="V799" s="255">
        <f>'цена АТС'!D718</f>
        <v>0.01</v>
      </c>
      <c r="W799" s="255" t="str">
        <f>'цена АТС'!D719</f>
        <v>0</v>
      </c>
      <c r="X799" s="255" t="str">
        <f>'цена АТС'!D720</f>
        <v>0</v>
      </c>
      <c r="Y799" s="255" t="str">
        <f>'цена АТС'!D721</f>
        <v>0</v>
      </c>
    </row>
    <row r="800" spans="1:25" s="62" customFormat="1" ht="18.75" customHeight="1" thickBot="1" x14ac:dyDescent="0.25">
      <c r="A800" s="109">
        <v>29</v>
      </c>
      <c r="B800" s="255" t="str">
        <f>'цена АТС'!D722</f>
        <v>0</v>
      </c>
      <c r="C800" s="255" t="str">
        <f>'цена АТС'!D723</f>
        <v>0</v>
      </c>
      <c r="D800" s="255" t="str">
        <f>'цена АТС'!D724</f>
        <v>0</v>
      </c>
      <c r="E800" s="255">
        <f>'цена АТС'!D725</f>
        <v>0.01</v>
      </c>
      <c r="F800" s="255" t="str">
        <f>'цена АТС'!D726</f>
        <v>0</v>
      </c>
      <c r="G800" s="255" t="str">
        <f>'цена АТС'!D727</f>
        <v>0</v>
      </c>
      <c r="H800" s="255" t="str">
        <f>'цена АТС'!D728</f>
        <v>0</v>
      </c>
      <c r="I800" s="255" t="str">
        <f>'цена АТС'!D729</f>
        <v>0</v>
      </c>
      <c r="J800" s="255" t="str">
        <f>'цена АТС'!D730</f>
        <v>0</v>
      </c>
      <c r="K800" s="255" t="str">
        <f>'цена АТС'!D731</f>
        <v>0</v>
      </c>
      <c r="L800" s="255" t="str">
        <f>'цена АТС'!D732</f>
        <v>0</v>
      </c>
      <c r="M800" s="255" t="str">
        <f>'цена АТС'!D733</f>
        <v>0</v>
      </c>
      <c r="N800" s="255" t="str">
        <f>'цена АТС'!D734</f>
        <v>0</v>
      </c>
      <c r="O800" s="255" t="str">
        <f>'цена АТС'!D735</f>
        <v>0</v>
      </c>
      <c r="P800" s="255" t="str">
        <f>'цена АТС'!D736</f>
        <v>0</v>
      </c>
      <c r="Q800" s="255" t="str">
        <f>'цена АТС'!D737</f>
        <v>0</v>
      </c>
      <c r="R800" s="255" t="str">
        <f>'цена АТС'!D738</f>
        <v>0</v>
      </c>
      <c r="S800" s="255" t="str">
        <f>'цена АТС'!D739</f>
        <v>0</v>
      </c>
      <c r="T800" s="255" t="str">
        <f>'цена АТС'!D740</f>
        <v>0</v>
      </c>
      <c r="U800" s="255" t="str">
        <f>'цена АТС'!D741</f>
        <v>0</v>
      </c>
      <c r="V800" s="255">
        <f>'цена АТС'!D742</f>
        <v>0.01</v>
      </c>
      <c r="W800" s="255" t="str">
        <f>'цена АТС'!D743</f>
        <v>0</v>
      </c>
      <c r="X800" s="255" t="str">
        <f>'цена АТС'!D744</f>
        <v>0</v>
      </c>
      <c r="Y800" s="255" t="str">
        <f>'цена АТС'!D745</f>
        <v>0</v>
      </c>
    </row>
    <row r="801" spans="1:25" s="62" customFormat="1" ht="18.75" customHeight="1" thickBot="1" x14ac:dyDescent="0.25">
      <c r="A801" s="110">
        <v>30</v>
      </c>
      <c r="B801" s="255">
        <f>'цена АТС'!D746</f>
        <v>136.49</v>
      </c>
      <c r="C801" s="255" t="str">
        <f>'цена АТС'!D747</f>
        <v>0</v>
      </c>
      <c r="D801" s="255" t="str">
        <f>'цена АТС'!D748</f>
        <v>0</v>
      </c>
      <c r="E801" s="255" t="str">
        <f>'цена АТС'!D749</f>
        <v>0</v>
      </c>
      <c r="F801" s="255" t="str">
        <f>'цена АТС'!D750</f>
        <v>0</v>
      </c>
      <c r="G801" s="255" t="str">
        <f>'цена АТС'!D751</f>
        <v>0</v>
      </c>
      <c r="H801" s="255" t="str">
        <f>'цена АТС'!D752</f>
        <v>0</v>
      </c>
      <c r="I801" s="255" t="str">
        <f>'цена АТС'!D753</f>
        <v>0</v>
      </c>
      <c r="J801" s="255" t="str">
        <f>'цена АТС'!D754</f>
        <v>0</v>
      </c>
      <c r="K801" s="255" t="str">
        <f>'цена АТС'!D755</f>
        <v>0</v>
      </c>
      <c r="L801" s="255" t="str">
        <f>'цена АТС'!D756</f>
        <v>0</v>
      </c>
      <c r="M801" s="255" t="str">
        <f>'цена АТС'!D757</f>
        <v>0</v>
      </c>
      <c r="N801" s="255" t="str">
        <f>'цена АТС'!D758</f>
        <v>0</v>
      </c>
      <c r="O801" s="255" t="str">
        <f>'цена АТС'!D759</f>
        <v>0</v>
      </c>
      <c r="P801" s="255" t="str">
        <f>'цена АТС'!D760</f>
        <v>0</v>
      </c>
      <c r="Q801" s="255" t="str">
        <f>'цена АТС'!D761</f>
        <v>0</v>
      </c>
      <c r="R801" s="255" t="str">
        <f>'цена АТС'!D762</f>
        <v>0</v>
      </c>
      <c r="S801" s="255" t="str">
        <f>'цена АТС'!D763</f>
        <v>0</v>
      </c>
      <c r="T801" s="255" t="str">
        <f>'цена АТС'!D764</f>
        <v>0</v>
      </c>
      <c r="U801" s="255" t="str">
        <f>'цена АТС'!D765</f>
        <v>0</v>
      </c>
      <c r="V801" s="255">
        <f>'цена АТС'!D766</f>
        <v>0.01</v>
      </c>
      <c r="W801" s="255" t="str">
        <f>'цена АТС'!D767</f>
        <v>0</v>
      </c>
      <c r="X801" s="255" t="str">
        <f>'цена АТС'!D768</f>
        <v>0</v>
      </c>
      <c r="Y801" s="255" t="str">
        <f>'цена АТС'!D769</f>
        <v>0</v>
      </c>
    </row>
    <row r="802" spans="1:25" s="62" customFormat="1" ht="18.75" customHeight="1" thickBot="1" x14ac:dyDescent="0.25">
      <c r="A802" s="109">
        <v>31</v>
      </c>
      <c r="B802" s="255">
        <f>'цена АТС'!D770</f>
        <v>35.71</v>
      </c>
      <c r="C802" s="255">
        <f>'цена АТС'!D771</f>
        <v>25.33</v>
      </c>
      <c r="D802" s="255">
        <f>'цена АТС'!D772</f>
        <v>22.22</v>
      </c>
      <c r="E802" s="255">
        <f>'цена АТС'!D773</f>
        <v>25.71</v>
      </c>
      <c r="F802" s="255" t="str">
        <f>'цена АТС'!D774</f>
        <v>0</v>
      </c>
      <c r="G802" s="255" t="str">
        <f>'цена АТС'!D775</f>
        <v>0</v>
      </c>
      <c r="H802" s="255">
        <f>'цена АТС'!D776</f>
        <v>53.46</v>
      </c>
      <c r="I802" s="255" t="str">
        <f>'цена АТС'!D777</f>
        <v>0</v>
      </c>
      <c r="J802" s="255" t="str">
        <f>'цена АТС'!D778</f>
        <v>0</v>
      </c>
      <c r="K802" s="255" t="str">
        <f>'цена АТС'!D779</f>
        <v>0</v>
      </c>
      <c r="L802" s="255" t="str">
        <f>'цена АТС'!D780</f>
        <v>0</v>
      </c>
      <c r="M802" s="255" t="str">
        <f>'цена АТС'!D781</f>
        <v>0</v>
      </c>
      <c r="N802" s="255" t="str">
        <f>'цена АТС'!D782</f>
        <v>0</v>
      </c>
      <c r="O802" s="255" t="str">
        <f>'цена АТС'!D783</f>
        <v>0</v>
      </c>
      <c r="P802" s="255" t="str">
        <f>'цена АТС'!D784</f>
        <v>0</v>
      </c>
      <c r="Q802" s="255" t="str">
        <f>'цена АТС'!D785</f>
        <v>0</v>
      </c>
      <c r="R802" s="255" t="str">
        <f>'цена АТС'!D786</f>
        <v>0</v>
      </c>
      <c r="S802" s="255" t="str">
        <f>'цена АТС'!D787</f>
        <v>0</v>
      </c>
      <c r="T802" s="255">
        <f>'цена АТС'!D788</f>
        <v>43.7</v>
      </c>
      <c r="U802" s="255">
        <f>'цена АТС'!D789</f>
        <v>55.72</v>
      </c>
      <c r="V802" s="255">
        <f>'цена АТС'!D790</f>
        <v>33.07</v>
      </c>
      <c r="W802" s="255">
        <f>'цена АТС'!D791</f>
        <v>23.38</v>
      </c>
      <c r="X802" s="255">
        <f>'цена АТС'!D792</f>
        <v>19.32</v>
      </c>
      <c r="Y802" s="255">
        <f>'цена АТС'!D793</f>
        <v>26.75</v>
      </c>
    </row>
    <row r="803" spans="1:25" x14ac:dyDescent="0.2">
      <c r="A803" s="68"/>
    </row>
    <row r="804" spans="1:25" ht="15" thickBot="1" x14ac:dyDescent="0.25">
      <c r="A804" s="69"/>
    </row>
    <row r="805" spans="1:25" s="62" customFormat="1" ht="31.5" customHeight="1" thickBot="1" x14ac:dyDescent="0.25">
      <c r="A805" s="404" t="s">
        <v>47</v>
      </c>
      <c r="B805" s="470" t="s">
        <v>83</v>
      </c>
      <c r="C805" s="407"/>
      <c r="D805" s="407"/>
      <c r="E805" s="407"/>
      <c r="F805" s="407"/>
      <c r="G805" s="407"/>
      <c r="H805" s="407"/>
      <c r="I805" s="407"/>
      <c r="J805" s="407"/>
      <c r="K805" s="407"/>
      <c r="L805" s="407"/>
      <c r="M805" s="407"/>
      <c r="N805" s="407"/>
      <c r="O805" s="407"/>
      <c r="P805" s="407"/>
      <c r="Q805" s="407"/>
      <c r="R805" s="407"/>
      <c r="S805" s="407"/>
      <c r="T805" s="407"/>
      <c r="U805" s="407"/>
      <c r="V805" s="407"/>
      <c r="W805" s="407"/>
      <c r="X805" s="407"/>
      <c r="Y805" s="408"/>
    </row>
    <row r="806" spans="1:25" s="62" customFormat="1" ht="35.25" customHeight="1" thickBot="1" x14ac:dyDescent="0.25">
      <c r="A806" s="469"/>
      <c r="B806" s="170" t="s">
        <v>46</v>
      </c>
      <c r="C806" s="171" t="s">
        <v>45</v>
      </c>
      <c r="D806" s="163" t="s">
        <v>44</v>
      </c>
      <c r="E806" s="171" t="s">
        <v>43</v>
      </c>
      <c r="F806" s="172" t="s">
        <v>42</v>
      </c>
      <c r="G806" s="171" t="s">
        <v>41</v>
      </c>
      <c r="H806" s="171" t="s">
        <v>40</v>
      </c>
      <c r="I806" s="171" t="s">
        <v>39</v>
      </c>
      <c r="J806" s="171" t="s">
        <v>38</v>
      </c>
      <c r="K806" s="173" t="s">
        <v>37</v>
      </c>
      <c r="L806" s="171" t="s">
        <v>36</v>
      </c>
      <c r="M806" s="172" t="s">
        <v>35</v>
      </c>
      <c r="N806" s="173" t="s">
        <v>34</v>
      </c>
      <c r="O806" s="171" t="s">
        <v>33</v>
      </c>
      <c r="P806" s="172" t="s">
        <v>32</v>
      </c>
      <c r="Q806" s="163" t="s">
        <v>31</v>
      </c>
      <c r="R806" s="171" t="s">
        <v>30</v>
      </c>
      <c r="S806" s="163" t="s">
        <v>29</v>
      </c>
      <c r="T806" s="171" t="s">
        <v>28</v>
      </c>
      <c r="U806" s="163" t="s">
        <v>27</v>
      </c>
      <c r="V806" s="171" t="s">
        <v>26</v>
      </c>
      <c r="W806" s="163" t="s">
        <v>25</v>
      </c>
      <c r="X806" s="171" t="s">
        <v>24</v>
      </c>
      <c r="Y806" s="174" t="s">
        <v>23</v>
      </c>
    </row>
    <row r="807" spans="1:25" s="62" customFormat="1" ht="18.75" customHeight="1" thickBot="1" x14ac:dyDescent="0.25">
      <c r="A807" s="109">
        <v>1</v>
      </c>
      <c r="B807" s="255">
        <f>'цена АТС'!E50</f>
        <v>397.38</v>
      </c>
      <c r="C807" s="255">
        <f>'цена АТС'!E51</f>
        <v>381.85</v>
      </c>
      <c r="D807" s="255">
        <f>'цена АТС'!E52</f>
        <v>676.1</v>
      </c>
      <c r="E807" s="255">
        <f>'цена АТС'!E53</f>
        <v>699.56</v>
      </c>
      <c r="F807" s="255">
        <f>'цена АТС'!E54</f>
        <v>691.71</v>
      </c>
      <c r="G807" s="255">
        <f>'цена АТС'!E55</f>
        <v>688.21</v>
      </c>
      <c r="H807" s="255">
        <f>'цена АТС'!E56</f>
        <v>75.44</v>
      </c>
      <c r="I807" s="255">
        <f>'цена АТС'!E57</f>
        <v>680.29</v>
      </c>
      <c r="J807" s="255">
        <f>'цена АТС'!E58</f>
        <v>684.94</v>
      </c>
      <c r="K807" s="255">
        <f>'цена АТС'!E59</f>
        <v>394.22</v>
      </c>
      <c r="L807" s="255">
        <f>'цена АТС'!E60</f>
        <v>65.06</v>
      </c>
      <c r="M807" s="255">
        <f>'цена АТС'!E61</f>
        <v>386.76</v>
      </c>
      <c r="N807" s="255">
        <f>'цена АТС'!E62</f>
        <v>388.6</v>
      </c>
      <c r="O807" s="255">
        <f>'цена АТС'!E63</f>
        <v>664.81</v>
      </c>
      <c r="P807" s="255">
        <f>'цена АТС'!E64</f>
        <v>670.29</v>
      </c>
      <c r="Q807" s="255">
        <f>'цена АТС'!E65</f>
        <v>241.16</v>
      </c>
      <c r="R807" s="255">
        <f>'цена АТС'!E66</f>
        <v>257.83999999999997</v>
      </c>
      <c r="S807" s="255">
        <f>'цена АТС'!E67</f>
        <v>41.22</v>
      </c>
      <c r="T807" s="255">
        <f>'цена АТС'!E68</f>
        <v>237.9</v>
      </c>
      <c r="U807" s="255">
        <f>'цена АТС'!E69</f>
        <v>187.11</v>
      </c>
      <c r="V807" s="255">
        <f>'цена АТС'!E70</f>
        <v>392.55</v>
      </c>
      <c r="W807" s="255">
        <f>'цена АТС'!E71</f>
        <v>718.26</v>
      </c>
      <c r="X807" s="255">
        <f>'цена АТС'!E72</f>
        <v>716.42</v>
      </c>
      <c r="Y807" s="255">
        <f>'цена АТС'!E73</f>
        <v>705.89</v>
      </c>
    </row>
    <row r="808" spans="1:25" s="62" customFormat="1" ht="18.75" customHeight="1" thickBot="1" x14ac:dyDescent="0.25">
      <c r="A808" s="109">
        <v>2</v>
      </c>
      <c r="B808" s="255">
        <f>'цена АТС'!E74</f>
        <v>778.69</v>
      </c>
      <c r="C808" s="255">
        <f>'цена АТС'!E75</f>
        <v>758.27</v>
      </c>
      <c r="D808" s="255">
        <f>'цена АТС'!E76</f>
        <v>762.07</v>
      </c>
      <c r="E808" s="255">
        <f>'цена АТС'!E77</f>
        <v>93.31</v>
      </c>
      <c r="F808" s="255">
        <f>'цена АТС'!E78</f>
        <v>168.05</v>
      </c>
      <c r="G808" s="255">
        <f>'цена АТС'!E79</f>
        <v>180.35</v>
      </c>
      <c r="H808" s="255">
        <f>'цена АТС'!E80</f>
        <v>117.11</v>
      </c>
      <c r="I808" s="255">
        <f>'цена АТС'!E81</f>
        <v>108.12</v>
      </c>
      <c r="J808" s="255">
        <f>'цена АТС'!E82</f>
        <v>132.01</v>
      </c>
      <c r="K808" s="255">
        <f>'цена АТС'!E83</f>
        <v>133.1</v>
      </c>
      <c r="L808" s="255">
        <f>'цена АТС'!E84</f>
        <v>153.62</v>
      </c>
      <c r="M808" s="255">
        <f>'цена АТС'!E85</f>
        <v>119.25</v>
      </c>
      <c r="N808" s="255">
        <f>'цена АТС'!E86</f>
        <v>151.71</v>
      </c>
      <c r="O808" s="255">
        <f>'цена АТС'!E87</f>
        <v>107.86</v>
      </c>
      <c r="P808" s="255">
        <f>'цена АТС'!E88</f>
        <v>118.18</v>
      </c>
      <c r="Q808" s="255">
        <f>'цена АТС'!E89</f>
        <v>122.82</v>
      </c>
      <c r="R808" s="255">
        <f>'цена АТС'!E90</f>
        <v>164.03</v>
      </c>
      <c r="S808" s="255">
        <f>'цена АТС'!E91</f>
        <v>108.7</v>
      </c>
      <c r="T808" s="255">
        <f>'цена АТС'!E92</f>
        <v>140.72</v>
      </c>
      <c r="U808" s="255">
        <f>'цена АТС'!E93</f>
        <v>146.16999999999999</v>
      </c>
      <c r="V808" s="255">
        <f>'цена АТС'!E94</f>
        <v>91.53</v>
      </c>
      <c r="W808" s="255">
        <f>'цена АТС'!E95</f>
        <v>167.33</v>
      </c>
      <c r="X808" s="255">
        <f>'цена АТС'!E96</f>
        <v>356.64</v>
      </c>
      <c r="Y808" s="255">
        <f>'цена АТС'!E97</f>
        <v>821.76</v>
      </c>
    </row>
    <row r="809" spans="1:25" s="62" customFormat="1" ht="18.75" customHeight="1" thickBot="1" x14ac:dyDescent="0.25">
      <c r="A809" s="109">
        <v>3</v>
      </c>
      <c r="B809" s="255">
        <f>'цена АТС'!E98</f>
        <v>785.7</v>
      </c>
      <c r="C809" s="255">
        <f>'цена АТС'!E99</f>
        <v>720.53</v>
      </c>
      <c r="D809" s="255">
        <f>'цена АТС'!E100</f>
        <v>409.09</v>
      </c>
      <c r="E809" s="255">
        <f>'цена АТС'!E101</f>
        <v>425.52</v>
      </c>
      <c r="F809" s="255">
        <f>'цена АТС'!E102</f>
        <v>247.21</v>
      </c>
      <c r="G809" s="255">
        <f>'цена АТС'!E103</f>
        <v>423.46</v>
      </c>
      <c r="H809" s="255">
        <f>'цена АТС'!E104</f>
        <v>423.01</v>
      </c>
      <c r="I809" s="255">
        <f>'цена АТС'!E105</f>
        <v>414.88</v>
      </c>
      <c r="J809" s="255">
        <f>'цена АТС'!E106</f>
        <v>425.94</v>
      </c>
      <c r="K809" s="255">
        <f>'цена АТС'!E107</f>
        <v>424.84</v>
      </c>
      <c r="L809" s="255">
        <f>'цена АТС'!E108</f>
        <v>431.92</v>
      </c>
      <c r="M809" s="255">
        <f>'цена АТС'!E109</f>
        <v>429.56</v>
      </c>
      <c r="N809" s="255">
        <f>'цена АТС'!E110</f>
        <v>446.95</v>
      </c>
      <c r="O809" s="255">
        <f>'цена АТС'!E111</f>
        <v>426.48</v>
      </c>
      <c r="P809" s="255">
        <f>'цена АТС'!E112</f>
        <v>414.82</v>
      </c>
      <c r="Q809" s="255">
        <f>'цена АТС'!E113</f>
        <v>763.13</v>
      </c>
      <c r="R809" s="255">
        <f>'цена АТС'!E114</f>
        <v>779.29</v>
      </c>
      <c r="S809" s="255">
        <f>'цена АТС'!E115</f>
        <v>767.42</v>
      </c>
      <c r="T809" s="255">
        <f>'цена АТС'!E117</f>
        <v>761.33</v>
      </c>
      <c r="U809" s="255">
        <f>'цена АТС'!E117</f>
        <v>761.33</v>
      </c>
      <c r="V809" s="255">
        <f>'цена АТС'!E118</f>
        <v>772.41</v>
      </c>
      <c r="W809" s="255">
        <f>'цена АТС'!E119</f>
        <v>783.11</v>
      </c>
      <c r="X809" s="255">
        <f>'цена АТС'!E120</f>
        <v>793.61</v>
      </c>
      <c r="Y809" s="255">
        <f>'цена АТС'!E121</f>
        <v>789.35</v>
      </c>
    </row>
    <row r="810" spans="1:25" s="62" customFormat="1" ht="18.75" customHeight="1" thickBot="1" x14ac:dyDescent="0.25">
      <c r="A810" s="109">
        <v>4</v>
      </c>
      <c r="B810" s="255">
        <f>'цена АТС'!E122</f>
        <v>837.36</v>
      </c>
      <c r="C810" s="255">
        <f>'цена АТС'!E123</f>
        <v>799.21</v>
      </c>
      <c r="D810" s="255">
        <f>'цена АТС'!E124</f>
        <v>819.26</v>
      </c>
      <c r="E810" s="255">
        <f>'цена АТС'!E125</f>
        <v>831.65</v>
      </c>
      <c r="F810" s="255">
        <f>'цена АТС'!E126</f>
        <v>731.5</v>
      </c>
      <c r="G810" s="255">
        <f>'цена АТС'!E127</f>
        <v>864.95</v>
      </c>
      <c r="H810" s="255">
        <f>'цена АТС'!E128</f>
        <v>549.54</v>
      </c>
      <c r="I810" s="255">
        <f>'цена АТС'!E129</f>
        <v>301.22000000000003</v>
      </c>
      <c r="J810" s="255">
        <f>'цена АТС'!E130</f>
        <v>537.08000000000004</v>
      </c>
      <c r="K810" s="255">
        <f>'цена АТС'!E131</f>
        <v>334.17</v>
      </c>
      <c r="L810" s="255">
        <f>'цена АТС'!E132</f>
        <v>480.43</v>
      </c>
      <c r="M810" s="255">
        <f>'цена АТС'!E133</f>
        <v>626.75</v>
      </c>
      <c r="N810" s="255">
        <f>'цена АТС'!E134</f>
        <v>800.14</v>
      </c>
      <c r="O810" s="255">
        <f>'цена АТС'!E135</f>
        <v>770.07</v>
      </c>
      <c r="P810" s="255">
        <f>'цена АТС'!E136</f>
        <v>745.2</v>
      </c>
      <c r="Q810" s="255">
        <f>'цена АТС'!E137</f>
        <v>800.72</v>
      </c>
      <c r="R810" s="255">
        <f>'цена АТС'!E138</f>
        <v>819.67</v>
      </c>
      <c r="S810" s="255">
        <f>'цена АТС'!E139</f>
        <v>828.07</v>
      </c>
      <c r="T810" s="255">
        <f>'цена АТС'!E140</f>
        <v>828.55</v>
      </c>
      <c r="U810" s="255">
        <f>'цена АТС'!E141</f>
        <v>806.26</v>
      </c>
      <c r="V810" s="255">
        <f>'цена АТС'!E142</f>
        <v>821.3</v>
      </c>
      <c r="W810" s="255">
        <f>'цена АТС'!E143</f>
        <v>826.43</v>
      </c>
      <c r="X810" s="255">
        <f>'цена АТС'!E144</f>
        <v>828.67</v>
      </c>
      <c r="Y810" s="255">
        <f>'цена АТС'!E145</f>
        <v>816.75</v>
      </c>
    </row>
    <row r="811" spans="1:25" s="62" customFormat="1" ht="18.75" customHeight="1" thickBot="1" x14ac:dyDescent="0.25">
      <c r="A811" s="109">
        <v>5</v>
      </c>
      <c r="B811" s="255">
        <f>'цена АТС'!E146</f>
        <v>804.86</v>
      </c>
      <c r="C811" s="255">
        <f>'цена АТС'!E147</f>
        <v>766.73</v>
      </c>
      <c r="D811" s="255">
        <f>'цена АТС'!E148</f>
        <v>792.12</v>
      </c>
      <c r="E811" s="255">
        <f>'цена АТС'!E149</f>
        <v>812.61</v>
      </c>
      <c r="F811" s="255">
        <f>'цена АТС'!E150</f>
        <v>832.82</v>
      </c>
      <c r="G811" s="255">
        <f>'цена АТС'!E151</f>
        <v>816.72</v>
      </c>
      <c r="H811" s="255">
        <f>'цена АТС'!E152</f>
        <v>816.85</v>
      </c>
      <c r="I811" s="255">
        <f>'цена АТС'!E153</f>
        <v>790.4</v>
      </c>
      <c r="J811" s="255">
        <f>'цена АТС'!E154</f>
        <v>304.99</v>
      </c>
      <c r="K811" s="255">
        <f>'цена АТС'!E155</f>
        <v>310.18</v>
      </c>
      <c r="L811" s="255">
        <f>'цена АТС'!E156</f>
        <v>809.4</v>
      </c>
      <c r="M811" s="255">
        <f>'цена АТС'!E157</f>
        <v>576.03</v>
      </c>
      <c r="N811" s="255">
        <f>'цена АТС'!E158</f>
        <v>800.79</v>
      </c>
      <c r="O811" s="255">
        <f>'цена АТС'!E159</f>
        <v>771.82</v>
      </c>
      <c r="P811" s="255">
        <f>'цена АТС'!E160</f>
        <v>764.91</v>
      </c>
      <c r="Q811" s="255">
        <f>'цена АТС'!E161</f>
        <v>788.26</v>
      </c>
      <c r="R811" s="255">
        <f>'цена АТС'!E162</f>
        <v>801.71</v>
      </c>
      <c r="S811" s="255">
        <f>'цена АТС'!E163</f>
        <v>797.56</v>
      </c>
      <c r="T811" s="255">
        <f>'цена АТС'!E164</f>
        <v>805.19</v>
      </c>
      <c r="U811" s="255">
        <f>'цена АТС'!E165</f>
        <v>773.77</v>
      </c>
      <c r="V811" s="255">
        <f>'цена АТС'!E166</f>
        <v>790.99</v>
      </c>
      <c r="W811" s="255">
        <f>'цена АТС'!E167</f>
        <v>75.739999999999995</v>
      </c>
      <c r="X811" s="255">
        <f>'цена АТС'!E168</f>
        <v>804.67</v>
      </c>
      <c r="Y811" s="255">
        <f>'цена АТС'!E169</f>
        <v>801.5</v>
      </c>
    </row>
    <row r="812" spans="1:25" s="62" customFormat="1" ht="18.75" customHeight="1" thickBot="1" x14ac:dyDescent="0.25">
      <c r="A812" s="109">
        <v>6</v>
      </c>
      <c r="B812" s="255">
        <f>'цена АТС'!E170</f>
        <v>728.58</v>
      </c>
      <c r="C812" s="255">
        <f>'цена АТС'!E171</f>
        <v>704.51</v>
      </c>
      <c r="D812" s="255">
        <f>'цена АТС'!E172</f>
        <v>714.51</v>
      </c>
      <c r="E812" s="255">
        <f>'цена АТС'!E173</f>
        <v>726.79</v>
      </c>
      <c r="F812" s="255">
        <f>'цена АТС'!E174</f>
        <v>733.21</v>
      </c>
      <c r="G812" s="255">
        <f>'цена АТС'!E175</f>
        <v>727.11</v>
      </c>
      <c r="H812" s="255">
        <f>'цена АТС'!E176</f>
        <v>715.88</v>
      </c>
      <c r="I812" s="255">
        <f>'цена АТС'!E177</f>
        <v>714.81</v>
      </c>
      <c r="J812" s="255">
        <f>'цена АТС'!E178</f>
        <v>98.96</v>
      </c>
      <c r="K812" s="255">
        <f>'цена АТС'!E179</f>
        <v>730.84</v>
      </c>
      <c r="L812" s="255">
        <f>'цена АТС'!E180</f>
        <v>745.29</v>
      </c>
      <c r="M812" s="255">
        <f>'цена АТС'!E181</f>
        <v>743.17</v>
      </c>
      <c r="N812" s="255">
        <f>'цена АТС'!E182</f>
        <v>743.4</v>
      </c>
      <c r="O812" s="255">
        <f>'цена АТС'!E183</f>
        <v>715.97</v>
      </c>
      <c r="P812" s="255">
        <f>'цена АТС'!E184</f>
        <v>96.85</v>
      </c>
      <c r="Q812" s="255">
        <f>'цена АТС'!E185</f>
        <v>115.71</v>
      </c>
      <c r="R812" s="255">
        <f>'цена АТС'!E186</f>
        <v>749.07</v>
      </c>
      <c r="S812" s="255">
        <f>'цена АТС'!E187</f>
        <v>739.63</v>
      </c>
      <c r="T812" s="255">
        <f>'цена АТС'!E188</f>
        <v>183.28</v>
      </c>
      <c r="U812" s="255">
        <f>'цена АТС'!E189</f>
        <v>726.14</v>
      </c>
      <c r="V812" s="255">
        <f>'цена АТС'!E190</f>
        <v>0</v>
      </c>
      <c r="W812" s="255">
        <f>'цена АТС'!E191</f>
        <v>52.88</v>
      </c>
      <c r="X812" s="255">
        <f>'цена АТС'!E192</f>
        <v>749.04</v>
      </c>
      <c r="Y812" s="255">
        <f>'цена АТС'!E193</f>
        <v>739.72</v>
      </c>
    </row>
    <row r="813" spans="1:25" s="62" customFormat="1" ht="18.75" customHeight="1" thickBot="1" x14ac:dyDescent="0.25">
      <c r="A813" s="109">
        <v>7</v>
      </c>
      <c r="B813" s="255">
        <f>'цена АТС'!E194</f>
        <v>177.78</v>
      </c>
      <c r="C813" s="255">
        <f>'цена АТС'!E195</f>
        <v>180.64</v>
      </c>
      <c r="D813" s="255">
        <f>'цена АТС'!E196</f>
        <v>128.44</v>
      </c>
      <c r="E813" s="255">
        <f>'цена АТС'!E197</f>
        <v>175.88</v>
      </c>
      <c r="F813" s="255">
        <f>'цена АТС'!E198</f>
        <v>183.63</v>
      </c>
      <c r="G813" s="255">
        <f>'цена АТС'!E199</f>
        <v>181.78</v>
      </c>
      <c r="H813" s="255">
        <f>'цена АТС'!E200</f>
        <v>140.04</v>
      </c>
      <c r="I813" s="255">
        <f>'цена АТС'!E201</f>
        <v>104.62</v>
      </c>
      <c r="J813" s="255">
        <f>'цена АТС'!E202</f>
        <v>123.99</v>
      </c>
      <c r="K813" s="255">
        <f>'цена АТС'!E203</f>
        <v>131.96</v>
      </c>
      <c r="L813" s="255">
        <f>'цена АТС'!E204</f>
        <v>177.4</v>
      </c>
      <c r="M813" s="255">
        <f>'цена АТС'!E205</f>
        <v>186.86</v>
      </c>
      <c r="N813" s="255">
        <f>'цена АТС'!E206</f>
        <v>189.24</v>
      </c>
      <c r="O813" s="255">
        <f>'цена АТС'!E207</f>
        <v>145.62</v>
      </c>
      <c r="P813" s="255">
        <f>'цена АТС'!E208</f>
        <v>134.38999999999999</v>
      </c>
      <c r="Q813" s="255">
        <f>'цена АТС'!E209</f>
        <v>150.86000000000001</v>
      </c>
      <c r="R813" s="255">
        <f>'цена АТС'!E210</f>
        <v>161.46</v>
      </c>
      <c r="S813" s="255">
        <f>'цена АТС'!E211</f>
        <v>150.19999999999999</v>
      </c>
      <c r="T813" s="255">
        <f>'цена АТС'!E212</f>
        <v>263.37</v>
      </c>
      <c r="U813" s="255">
        <f>'цена АТС'!E213</f>
        <v>56.51</v>
      </c>
      <c r="V813" s="255">
        <f>'цена АТС'!E214</f>
        <v>1.51</v>
      </c>
      <c r="W813" s="255">
        <f>'цена АТС'!E215</f>
        <v>43.1</v>
      </c>
      <c r="X813" s="255">
        <f>'цена АТС'!E216</f>
        <v>48.88</v>
      </c>
      <c r="Y813" s="255">
        <f>'цена АТС'!E217</f>
        <v>142.28</v>
      </c>
    </row>
    <row r="814" spans="1:25" s="62" customFormat="1" ht="18.75" customHeight="1" thickBot="1" x14ac:dyDescent="0.25">
      <c r="A814" s="109">
        <v>8</v>
      </c>
      <c r="B814" s="255">
        <f>'цена АТС'!E218</f>
        <v>271.98</v>
      </c>
      <c r="C814" s="255">
        <f>'цена АТС'!E219</f>
        <v>253.05</v>
      </c>
      <c r="D814" s="255">
        <f>'цена АТС'!E220</f>
        <v>765.92</v>
      </c>
      <c r="E814" s="255">
        <f>'цена АТС'!E221</f>
        <v>326.56</v>
      </c>
      <c r="F814" s="255">
        <f>'цена АТС'!E222</f>
        <v>273.27999999999997</v>
      </c>
      <c r="G814" s="255">
        <f>'цена АТС'!E223</f>
        <v>335.18</v>
      </c>
      <c r="H814" s="255">
        <f>'цена АТС'!E224</f>
        <v>232.89</v>
      </c>
      <c r="I814" s="255">
        <f>'цена АТС'!E225</f>
        <v>188.1</v>
      </c>
      <c r="J814" s="255">
        <f>'цена АТС'!E226</f>
        <v>306.76</v>
      </c>
      <c r="K814" s="255">
        <f>'цена АТС'!E227</f>
        <v>306.22000000000003</v>
      </c>
      <c r="L814" s="255">
        <f>'цена АТС'!E228</f>
        <v>836.36</v>
      </c>
      <c r="M814" s="255">
        <f>'цена АТС'!E229</f>
        <v>842.86</v>
      </c>
      <c r="N814" s="255">
        <f>'цена АТС'!E230</f>
        <v>572.97</v>
      </c>
      <c r="O814" s="255">
        <f>'цена АТС'!E231</f>
        <v>838.3</v>
      </c>
      <c r="P814" s="255">
        <f>'цена АТС'!E232</f>
        <v>832.79</v>
      </c>
      <c r="Q814" s="255">
        <f>'цена АТС'!E233</f>
        <v>870.57</v>
      </c>
      <c r="R814" s="255">
        <f>'цена АТС'!E234</f>
        <v>889.63</v>
      </c>
      <c r="S814" s="255">
        <f>'цена АТС'!E235</f>
        <v>393.01</v>
      </c>
      <c r="T814" s="255">
        <f>'цена АТС'!E236</f>
        <v>404.94</v>
      </c>
      <c r="U814" s="255">
        <f>'цена АТС'!E237</f>
        <v>866.99</v>
      </c>
      <c r="V814" s="255">
        <f>'цена АТС'!E238</f>
        <v>871.78</v>
      </c>
      <c r="W814" s="255">
        <f>'цена АТС'!E239</f>
        <v>870.16</v>
      </c>
      <c r="X814" s="255">
        <f>'цена АТС'!E240</f>
        <v>873.19</v>
      </c>
      <c r="Y814" s="255">
        <f>'цена АТС'!E241</f>
        <v>537.85</v>
      </c>
    </row>
    <row r="815" spans="1:25" s="62" customFormat="1" ht="18.75" customHeight="1" thickBot="1" x14ac:dyDescent="0.25">
      <c r="A815" s="109">
        <v>9</v>
      </c>
      <c r="B815" s="255">
        <f>'цена АТС'!E242</f>
        <v>682.66</v>
      </c>
      <c r="C815" s="255">
        <f>'цена АТС'!E243</f>
        <v>681.64</v>
      </c>
      <c r="D815" s="255">
        <f>'цена АТС'!E244</f>
        <v>686.48</v>
      </c>
      <c r="E815" s="255">
        <f>'цена АТС'!E245</f>
        <v>682.56</v>
      </c>
      <c r="F815" s="255">
        <f>'цена АТС'!E246</f>
        <v>209.01</v>
      </c>
      <c r="G815" s="255">
        <f>'цена АТС'!E247</f>
        <v>719.77</v>
      </c>
      <c r="H815" s="255">
        <f>'цена АТС'!E248</f>
        <v>722.41</v>
      </c>
      <c r="I815" s="255">
        <f>'цена АТС'!E249</f>
        <v>723.94</v>
      </c>
      <c r="J815" s="255">
        <f>'цена АТС'!E250</f>
        <v>702.1</v>
      </c>
      <c r="K815" s="255">
        <f>'цена АТС'!E251</f>
        <v>723.79</v>
      </c>
      <c r="L815" s="255">
        <f>'цена АТС'!E252</f>
        <v>155.41</v>
      </c>
      <c r="M815" s="255">
        <f>'цена АТС'!E253</f>
        <v>717.57</v>
      </c>
      <c r="N815" s="255">
        <f>'цена АТС'!E254</f>
        <v>715.33</v>
      </c>
      <c r="O815" s="255">
        <f>'цена АТС'!E255</f>
        <v>716.19</v>
      </c>
      <c r="P815" s="255">
        <f>'цена АТС'!E256</f>
        <v>712.24</v>
      </c>
      <c r="Q815" s="255">
        <f>'цена АТС'!E257</f>
        <v>714.64</v>
      </c>
      <c r="R815" s="255">
        <f>'цена АТС'!E258</f>
        <v>723.81</v>
      </c>
      <c r="S815" s="255">
        <f>'цена АТС'!E259</f>
        <v>712.05</v>
      </c>
      <c r="T815" s="255">
        <f>'цена АТС'!E260</f>
        <v>722.22</v>
      </c>
      <c r="U815" s="255" t="str">
        <f>'цена АТС'!E261</f>
        <v>0</v>
      </c>
      <c r="V815" s="255">
        <f>'цена АТС'!E262</f>
        <v>173.8</v>
      </c>
      <c r="W815" s="255">
        <f>'цена АТС'!E263</f>
        <v>20.52</v>
      </c>
      <c r="X815" s="255">
        <f>'цена АТС'!E264</f>
        <v>749.55</v>
      </c>
      <c r="Y815" s="255">
        <f>'цена АТС'!E265</f>
        <v>380.97</v>
      </c>
    </row>
    <row r="816" spans="1:25" s="62" customFormat="1" ht="18.75" customHeight="1" thickBot="1" x14ac:dyDescent="0.25">
      <c r="A816" s="109">
        <v>10</v>
      </c>
      <c r="B816" s="255">
        <f>'цена АТС'!E266</f>
        <v>881.46</v>
      </c>
      <c r="C816" s="255">
        <f>'цена АТС'!E267</f>
        <v>829.97</v>
      </c>
      <c r="D816" s="255">
        <f>'цена АТС'!E268</f>
        <v>835.92</v>
      </c>
      <c r="E816" s="255">
        <f>'цена АТС'!E269</f>
        <v>869.55</v>
      </c>
      <c r="F816" s="255">
        <f>'цена АТС'!E270</f>
        <v>869.71</v>
      </c>
      <c r="G816" s="255">
        <f>'цена АТС'!E271</f>
        <v>878.07</v>
      </c>
      <c r="H816" s="255">
        <f>'цена АТС'!E272</f>
        <v>890.16</v>
      </c>
      <c r="I816" s="255">
        <f>'цена АТС'!E273</f>
        <v>503.12</v>
      </c>
      <c r="J816" s="255">
        <f>'цена АТС'!E274</f>
        <v>897.21</v>
      </c>
      <c r="K816" s="255">
        <f>'цена АТС'!E275</f>
        <v>908.45</v>
      </c>
      <c r="L816" s="255">
        <f>'цена АТС'!E276</f>
        <v>903.23</v>
      </c>
      <c r="M816" s="255">
        <f>'цена АТС'!E277</f>
        <v>906.11</v>
      </c>
      <c r="N816" s="255">
        <f>'цена АТС'!E278</f>
        <v>917.08</v>
      </c>
      <c r="O816" s="255">
        <f>'цена АТС'!E279</f>
        <v>861.27</v>
      </c>
      <c r="P816" s="255">
        <f>'цена АТС'!E280</f>
        <v>870.08</v>
      </c>
      <c r="Q816" s="255">
        <f>'цена АТС'!E281</f>
        <v>348.12</v>
      </c>
      <c r="R816" s="255">
        <f>'цена АТС'!E282</f>
        <v>211.82</v>
      </c>
      <c r="S816" s="255">
        <f>'цена АТС'!E283</f>
        <v>230.6</v>
      </c>
      <c r="T816" s="255">
        <f>'цена АТС'!E284</f>
        <v>945</v>
      </c>
      <c r="U816" s="255">
        <f>'цена АТС'!E285</f>
        <v>183.65</v>
      </c>
      <c r="V816" s="255">
        <f>'цена АТС'!E286</f>
        <v>915.95</v>
      </c>
      <c r="W816" s="255">
        <f>'цена АТС'!E287</f>
        <v>914.92</v>
      </c>
      <c r="X816" s="255">
        <f>'цена АТС'!E288</f>
        <v>913.71</v>
      </c>
      <c r="Y816" s="255">
        <f>'цена АТС'!E289</f>
        <v>907.44</v>
      </c>
    </row>
    <row r="817" spans="1:25" s="62" customFormat="1" ht="18.75" customHeight="1" thickBot="1" x14ac:dyDescent="0.25">
      <c r="A817" s="109">
        <v>11</v>
      </c>
      <c r="B817" s="255">
        <f>'цена АТС'!E290</f>
        <v>894.84</v>
      </c>
      <c r="C817" s="255">
        <f>'цена АТС'!E291</f>
        <v>843.76</v>
      </c>
      <c r="D817" s="255">
        <f>'цена АТС'!E292</f>
        <v>852.36</v>
      </c>
      <c r="E817" s="255">
        <f>'цена АТС'!E293</f>
        <v>409.62</v>
      </c>
      <c r="F817" s="255">
        <f>'цена АТС'!E294</f>
        <v>566.05999999999995</v>
      </c>
      <c r="G817" s="255">
        <f>'цена АТС'!E295</f>
        <v>284.60000000000002</v>
      </c>
      <c r="H817" s="255">
        <f>'цена АТС'!E296</f>
        <v>193.49</v>
      </c>
      <c r="I817" s="255">
        <f>'цена АТС'!E297</f>
        <v>223.54</v>
      </c>
      <c r="J817" s="255">
        <f>'цена АТС'!E298</f>
        <v>214.87</v>
      </c>
      <c r="K817" s="255">
        <f>'цена АТС'!E299</f>
        <v>203.13</v>
      </c>
      <c r="L817" s="255">
        <f>'цена АТС'!E300</f>
        <v>172.12</v>
      </c>
      <c r="M817" s="255">
        <f>'цена АТС'!E301</f>
        <v>174.38</v>
      </c>
      <c r="N817" s="255">
        <f>'цена АТС'!E302</f>
        <v>182.39</v>
      </c>
      <c r="O817" s="255">
        <f>'цена АТС'!E303</f>
        <v>163.65</v>
      </c>
      <c r="P817" s="255">
        <f>'цена АТС'!E304</f>
        <v>118.87</v>
      </c>
      <c r="Q817" s="255">
        <f>'цена АТС'!E305</f>
        <v>124.52</v>
      </c>
      <c r="R817" s="255">
        <f>'цена АТС'!E306</f>
        <v>134.05000000000001</v>
      </c>
      <c r="S817" s="255">
        <f>'цена АТС'!E307</f>
        <v>111.48</v>
      </c>
      <c r="T817" s="255">
        <f>'цена АТС'!E308</f>
        <v>206.86</v>
      </c>
      <c r="U817" s="255">
        <f>'цена АТС'!E309</f>
        <v>284.86</v>
      </c>
      <c r="V817" s="255">
        <f>'цена АТС'!E310</f>
        <v>831.58</v>
      </c>
      <c r="W817" s="255">
        <f>'цена АТС'!E311</f>
        <v>170.87</v>
      </c>
      <c r="X817" s="255">
        <f>'цена АТС'!E312</f>
        <v>509.86</v>
      </c>
      <c r="Y817" s="255">
        <f>'цена АТС'!E313</f>
        <v>504.85</v>
      </c>
    </row>
    <row r="818" spans="1:25" s="62" customFormat="1" ht="18.75" customHeight="1" thickBot="1" x14ac:dyDescent="0.25">
      <c r="A818" s="109">
        <v>12</v>
      </c>
      <c r="B818" s="255">
        <f>'цена АТС'!E314</f>
        <v>746.95</v>
      </c>
      <c r="C818" s="255">
        <f>'цена АТС'!E315</f>
        <v>718.44</v>
      </c>
      <c r="D818" s="255">
        <f>'цена АТС'!E316</f>
        <v>731.6</v>
      </c>
      <c r="E818" s="255">
        <f>'цена АТС'!E317</f>
        <v>766.88</v>
      </c>
      <c r="F818" s="255">
        <f>'цена АТС'!E318</f>
        <v>765.63</v>
      </c>
      <c r="G818" s="255">
        <f>'цена АТС'!E319</f>
        <v>772.89</v>
      </c>
      <c r="H818" s="255">
        <f>'цена АТС'!E320</f>
        <v>265.49</v>
      </c>
      <c r="I818" s="255">
        <f>'цена АТС'!E321</f>
        <v>421.32</v>
      </c>
      <c r="J818" s="255">
        <f>'цена АТС'!E322</f>
        <v>736.9</v>
      </c>
      <c r="K818" s="255">
        <f>'цена АТС'!E323</f>
        <v>730.36</v>
      </c>
      <c r="L818" s="255">
        <f>'цена АТС'!E324</f>
        <v>716.22</v>
      </c>
      <c r="M818" s="255">
        <f>'цена АТС'!E325</f>
        <v>740.28</v>
      </c>
      <c r="N818" s="255">
        <f>'цена АТС'!E326</f>
        <v>747.79</v>
      </c>
      <c r="O818" s="255">
        <f>'цена АТС'!E327</f>
        <v>726.16</v>
      </c>
      <c r="P818" s="255">
        <f>'цена АТС'!E328</f>
        <v>726.81</v>
      </c>
      <c r="Q818" s="255">
        <f>'цена АТС'!E329</f>
        <v>121.88</v>
      </c>
      <c r="R818" s="255">
        <f>'цена АТС'!E330</f>
        <v>741.24</v>
      </c>
      <c r="S818" s="255">
        <f>'цена АТС'!E331</f>
        <v>741.64</v>
      </c>
      <c r="T818" s="255">
        <f>'цена АТС'!E332</f>
        <v>736.08</v>
      </c>
      <c r="U818" s="255">
        <f>'цена АТС'!E333</f>
        <v>727.17</v>
      </c>
      <c r="V818" s="255">
        <f>'цена АТС'!E334</f>
        <v>734.98</v>
      </c>
      <c r="W818" s="255">
        <f>'цена АТС'!E335</f>
        <v>723.49</v>
      </c>
      <c r="X818" s="255">
        <f>'цена АТС'!E336</f>
        <v>723.69</v>
      </c>
      <c r="Y818" s="255">
        <f>'цена АТС'!E337</f>
        <v>725</v>
      </c>
    </row>
    <row r="819" spans="1:25" s="62" customFormat="1" ht="18.75" customHeight="1" thickBot="1" x14ac:dyDescent="0.25">
      <c r="A819" s="109">
        <v>13</v>
      </c>
      <c r="B819" s="255">
        <f>'цена АТС'!E338</f>
        <v>728.46</v>
      </c>
      <c r="C819" s="255">
        <f>'цена АТС'!E339</f>
        <v>694.08</v>
      </c>
      <c r="D819" s="255">
        <f>'цена АТС'!E340</f>
        <v>716.84</v>
      </c>
      <c r="E819" s="255">
        <f>'цена АТС'!E341</f>
        <v>730.36</v>
      </c>
      <c r="F819" s="255">
        <f>'цена АТС'!E342</f>
        <v>726.86</v>
      </c>
      <c r="G819" s="255">
        <f>'цена АТС'!E343</f>
        <v>734.33</v>
      </c>
      <c r="H819" s="255">
        <f>'цена АТС'!E344</f>
        <v>737.5</v>
      </c>
      <c r="I819" s="255">
        <f>'цена АТС'!E345</f>
        <v>728.52</v>
      </c>
      <c r="J819" s="255">
        <f>'цена АТС'!E346</f>
        <v>738.9</v>
      </c>
      <c r="K819" s="255">
        <f>'цена АТС'!E347</f>
        <v>744.27</v>
      </c>
      <c r="L819" s="255">
        <f>'цена АТС'!E348</f>
        <v>743.99</v>
      </c>
      <c r="M819" s="255">
        <f>'цена АТС'!E349</f>
        <v>742.33</v>
      </c>
      <c r="N819" s="255">
        <f>'цена АТС'!E350</f>
        <v>741.77</v>
      </c>
      <c r="O819" s="255">
        <f>'цена АТС'!E351</f>
        <v>726.14</v>
      </c>
      <c r="P819" s="255">
        <f>'цена АТС'!E352</f>
        <v>723.75</v>
      </c>
      <c r="Q819" s="255">
        <f>'цена АТС'!E353</f>
        <v>737.19</v>
      </c>
      <c r="R819" s="255">
        <f>'цена АТС'!E354</f>
        <v>741.31</v>
      </c>
      <c r="S819" s="255">
        <f>'цена АТС'!E355</f>
        <v>748.22</v>
      </c>
      <c r="T819" s="255">
        <f>'цена АТС'!E356</f>
        <v>753.42</v>
      </c>
      <c r="U819" s="255">
        <f>'цена АТС'!E357</f>
        <v>737.68</v>
      </c>
      <c r="V819" s="255">
        <f>'цена АТС'!E358</f>
        <v>727.76</v>
      </c>
      <c r="W819" s="255">
        <f>'цена АТС'!E359</f>
        <v>731.3</v>
      </c>
      <c r="X819" s="255">
        <f>'цена АТС'!E360</f>
        <v>727.53</v>
      </c>
      <c r="Y819" s="255">
        <f>'цена АТС'!E361</f>
        <v>746.63</v>
      </c>
    </row>
    <row r="820" spans="1:25" s="62" customFormat="1" ht="18.75" customHeight="1" thickBot="1" x14ac:dyDescent="0.25">
      <c r="A820" s="109">
        <v>14</v>
      </c>
      <c r="B820" s="255">
        <f>'цена АТС'!E362</f>
        <v>709.35</v>
      </c>
      <c r="C820" s="255">
        <f>'цена АТС'!E363</f>
        <v>664.76</v>
      </c>
      <c r="D820" s="255">
        <f>'цена АТС'!E364</f>
        <v>681.76</v>
      </c>
      <c r="E820" s="255">
        <f>'цена АТС'!E365</f>
        <v>689.72</v>
      </c>
      <c r="F820" s="255">
        <f>'цена АТС'!E366</f>
        <v>708.47</v>
      </c>
      <c r="G820" s="255">
        <f>'цена АТС'!E367</f>
        <v>707.03</v>
      </c>
      <c r="H820" s="255">
        <f>'цена АТС'!E368</f>
        <v>704.55</v>
      </c>
      <c r="I820" s="255">
        <f>'цена АТС'!E369</f>
        <v>692.58</v>
      </c>
      <c r="J820" s="255">
        <f>'цена АТС'!E370</f>
        <v>705.28</v>
      </c>
      <c r="K820" s="255">
        <f>'цена АТС'!E371</f>
        <v>714.56</v>
      </c>
      <c r="L820" s="255">
        <f>'цена АТС'!E372</f>
        <v>707.74</v>
      </c>
      <c r="M820" s="255">
        <f>'цена АТС'!E373</f>
        <v>709.65</v>
      </c>
      <c r="N820" s="255">
        <f>'цена АТС'!E374</f>
        <v>711.61</v>
      </c>
      <c r="O820" s="255">
        <f>'цена АТС'!E375</f>
        <v>689.37</v>
      </c>
      <c r="P820" s="255">
        <f>'цена АТС'!E376</f>
        <v>695.09</v>
      </c>
      <c r="Q820" s="255">
        <f>'цена АТС'!E377</f>
        <v>712.77</v>
      </c>
      <c r="R820" s="255">
        <f>'цена АТС'!E378</f>
        <v>722.16</v>
      </c>
      <c r="S820" s="255">
        <f>'цена АТС'!E379</f>
        <v>718.17</v>
      </c>
      <c r="T820" s="255">
        <f>'цена АТС'!E380</f>
        <v>725.39</v>
      </c>
      <c r="U820" s="255">
        <f>'цена АТС'!E381</f>
        <v>705.91</v>
      </c>
      <c r="V820" s="255">
        <f>'цена АТС'!E382</f>
        <v>713.05</v>
      </c>
      <c r="W820" s="255">
        <f>'цена АТС'!E383</f>
        <v>710.64</v>
      </c>
      <c r="X820" s="255">
        <f>'цена АТС'!E384</f>
        <v>717.48</v>
      </c>
      <c r="Y820" s="255">
        <f>'цена АТС'!E385</f>
        <v>720.5</v>
      </c>
    </row>
    <row r="821" spans="1:25" s="62" customFormat="1" ht="18.75" customHeight="1" thickBot="1" x14ac:dyDescent="0.25">
      <c r="A821" s="109">
        <v>15</v>
      </c>
      <c r="B821" s="255">
        <f>'цена АТС'!E386</f>
        <v>748.19</v>
      </c>
      <c r="C821" s="255">
        <f>'цена АТС'!E387</f>
        <v>718.28</v>
      </c>
      <c r="D821" s="255">
        <f>'цена АТС'!E388</f>
        <v>705.87</v>
      </c>
      <c r="E821" s="255">
        <f>'цена АТС'!E389</f>
        <v>736.47</v>
      </c>
      <c r="F821" s="255">
        <f>'цена АТС'!E390</f>
        <v>739.91</v>
      </c>
      <c r="G821" s="255">
        <f>'цена АТС'!E391</f>
        <v>752.37</v>
      </c>
      <c r="H821" s="255">
        <f>'цена АТС'!E392</f>
        <v>775.52</v>
      </c>
      <c r="I821" s="255">
        <f>'цена АТС'!E393</f>
        <v>823.91</v>
      </c>
      <c r="J821" s="255">
        <f>'цена АТС'!E394</f>
        <v>819.03</v>
      </c>
      <c r="K821" s="255">
        <f>'цена АТС'!E395</f>
        <v>844.08</v>
      </c>
      <c r="L821" s="255">
        <f>'цена АТС'!E396</f>
        <v>851.9</v>
      </c>
      <c r="M821" s="255">
        <f>'цена АТС'!E397</f>
        <v>839.93</v>
      </c>
      <c r="N821" s="255">
        <f>'цена АТС'!E398</f>
        <v>846.44</v>
      </c>
      <c r="O821" s="255">
        <f>'цена АТС'!E399</f>
        <v>783.7</v>
      </c>
      <c r="P821" s="255">
        <f>'цена АТС'!E400</f>
        <v>791.72</v>
      </c>
      <c r="Q821" s="255">
        <f>'цена АТС'!E401</f>
        <v>816.45</v>
      </c>
      <c r="R821" s="255">
        <f>'цена АТС'!E402</f>
        <v>829.35</v>
      </c>
      <c r="S821" s="255">
        <f>'цена АТС'!E403</f>
        <v>762.06</v>
      </c>
      <c r="T821" s="255">
        <f>'цена АТС'!E404</f>
        <v>777.27</v>
      </c>
      <c r="U821" s="255">
        <f>'цена АТС'!E405</f>
        <v>759.37</v>
      </c>
      <c r="V821" s="255">
        <f>'цена АТС'!E406</f>
        <v>756.92</v>
      </c>
      <c r="W821" s="255">
        <f>'цена АТС'!E407</f>
        <v>762.96</v>
      </c>
      <c r="X821" s="255">
        <f>'цена АТС'!E408</f>
        <v>769.1</v>
      </c>
      <c r="Y821" s="255">
        <f>'цена АТС'!E409</f>
        <v>750.91</v>
      </c>
    </row>
    <row r="822" spans="1:25" s="62" customFormat="1" ht="18.75" customHeight="1" thickBot="1" x14ac:dyDescent="0.25">
      <c r="A822" s="109">
        <v>16</v>
      </c>
      <c r="B822" s="255">
        <f>'цена АТС'!E410</f>
        <v>774.09</v>
      </c>
      <c r="C822" s="255">
        <f>'цена АТС'!E411</f>
        <v>758.93</v>
      </c>
      <c r="D822" s="255">
        <f>'цена АТС'!E412</f>
        <v>738.47</v>
      </c>
      <c r="E822" s="255">
        <f>'цена АТС'!E413</f>
        <v>768.83</v>
      </c>
      <c r="F822" s="255">
        <f>'цена АТС'!E414</f>
        <v>843.17</v>
      </c>
      <c r="G822" s="255">
        <f>'цена АТС'!E415</f>
        <v>841.3</v>
      </c>
      <c r="H822" s="255">
        <f>'цена АТС'!E416</f>
        <v>840.56</v>
      </c>
      <c r="I822" s="255">
        <f>'цена АТС'!E417</f>
        <v>813.66</v>
      </c>
      <c r="J822" s="255">
        <f>'цена АТС'!E418</f>
        <v>817.1</v>
      </c>
      <c r="K822" s="255">
        <f>'цена АТС'!E419</f>
        <v>501.39</v>
      </c>
      <c r="L822" s="255">
        <f>'цена АТС'!E420</f>
        <v>843.56</v>
      </c>
      <c r="M822" s="255">
        <f>'цена АТС'!E421</f>
        <v>850.75</v>
      </c>
      <c r="N822" s="255">
        <f>'цена АТС'!E422</f>
        <v>477.58</v>
      </c>
      <c r="O822" s="255">
        <f>'цена АТС'!E423</f>
        <v>778.27</v>
      </c>
      <c r="P822" s="255">
        <f>'цена АТС'!E424</f>
        <v>777.21</v>
      </c>
      <c r="Q822" s="255">
        <f>'цена АТС'!E425</f>
        <v>804.87</v>
      </c>
      <c r="R822" s="255">
        <f>'цена АТС'!E426</f>
        <v>828.56</v>
      </c>
      <c r="S822" s="255">
        <f>'цена АТС'!E427</f>
        <v>820.47</v>
      </c>
      <c r="T822" s="255">
        <f>'цена АТС'!E428</f>
        <v>821.46</v>
      </c>
      <c r="U822" s="255">
        <f>'цена АТС'!E429</f>
        <v>792.32</v>
      </c>
      <c r="V822" s="255">
        <f>'цена АТС'!E430</f>
        <v>813.05</v>
      </c>
      <c r="W822" s="255">
        <f>'цена АТС'!E431</f>
        <v>808.3</v>
      </c>
      <c r="X822" s="255">
        <f>'цена АТС'!E432</f>
        <v>807.28</v>
      </c>
      <c r="Y822" s="255">
        <f>'цена АТС'!E433</f>
        <v>801.1</v>
      </c>
    </row>
    <row r="823" spans="1:25" s="62" customFormat="1" ht="18.75" customHeight="1" thickBot="1" x14ac:dyDescent="0.25">
      <c r="A823" s="109">
        <v>17</v>
      </c>
      <c r="B823" s="255">
        <f>'цена АТС'!E434</f>
        <v>788.8</v>
      </c>
      <c r="C823" s="255">
        <f>'цена АТС'!E435</f>
        <v>755.13</v>
      </c>
      <c r="D823" s="255">
        <f>'цена АТС'!E436</f>
        <v>774.87</v>
      </c>
      <c r="E823" s="255">
        <f>'цена АТС'!E437</f>
        <v>799.64</v>
      </c>
      <c r="F823" s="255">
        <f>'цена АТС'!E438</f>
        <v>856.4</v>
      </c>
      <c r="G823" s="255">
        <f>'цена АТС'!E439</f>
        <v>863.81</v>
      </c>
      <c r="H823" s="255">
        <f>'цена АТС'!E440</f>
        <v>863.5</v>
      </c>
      <c r="I823" s="255">
        <f>'цена АТС'!E441</f>
        <v>855.74</v>
      </c>
      <c r="J823" s="255">
        <f>'цена АТС'!E442</f>
        <v>847.11</v>
      </c>
      <c r="K823" s="255">
        <f>'цена АТС'!E443</f>
        <v>863.44</v>
      </c>
      <c r="L823" s="255">
        <f>'цена АТС'!E444</f>
        <v>817.93</v>
      </c>
      <c r="M823" s="255">
        <f>'цена АТС'!E445</f>
        <v>818.8</v>
      </c>
      <c r="N823" s="255">
        <f>'цена АТС'!E446</f>
        <v>824.79</v>
      </c>
      <c r="O823" s="255">
        <f>'цена АТС'!E447</f>
        <v>776.43</v>
      </c>
      <c r="P823" s="255">
        <f>'цена АТС'!E448</f>
        <v>781.48</v>
      </c>
      <c r="Q823" s="255">
        <f>'цена АТС'!E449</f>
        <v>802.05</v>
      </c>
      <c r="R823" s="255">
        <f>'цена АТС'!E450</f>
        <v>836.17</v>
      </c>
      <c r="S823" s="255">
        <f>'цена АТС'!E451</f>
        <v>838.67</v>
      </c>
      <c r="T823" s="255">
        <f>'цена АТС'!E452</f>
        <v>838.53</v>
      </c>
      <c r="U823" s="255">
        <f>'цена АТС'!E453</f>
        <v>811.1</v>
      </c>
      <c r="V823" s="255">
        <f>'цена АТС'!E454</f>
        <v>822.48</v>
      </c>
      <c r="W823" s="255">
        <f>'цена АТС'!E455</f>
        <v>824.4</v>
      </c>
      <c r="X823" s="255">
        <f>'цена АТС'!E456</f>
        <v>806.99</v>
      </c>
      <c r="Y823" s="255">
        <f>'цена АТС'!E457</f>
        <v>801.3</v>
      </c>
    </row>
    <row r="824" spans="1:25" s="62" customFormat="1" ht="18.75" customHeight="1" thickBot="1" x14ac:dyDescent="0.25">
      <c r="A824" s="109">
        <v>18</v>
      </c>
      <c r="B824" s="255">
        <f>'цена АТС'!E458</f>
        <v>317.7</v>
      </c>
      <c r="C824" s="255">
        <f>'цена АТС'!E459</f>
        <v>193.83</v>
      </c>
      <c r="D824" s="255">
        <f>'цена АТС'!E460</f>
        <v>256.2</v>
      </c>
      <c r="E824" s="255">
        <f>'цена АТС'!E461</f>
        <v>212.99</v>
      </c>
      <c r="F824" s="255">
        <f>'цена АТС'!E462</f>
        <v>311.55</v>
      </c>
      <c r="G824" s="255">
        <f>'цена АТС'!E463</f>
        <v>533.72</v>
      </c>
      <c r="H824" s="255">
        <f>'цена АТС'!E464</f>
        <v>536.14</v>
      </c>
      <c r="I824" s="255">
        <f>'цена АТС'!E465</f>
        <v>505.15</v>
      </c>
      <c r="J824" s="255">
        <f>'цена АТС'!E466</f>
        <v>520.19000000000005</v>
      </c>
      <c r="K824" s="255">
        <f>'цена АТС'!E467</f>
        <v>339.79</v>
      </c>
      <c r="L824" s="255">
        <f>'цена АТС'!E468</f>
        <v>352.06</v>
      </c>
      <c r="M824" s="255">
        <f>'цена АТС'!E469</f>
        <v>545.22</v>
      </c>
      <c r="N824" s="255">
        <f>'цена АТС'!E470</f>
        <v>493.75</v>
      </c>
      <c r="O824" s="255">
        <f>'цена АТС'!E471</f>
        <v>460.85</v>
      </c>
      <c r="P824" s="255">
        <f>'цена АТС'!E472</f>
        <v>228.96</v>
      </c>
      <c r="Q824" s="255">
        <f>'цена АТС'!E473</f>
        <v>305.77</v>
      </c>
      <c r="R824" s="255">
        <f>'цена АТС'!E474</f>
        <v>356.71</v>
      </c>
      <c r="S824" s="255">
        <f>'цена АТС'!E475</f>
        <v>372.04</v>
      </c>
      <c r="T824" s="255">
        <f>'цена АТС'!E476</f>
        <v>813.66</v>
      </c>
      <c r="U824" s="255">
        <f>'цена АТС'!E477</f>
        <v>777.91</v>
      </c>
      <c r="V824" s="255">
        <f>'цена АТС'!E478</f>
        <v>785.08</v>
      </c>
      <c r="W824" s="255">
        <f>'цена АТС'!E479</f>
        <v>796.5</v>
      </c>
      <c r="X824" s="255">
        <f>'цена АТС'!E480</f>
        <v>790.68</v>
      </c>
      <c r="Y824" s="255">
        <f>'цена АТС'!E481</f>
        <v>778.5</v>
      </c>
    </row>
    <row r="825" spans="1:25" s="62" customFormat="1" ht="18.75" customHeight="1" thickBot="1" x14ac:dyDescent="0.25">
      <c r="A825" s="109">
        <v>19</v>
      </c>
      <c r="B825" s="255">
        <f>'цена АТС'!E482</f>
        <v>739.66</v>
      </c>
      <c r="C825" s="255">
        <f>'цена АТС'!E483</f>
        <v>713.56</v>
      </c>
      <c r="D825" s="255">
        <f>'цена АТС'!E484</f>
        <v>720.12</v>
      </c>
      <c r="E825" s="255">
        <f>'цена АТС'!E485</f>
        <v>419.84</v>
      </c>
      <c r="F825" s="255">
        <f>'цена АТС'!E486</f>
        <v>231.37</v>
      </c>
      <c r="G825" s="255">
        <f>'цена АТС'!E487</f>
        <v>250.16</v>
      </c>
      <c r="H825" s="255">
        <f>'цена АТС'!E488</f>
        <v>258.89</v>
      </c>
      <c r="I825" s="255">
        <f>'цена АТС'!E489</f>
        <v>238.54</v>
      </c>
      <c r="J825" s="255">
        <f>'цена АТС'!E490</f>
        <v>250.54</v>
      </c>
      <c r="K825" s="255">
        <f>'цена АТС'!E491</f>
        <v>438.44</v>
      </c>
      <c r="L825" s="255">
        <f>'цена АТС'!E492</f>
        <v>255.29</v>
      </c>
      <c r="M825" s="255">
        <f>'цена АТС'!E493</f>
        <v>261.54000000000002</v>
      </c>
      <c r="N825" s="255">
        <f>'цена АТС'!E494</f>
        <v>150.38999999999999</v>
      </c>
      <c r="O825" s="255">
        <f>'цена АТС'!E495</f>
        <v>136.75</v>
      </c>
      <c r="P825" s="255">
        <f>'цена АТС'!E496</f>
        <v>122.17</v>
      </c>
      <c r="Q825" s="255">
        <f>'цена АТС'!E497</f>
        <v>111.69</v>
      </c>
      <c r="R825" s="255">
        <f>'цена АТС'!E498</f>
        <v>129.62</v>
      </c>
      <c r="S825" s="255">
        <f>'цена АТС'!E499</f>
        <v>113.26</v>
      </c>
      <c r="T825" s="255">
        <f>'цена АТС'!E500</f>
        <v>213.64</v>
      </c>
      <c r="U825" s="255">
        <f>'цена АТС'!E501</f>
        <v>412.12</v>
      </c>
      <c r="V825" s="255">
        <f>'цена АТС'!E502</f>
        <v>150.12</v>
      </c>
      <c r="W825" s="255">
        <f>'цена АТС'!E503</f>
        <v>724.29</v>
      </c>
      <c r="X825" s="255">
        <f>'цена АТС'!E504</f>
        <v>730.14</v>
      </c>
      <c r="Y825" s="255">
        <f>'цена АТС'!E505</f>
        <v>728.92</v>
      </c>
    </row>
    <row r="826" spans="1:25" s="62" customFormat="1" ht="18.75" customHeight="1" thickBot="1" x14ac:dyDescent="0.25">
      <c r="A826" s="109">
        <v>20</v>
      </c>
      <c r="B826" s="255">
        <f>'цена АТС'!E506</f>
        <v>627.30999999999995</v>
      </c>
      <c r="C826" s="255">
        <f>'цена АТС'!E507</f>
        <v>600.07000000000005</v>
      </c>
      <c r="D826" s="255">
        <f>'цена АТС'!E508</f>
        <v>599.94000000000005</v>
      </c>
      <c r="E826" s="255">
        <f>'цена АТС'!E509</f>
        <v>611.67999999999995</v>
      </c>
      <c r="F826" s="255">
        <f>'цена АТС'!E510</f>
        <v>617.59</v>
      </c>
      <c r="G826" s="255">
        <f>'цена АТС'!E511</f>
        <v>618.46</v>
      </c>
      <c r="H826" s="255">
        <f>'цена АТС'!E512</f>
        <v>616.79999999999995</v>
      </c>
      <c r="I826" s="255">
        <f>'цена АТС'!E513</f>
        <v>301.67</v>
      </c>
      <c r="J826" s="255">
        <f>'цена АТС'!E514</f>
        <v>136.83000000000001</v>
      </c>
      <c r="K826" s="255">
        <f>'цена АТС'!E515</f>
        <v>152.96</v>
      </c>
      <c r="L826" s="255">
        <f>'цена АТС'!E516</f>
        <v>614.20000000000005</v>
      </c>
      <c r="M826" s="255">
        <f>'цена АТС'!E517</f>
        <v>615.78</v>
      </c>
      <c r="N826" s="255">
        <f>'цена АТС'!E518</f>
        <v>617.88</v>
      </c>
      <c r="O826" s="255">
        <f>'цена АТС'!E519</f>
        <v>602.08000000000004</v>
      </c>
      <c r="P826" s="255">
        <f>'цена АТС'!E520</f>
        <v>601.38</v>
      </c>
      <c r="Q826" s="255">
        <f>'цена АТС'!E521</f>
        <v>158.15</v>
      </c>
      <c r="R826" s="255">
        <f>'цена АТС'!E522</f>
        <v>175.92</v>
      </c>
      <c r="S826" s="255">
        <f>'цена АТС'!E523</f>
        <v>154.81</v>
      </c>
      <c r="T826" s="255">
        <f>'цена АТС'!E524</f>
        <v>627.25</v>
      </c>
      <c r="U826" s="255">
        <f>'цена АТС'!E525</f>
        <v>615.11</v>
      </c>
      <c r="V826" s="255">
        <f>'цена АТС'!E526</f>
        <v>148.15</v>
      </c>
      <c r="W826" s="255">
        <f>'цена АТС'!E527</f>
        <v>621.58000000000004</v>
      </c>
      <c r="X826" s="255">
        <f>'цена АТС'!E528</f>
        <v>95.55</v>
      </c>
      <c r="Y826" s="255">
        <f>'цена АТС'!E529</f>
        <v>623.80999999999995</v>
      </c>
    </row>
    <row r="827" spans="1:25" s="62" customFormat="1" ht="18.75" customHeight="1" thickBot="1" x14ac:dyDescent="0.25">
      <c r="A827" s="109">
        <v>21</v>
      </c>
      <c r="B827" s="255">
        <f>'цена АТС'!E530</f>
        <v>109.39</v>
      </c>
      <c r="C827" s="255">
        <f>'цена АТС'!E531</f>
        <v>101.5</v>
      </c>
      <c r="D827" s="255">
        <f>'цена АТС'!E532</f>
        <v>319.8</v>
      </c>
      <c r="E827" s="255">
        <f>'цена АТС'!E533</f>
        <v>86.37</v>
      </c>
      <c r="F827" s="255">
        <f>'цена АТС'!E534</f>
        <v>80.56</v>
      </c>
      <c r="G827" s="255">
        <f>'цена АТС'!E535</f>
        <v>89.12</v>
      </c>
      <c r="H827" s="255">
        <f>'цена АТС'!E536</f>
        <v>130.46</v>
      </c>
      <c r="I827" s="255">
        <f>'цена АТС'!E537</f>
        <v>133.38</v>
      </c>
      <c r="J827" s="255">
        <f>'цена АТС'!E538</f>
        <v>96.61</v>
      </c>
      <c r="K827" s="255">
        <f>'цена АТС'!E539</f>
        <v>90.56</v>
      </c>
      <c r="L827" s="255">
        <f>'цена АТС'!E540</f>
        <v>139.83000000000001</v>
      </c>
      <c r="M827" s="255">
        <f>'цена АТС'!E541</f>
        <v>119.51</v>
      </c>
      <c r="N827" s="255">
        <f>'цена АТС'!E542</f>
        <v>125.13</v>
      </c>
      <c r="O827" s="255">
        <f>'цена АТС'!E543</f>
        <v>115.57</v>
      </c>
      <c r="P827" s="255">
        <f>'цена АТС'!E544</f>
        <v>141.01</v>
      </c>
      <c r="Q827" s="255">
        <f>'цена АТС'!E545</f>
        <v>125.77</v>
      </c>
      <c r="R827" s="255">
        <f>'цена АТС'!E546</f>
        <v>126.57</v>
      </c>
      <c r="S827" s="255">
        <f>'цена АТС'!E547</f>
        <v>129.76</v>
      </c>
      <c r="T827" s="255">
        <f>'цена АТС'!E548</f>
        <v>641.22</v>
      </c>
      <c r="U827" s="255">
        <f>'цена АТС'!E549</f>
        <v>166.59</v>
      </c>
      <c r="V827" s="255">
        <f>'цена АТС'!E550</f>
        <v>172.56</v>
      </c>
      <c r="W827" s="255">
        <f>'цена АТС'!E551</f>
        <v>326.2</v>
      </c>
      <c r="X827" s="255">
        <f>'цена АТС'!E552</f>
        <v>331.12</v>
      </c>
      <c r="Y827" s="255">
        <f>'цена АТС'!E553</f>
        <v>335.25</v>
      </c>
    </row>
    <row r="828" spans="1:25" s="62" customFormat="1" ht="18.75" customHeight="1" thickBot="1" x14ac:dyDescent="0.25">
      <c r="A828" s="109">
        <v>22</v>
      </c>
      <c r="B828" s="255">
        <f>'цена АТС'!E554</f>
        <v>664.79</v>
      </c>
      <c r="C828" s="255">
        <f>'цена АТС'!E555</f>
        <v>330.23</v>
      </c>
      <c r="D828" s="255">
        <f>'цена АТС'!E556</f>
        <v>131.99</v>
      </c>
      <c r="E828" s="255">
        <f>'цена АТС'!E557</f>
        <v>49.75</v>
      </c>
      <c r="F828" s="255">
        <f>'цена АТС'!E558</f>
        <v>38.979999999999997</v>
      </c>
      <c r="G828" s="255">
        <f>'цена АТС'!E559</f>
        <v>39.71</v>
      </c>
      <c r="H828" s="255">
        <f>'цена АТС'!E560</f>
        <v>105.03</v>
      </c>
      <c r="I828" s="255">
        <f>'цена АТС'!E561</f>
        <v>72.540000000000006</v>
      </c>
      <c r="J828" s="255">
        <f>'цена АТС'!E562</f>
        <v>73.62</v>
      </c>
      <c r="K828" s="255">
        <f>'цена АТС'!E563</f>
        <v>58.75</v>
      </c>
      <c r="L828" s="255">
        <f>'цена АТС'!E564</f>
        <v>74.12</v>
      </c>
      <c r="M828" s="255">
        <f>'цена АТС'!E565</f>
        <v>29.64</v>
      </c>
      <c r="N828" s="255">
        <f>'цена АТС'!E566</f>
        <v>34.17</v>
      </c>
      <c r="O828" s="255">
        <f>'цена АТС'!E567</f>
        <v>63.79</v>
      </c>
      <c r="P828" s="255">
        <f>'цена АТС'!E568</f>
        <v>72.349999999999994</v>
      </c>
      <c r="Q828" s="255">
        <f>'цена АТС'!E569</f>
        <v>56.18</v>
      </c>
      <c r="R828" s="255">
        <f>'цена АТС'!E570</f>
        <v>389.13</v>
      </c>
      <c r="S828" s="255">
        <f>'цена АТС'!E571</f>
        <v>103.01</v>
      </c>
      <c r="T828" s="255">
        <f>'цена АТС'!E572</f>
        <v>8.66</v>
      </c>
      <c r="U828" s="255">
        <f>'цена АТС'!E573</f>
        <v>204.56</v>
      </c>
      <c r="V828" s="255">
        <f>'цена АТС'!E574</f>
        <v>207.81</v>
      </c>
      <c r="W828" s="255">
        <f>'цена АТС'!E575</f>
        <v>200.74</v>
      </c>
      <c r="X828" s="255">
        <f>'цена АТС'!E576</f>
        <v>688.17</v>
      </c>
      <c r="Y828" s="255">
        <f>'цена АТС'!E577</f>
        <v>686.06</v>
      </c>
    </row>
    <row r="829" spans="1:25" s="62" customFormat="1" ht="18.75" customHeight="1" thickBot="1" x14ac:dyDescent="0.25">
      <c r="A829" s="109">
        <v>23</v>
      </c>
      <c r="B829" s="255">
        <f>'цена АТС'!E578</f>
        <v>92.14</v>
      </c>
      <c r="C829" s="255">
        <f>'цена АТС'!E579</f>
        <v>645.91999999999996</v>
      </c>
      <c r="D829" s="255">
        <f>'цена АТС'!E580</f>
        <v>322.08999999999997</v>
      </c>
      <c r="E829" s="255">
        <f>'цена АТС'!E581</f>
        <v>93.75</v>
      </c>
      <c r="F829" s="255">
        <f>'цена АТС'!E582</f>
        <v>73.400000000000006</v>
      </c>
      <c r="G829" s="255">
        <f>'цена АТС'!E583</f>
        <v>39.11</v>
      </c>
      <c r="H829" s="255">
        <f>'цена АТС'!E584</f>
        <v>9.1199999999999992</v>
      </c>
      <c r="I829" s="255">
        <f>'цена АТС'!E585</f>
        <v>23.6</v>
      </c>
      <c r="J829" s="255">
        <f>'цена АТС'!E586</f>
        <v>71.89</v>
      </c>
      <c r="K829" s="255">
        <f>'цена АТС'!E587</f>
        <v>46.71</v>
      </c>
      <c r="L829" s="255">
        <f>'цена АТС'!E588</f>
        <v>40.58</v>
      </c>
      <c r="M829" s="255">
        <f>'цена АТС'!E589</f>
        <v>47.03</v>
      </c>
      <c r="N829" s="255">
        <f>'цена АТС'!E590</f>
        <v>90.58</v>
      </c>
      <c r="O829" s="255">
        <f>'цена АТС'!E591</f>
        <v>60.96</v>
      </c>
      <c r="P829" s="255">
        <f>'цена АТС'!E592</f>
        <v>48.12</v>
      </c>
      <c r="Q829" s="255">
        <f>'цена АТС'!E593</f>
        <v>35.700000000000003</v>
      </c>
      <c r="R829" s="255">
        <f>'цена АТС'!E594</f>
        <v>29.41</v>
      </c>
      <c r="S829" s="255">
        <f>'цена АТС'!E595</f>
        <v>190.01</v>
      </c>
      <c r="T829" s="255">
        <f>'цена АТС'!E596</f>
        <v>227.91</v>
      </c>
      <c r="U829" s="255">
        <f>'цена АТС'!E597</f>
        <v>444.02</v>
      </c>
      <c r="V829" s="255">
        <f>'цена АТС'!E598</f>
        <v>94.94</v>
      </c>
      <c r="W829" s="255">
        <f>'цена АТС'!E599</f>
        <v>88.05</v>
      </c>
      <c r="X829" s="255">
        <f>'цена АТС'!E600</f>
        <v>56.59</v>
      </c>
      <c r="Y829" s="255">
        <f>'цена АТС'!E601</f>
        <v>89.9</v>
      </c>
    </row>
    <row r="830" spans="1:25" s="62" customFormat="1" ht="18.75" customHeight="1" thickBot="1" x14ac:dyDescent="0.25">
      <c r="A830" s="109">
        <v>24</v>
      </c>
      <c r="B830" s="255">
        <f>'цена АТС'!E602</f>
        <v>322.66000000000003</v>
      </c>
      <c r="C830" s="255">
        <f>'цена АТС'!E603</f>
        <v>311.11</v>
      </c>
      <c r="D830" s="255">
        <f>'цена АТС'!E604</f>
        <v>608.48</v>
      </c>
      <c r="E830" s="255">
        <f>'цена АТС'!E605</f>
        <v>168.86</v>
      </c>
      <c r="F830" s="255">
        <f>'цена АТС'!E606</f>
        <v>141.97999999999999</v>
      </c>
      <c r="G830" s="255">
        <f>'цена АТС'!E607</f>
        <v>85.53</v>
      </c>
      <c r="H830" s="255">
        <f>'цена АТС'!E608</f>
        <v>89.92</v>
      </c>
      <c r="I830" s="255">
        <f>'цена АТС'!E609</f>
        <v>173.87</v>
      </c>
      <c r="J830" s="255">
        <f>'цена АТС'!E610</f>
        <v>25.39</v>
      </c>
      <c r="K830" s="255">
        <f>'цена АТС'!E611</f>
        <v>24.14</v>
      </c>
      <c r="L830" s="255">
        <f>'цена АТС'!E612</f>
        <v>3.16</v>
      </c>
      <c r="M830" s="255">
        <f>'цена АТС'!E613</f>
        <v>192.94</v>
      </c>
      <c r="N830" s="255">
        <f>'цена АТС'!E614</f>
        <v>14.78</v>
      </c>
      <c r="O830" s="255">
        <f>'цена АТС'!E615</f>
        <v>184.83</v>
      </c>
      <c r="P830" s="255">
        <f>'цена АТС'!E616</f>
        <v>180.26</v>
      </c>
      <c r="Q830" s="255">
        <f>'цена АТС'!E617</f>
        <v>184.8</v>
      </c>
      <c r="R830" s="255">
        <f>'цена АТС'!E618</f>
        <v>73.819999999999993</v>
      </c>
      <c r="S830" s="255">
        <f>'цена АТС'!E619</f>
        <v>157.1</v>
      </c>
      <c r="T830" s="255">
        <f>'цена АТС'!E620</f>
        <v>208.06</v>
      </c>
      <c r="U830" s="255">
        <f>'цена АТС'!E621</f>
        <v>327.04000000000002</v>
      </c>
      <c r="V830" s="255">
        <f>'цена АТС'!E622</f>
        <v>334.61</v>
      </c>
      <c r="W830" s="255">
        <f>'цена АТС'!E623</f>
        <v>331.32</v>
      </c>
      <c r="X830" s="255">
        <f>'цена АТС'!E624</f>
        <v>337.55</v>
      </c>
      <c r="Y830" s="255">
        <f>'цена АТС'!E625</f>
        <v>326.33999999999997</v>
      </c>
    </row>
    <row r="831" spans="1:25" s="62" customFormat="1" ht="18.75" customHeight="1" thickBot="1" x14ac:dyDescent="0.25">
      <c r="A831" s="109">
        <v>25</v>
      </c>
      <c r="B831" s="255">
        <f>'цена АТС'!E626</f>
        <v>640.58000000000004</v>
      </c>
      <c r="C831" s="255">
        <f>'цена АТС'!E627</f>
        <v>616.1</v>
      </c>
      <c r="D831" s="255">
        <f>'цена АТС'!E628</f>
        <v>618.23</v>
      </c>
      <c r="E831" s="255">
        <f>'цена АТС'!E629</f>
        <v>307.07</v>
      </c>
      <c r="F831" s="255">
        <f>'цена АТС'!E630</f>
        <v>189.93</v>
      </c>
      <c r="G831" s="255">
        <f>'цена АТС'!E631</f>
        <v>162.9</v>
      </c>
      <c r="H831" s="255">
        <f>'цена АТС'!E632</f>
        <v>183.6</v>
      </c>
      <c r="I831" s="255">
        <f>'цена АТС'!E633</f>
        <v>179.82</v>
      </c>
      <c r="J831" s="255">
        <f>'цена АТС'!E634</f>
        <v>192.33</v>
      </c>
      <c r="K831" s="255">
        <f>'цена АТС'!E635</f>
        <v>200.95</v>
      </c>
      <c r="L831" s="255">
        <f>'цена АТС'!E636</f>
        <v>164.11</v>
      </c>
      <c r="M831" s="255">
        <f>'цена АТС'!E637</f>
        <v>161.81</v>
      </c>
      <c r="N831" s="255">
        <f>'цена АТС'!E638</f>
        <v>146.6</v>
      </c>
      <c r="O831" s="255">
        <f>'цена АТС'!E639</f>
        <v>261.47000000000003</v>
      </c>
      <c r="P831" s="255">
        <f>'цена АТС'!E640</f>
        <v>254.64</v>
      </c>
      <c r="Q831" s="255">
        <f>'цена АТС'!E641</f>
        <v>261.63</v>
      </c>
      <c r="R831" s="255">
        <f>'цена АТС'!E642</f>
        <v>269.27999999999997</v>
      </c>
      <c r="S831" s="255">
        <f>'цена АТС'!E643</f>
        <v>273.69</v>
      </c>
      <c r="T831" s="255">
        <f>'цена АТС'!E644</f>
        <v>656.87</v>
      </c>
      <c r="U831" s="255">
        <f>'цена АТС'!E645</f>
        <v>639.75</v>
      </c>
      <c r="V831" s="255">
        <f>'цена АТС'!E646</f>
        <v>651.35</v>
      </c>
      <c r="W831" s="255">
        <f>'цена АТС'!E647</f>
        <v>336.56</v>
      </c>
      <c r="X831" s="255">
        <f>'цена АТС'!E648</f>
        <v>342.51</v>
      </c>
      <c r="Y831" s="255">
        <f>'цена АТС'!E649</f>
        <v>338.62</v>
      </c>
    </row>
    <row r="832" spans="1:25" s="62" customFormat="1" ht="18.75" customHeight="1" thickBot="1" x14ac:dyDescent="0.25">
      <c r="A832" s="109">
        <v>26</v>
      </c>
      <c r="B832" s="255">
        <f>'цена АТС'!E650</f>
        <v>530.69000000000005</v>
      </c>
      <c r="C832" s="255">
        <f>'цена АТС'!E651</f>
        <v>535.37</v>
      </c>
      <c r="D832" s="255">
        <f>'цена АТС'!E652</f>
        <v>539.34</v>
      </c>
      <c r="E832" s="255">
        <f>'цена АТС'!E653</f>
        <v>562.44000000000005</v>
      </c>
      <c r="F832" s="255">
        <f>'цена АТС'!E654</f>
        <v>572.89</v>
      </c>
      <c r="G832" s="255">
        <f>'цена АТС'!E655</f>
        <v>447.15</v>
      </c>
      <c r="H832" s="255">
        <f>'цена АТС'!E656</f>
        <v>457.55</v>
      </c>
      <c r="I832" s="255">
        <f>'цена АТС'!E657</f>
        <v>448.66</v>
      </c>
      <c r="J832" s="255">
        <f>'цена АТС'!E658</f>
        <v>564.69000000000005</v>
      </c>
      <c r="K832" s="255">
        <f>'цена АТС'!E659</f>
        <v>569.91999999999996</v>
      </c>
      <c r="L832" s="255">
        <f>'цена АТС'!E660</f>
        <v>570.54</v>
      </c>
      <c r="M832" s="255">
        <f>'цена АТС'!E661</f>
        <v>570.35</v>
      </c>
      <c r="N832" s="255">
        <f>'цена АТС'!E662</f>
        <v>566.14</v>
      </c>
      <c r="O832" s="255">
        <f>'цена АТС'!E663</f>
        <v>533.38</v>
      </c>
      <c r="P832" s="255">
        <f>'цена АТС'!E664</f>
        <v>523.41999999999996</v>
      </c>
      <c r="Q832" s="255">
        <f>'цена АТС'!E665</f>
        <v>536</v>
      </c>
      <c r="R832" s="255">
        <f>'цена АТС'!E666</f>
        <v>551.70000000000005</v>
      </c>
      <c r="S832" s="255">
        <f>'цена АТС'!E667</f>
        <v>548.78</v>
      </c>
      <c r="T832" s="255">
        <f>'цена АТС'!E668</f>
        <v>545.08000000000004</v>
      </c>
      <c r="U832" s="255">
        <f>'цена АТС'!E669</f>
        <v>536.49</v>
      </c>
      <c r="V832" s="255">
        <f>'цена АТС'!E670</f>
        <v>537.84</v>
      </c>
      <c r="W832" s="255">
        <f>'цена АТС'!E671</f>
        <v>508.41</v>
      </c>
      <c r="X832" s="255">
        <f>'цена АТС'!E672</f>
        <v>514.39</v>
      </c>
      <c r="Y832" s="255">
        <f>'цена АТС'!E673</f>
        <v>514.02</v>
      </c>
    </row>
    <row r="833" spans="1:25" s="62" customFormat="1" ht="18.75" customHeight="1" thickBot="1" x14ac:dyDescent="0.25">
      <c r="A833" s="109">
        <v>27</v>
      </c>
      <c r="B833" s="255">
        <f>'цена АТС'!E674</f>
        <v>188.68</v>
      </c>
      <c r="C833" s="255">
        <f>'цена АТС'!E675</f>
        <v>482.45</v>
      </c>
      <c r="D833" s="255">
        <f>'цена АТС'!E676</f>
        <v>481.37</v>
      </c>
      <c r="E833" s="255">
        <f>'цена АТС'!E677</f>
        <v>489.78</v>
      </c>
      <c r="F833" s="255">
        <f>'цена АТС'!E678</f>
        <v>492.91</v>
      </c>
      <c r="G833" s="255">
        <f>'цена АТС'!E679</f>
        <v>208.26</v>
      </c>
      <c r="H833" s="255">
        <f>'цена АТС'!E680</f>
        <v>196.97</v>
      </c>
      <c r="I833" s="255">
        <f>'цена АТС'!E681</f>
        <v>192.77</v>
      </c>
      <c r="J833" s="255">
        <f>'цена АТС'!E682</f>
        <v>0</v>
      </c>
      <c r="K833" s="255">
        <f>'цена АТС'!E683</f>
        <v>15.11</v>
      </c>
      <c r="L833" s="255">
        <f>'цена АТС'!E684</f>
        <v>188.69</v>
      </c>
      <c r="M833" s="255">
        <f>'цена АТС'!E685</f>
        <v>193.84</v>
      </c>
      <c r="N833" s="255">
        <f>'цена АТС'!E686</f>
        <v>499.18</v>
      </c>
      <c r="O833" s="255">
        <f>'цена АТС'!E687</f>
        <v>483.71</v>
      </c>
      <c r="P833" s="255">
        <f>'цена АТС'!E688</f>
        <v>487.63</v>
      </c>
      <c r="Q833" s="255">
        <f>'цена АТС'!E689</f>
        <v>505.21</v>
      </c>
      <c r="R833" s="255">
        <f>'цена АТС'!E690</f>
        <v>504.79</v>
      </c>
      <c r="S833" s="255">
        <f>'цена АТС'!E691</f>
        <v>504.65</v>
      </c>
      <c r="T833" s="255">
        <f>'цена АТС'!E692</f>
        <v>484.14</v>
      </c>
      <c r="U833" s="255">
        <f>'цена АТС'!E693</f>
        <v>488.67</v>
      </c>
      <c r="V833" s="255">
        <f>'цена АТС'!E694</f>
        <v>491.9</v>
      </c>
      <c r="W833" s="255">
        <f>'цена АТС'!E695</f>
        <v>499.83</v>
      </c>
      <c r="X833" s="255">
        <f>'цена АТС'!E696</f>
        <v>192.47</v>
      </c>
      <c r="Y833" s="255">
        <f>'цена АТС'!E697</f>
        <v>503.6</v>
      </c>
    </row>
    <row r="834" spans="1:25" s="62" customFormat="1" ht="18.75" customHeight="1" thickBot="1" x14ac:dyDescent="0.25">
      <c r="A834" s="109">
        <v>28</v>
      </c>
      <c r="B834" s="255">
        <f>'цена АТС'!E698</f>
        <v>42.5</v>
      </c>
      <c r="C834" s="255">
        <f>'цена АТС'!E699</f>
        <v>230.34</v>
      </c>
      <c r="D834" s="255">
        <f>'цена АТС'!E700</f>
        <v>233.97</v>
      </c>
      <c r="E834" s="255">
        <f>'цена АТС'!E701</f>
        <v>540.67999999999995</v>
      </c>
      <c r="F834" s="255">
        <f>'цена АТС'!E702</f>
        <v>533.97</v>
      </c>
      <c r="G834" s="255">
        <f>'цена АТС'!E703</f>
        <v>534.99</v>
      </c>
      <c r="H834" s="255">
        <f>'цена АТС'!E704</f>
        <v>78.63</v>
      </c>
      <c r="I834" s="255">
        <f>'цена АТС'!E705</f>
        <v>62.5</v>
      </c>
      <c r="J834" s="255">
        <f>'цена АТС'!E706</f>
        <v>65.36</v>
      </c>
      <c r="K834" s="255">
        <f>'цена АТС'!E707</f>
        <v>239.92</v>
      </c>
      <c r="L834" s="255">
        <f>'цена АТС'!E708</f>
        <v>242.04</v>
      </c>
      <c r="M834" s="255">
        <f>'цена АТС'!E709</f>
        <v>75.97</v>
      </c>
      <c r="N834" s="255">
        <f>'цена АТС'!E710</f>
        <v>243.69</v>
      </c>
      <c r="O834" s="255">
        <f>'цена АТС'!E711</f>
        <v>246.42</v>
      </c>
      <c r="P834" s="255">
        <f>'цена АТС'!E712</f>
        <v>86.29</v>
      </c>
      <c r="Q834" s="255">
        <f>'цена АТС'!E713</f>
        <v>88.67</v>
      </c>
      <c r="R834" s="255">
        <f>'цена АТС'!E714</f>
        <v>4.82</v>
      </c>
      <c r="S834" s="255">
        <f>'цена АТС'!E715</f>
        <v>11.24</v>
      </c>
      <c r="T834" s="255">
        <f>'цена АТС'!E716</f>
        <v>69.86</v>
      </c>
      <c r="U834" s="255">
        <f>'цена АТС'!E717</f>
        <v>67.45</v>
      </c>
      <c r="V834" s="255">
        <f>'цена АТС'!E718</f>
        <v>3.65</v>
      </c>
      <c r="W834" s="255">
        <f>'цена АТС'!E719</f>
        <v>55.45</v>
      </c>
      <c r="X834" s="255">
        <f>'цена АТС'!E720</f>
        <v>47.25</v>
      </c>
      <c r="Y834" s="255">
        <f>'цена АТС'!E721</f>
        <v>4.01</v>
      </c>
    </row>
    <row r="835" spans="1:25" s="62" customFormat="1" ht="18.75" customHeight="1" thickBot="1" x14ac:dyDescent="0.25">
      <c r="A835" s="109">
        <v>29</v>
      </c>
      <c r="B835" s="255">
        <f>'цена АТС'!E722</f>
        <v>579.42999999999995</v>
      </c>
      <c r="C835" s="255">
        <f>'цена АТС'!E723</f>
        <v>567.54999999999995</v>
      </c>
      <c r="D835" s="255">
        <f>'цена АТС'!E724</f>
        <v>566.76</v>
      </c>
      <c r="E835" s="255">
        <f>'цена АТС'!E725</f>
        <v>574.80999999999995</v>
      </c>
      <c r="F835" s="255">
        <f>'цена АТС'!E726</f>
        <v>578.47</v>
      </c>
      <c r="G835" s="255">
        <f>'цена АТС'!E727</f>
        <v>575.41999999999996</v>
      </c>
      <c r="H835" s="255">
        <f>'цена АТС'!E728</f>
        <v>592.32000000000005</v>
      </c>
      <c r="I835" s="255">
        <f>'цена АТС'!E729</f>
        <v>564.37</v>
      </c>
      <c r="J835" s="255">
        <f>'цена АТС'!E730</f>
        <v>573.66</v>
      </c>
      <c r="K835" s="255">
        <f>'цена АТС'!E731</f>
        <v>582.41</v>
      </c>
      <c r="L835" s="255">
        <f>'цена АТС'!E732</f>
        <v>601.89</v>
      </c>
      <c r="M835" s="255">
        <f>'цена АТС'!E733</f>
        <v>593.76</v>
      </c>
      <c r="N835" s="255">
        <f>'цена АТС'!E734</f>
        <v>595.04</v>
      </c>
      <c r="O835" s="255">
        <f>'цена АТС'!E735</f>
        <v>570.80999999999995</v>
      </c>
      <c r="P835" s="255">
        <f>'цена АТС'!E736</f>
        <v>573.44000000000005</v>
      </c>
      <c r="Q835" s="255">
        <f>'цена АТС'!E737</f>
        <v>593.91</v>
      </c>
      <c r="R835" s="255">
        <f>'цена АТС'!E738</f>
        <v>612.24</v>
      </c>
      <c r="S835" s="255">
        <f>'цена АТС'!E739</f>
        <v>614.23</v>
      </c>
      <c r="T835" s="255">
        <f>'цена АТС'!E740</f>
        <v>586.94000000000005</v>
      </c>
      <c r="U835" s="255">
        <f>'цена АТС'!E741</f>
        <v>585.97</v>
      </c>
      <c r="V835" s="255">
        <f>'цена АТС'!E742</f>
        <v>569.96</v>
      </c>
      <c r="W835" s="255">
        <f>'цена АТС'!E743</f>
        <v>591.92999999999995</v>
      </c>
      <c r="X835" s="255">
        <f>'цена АТС'!E744</f>
        <v>598.16999999999996</v>
      </c>
      <c r="Y835" s="255">
        <f>'цена АТС'!E745</f>
        <v>60.51</v>
      </c>
    </row>
    <row r="836" spans="1:25" s="62" customFormat="1" ht="18.75" customHeight="1" thickBot="1" x14ac:dyDescent="0.25">
      <c r="A836" s="109">
        <v>30</v>
      </c>
      <c r="B836" s="255">
        <f>'цена АТС'!E746</f>
        <v>0</v>
      </c>
      <c r="C836" s="255">
        <f>'цена АТС'!E747</f>
        <v>120.37</v>
      </c>
      <c r="D836" s="255">
        <f>'цена АТС'!E748</f>
        <v>109.23</v>
      </c>
      <c r="E836" s="255">
        <f>'цена АТС'!E749</f>
        <v>119.27</v>
      </c>
      <c r="F836" s="255">
        <f>'цена АТС'!E750</f>
        <v>431.18</v>
      </c>
      <c r="G836" s="255">
        <f>'цена АТС'!E751</f>
        <v>439.21</v>
      </c>
      <c r="H836" s="255">
        <f>'цена АТС'!E752</f>
        <v>419.84</v>
      </c>
      <c r="I836" s="255">
        <f>'цена АТС'!E753</f>
        <v>431.09</v>
      </c>
      <c r="J836" s="255">
        <f>'цена АТС'!E754</f>
        <v>427.16</v>
      </c>
      <c r="K836" s="255">
        <f>'цена АТС'!E755</f>
        <v>432.47</v>
      </c>
      <c r="L836" s="255">
        <f>'цена АТС'!E756</f>
        <v>432.59</v>
      </c>
      <c r="M836" s="255">
        <f>'цена АТС'!E757</f>
        <v>440.85</v>
      </c>
      <c r="N836" s="255">
        <f>'цена АТС'!E758</f>
        <v>441.96</v>
      </c>
      <c r="O836" s="255">
        <f>'цена АТС'!E759</f>
        <v>389.23</v>
      </c>
      <c r="P836" s="255">
        <f>'цена АТС'!E760</f>
        <v>389.68</v>
      </c>
      <c r="Q836" s="255">
        <f>'цена АТС'!E761</f>
        <v>447.3</v>
      </c>
      <c r="R836" s="255">
        <f>'цена АТС'!E762</f>
        <v>451.46</v>
      </c>
      <c r="S836" s="255">
        <f>'цена АТС'!E763</f>
        <v>440.45</v>
      </c>
      <c r="T836" s="255">
        <f>'цена АТС'!E764</f>
        <v>400.84</v>
      </c>
      <c r="U836" s="255">
        <f>'цена АТС'!E765</f>
        <v>306.97000000000003</v>
      </c>
      <c r="V836" s="255">
        <f>'цена АТС'!E766</f>
        <v>406.46</v>
      </c>
      <c r="W836" s="255">
        <f>'цена АТС'!E767</f>
        <v>122.53</v>
      </c>
      <c r="X836" s="255">
        <f>'цена АТС'!E768</f>
        <v>31.57</v>
      </c>
      <c r="Y836" s="255">
        <f>'цена АТС'!E769</f>
        <v>5.7</v>
      </c>
    </row>
    <row r="837" spans="1:25" s="62" customFormat="1" ht="18.75" customHeight="1" thickBot="1" x14ac:dyDescent="0.25">
      <c r="A837" s="109">
        <v>31</v>
      </c>
      <c r="B837" s="255" t="str">
        <f>'цена АТС'!E770</f>
        <v>0</v>
      </c>
      <c r="C837" s="255" t="str">
        <f>'цена АТС'!E771</f>
        <v>0</v>
      </c>
      <c r="D837" s="255" t="str">
        <f>'цена АТС'!E772</f>
        <v>0</v>
      </c>
      <c r="E837" s="255" t="str">
        <f>'цена АТС'!E773</f>
        <v>0</v>
      </c>
      <c r="F837" s="255">
        <f>'цена АТС'!E774</f>
        <v>4.63</v>
      </c>
      <c r="G837" s="255">
        <f>'цена АТС'!E775</f>
        <v>94.06</v>
      </c>
      <c r="H837" s="255" t="str">
        <f>'цена АТС'!E776</f>
        <v>0</v>
      </c>
      <c r="I837" s="255">
        <f>'цена АТС'!E777</f>
        <v>83.43</v>
      </c>
      <c r="J837" s="255">
        <f>'цена АТС'!E778</f>
        <v>401.38</v>
      </c>
      <c r="K837" s="255">
        <f>'цена АТС'!E779</f>
        <v>404.62</v>
      </c>
      <c r="L837" s="255">
        <f>'цена АТС'!E780</f>
        <v>395.87</v>
      </c>
      <c r="M837" s="255">
        <f>'цена АТС'!E781</f>
        <v>385.56</v>
      </c>
      <c r="N837" s="255">
        <f>'цена АТС'!E782</f>
        <v>385.03</v>
      </c>
      <c r="O837" s="255">
        <f>'цена АТС'!E783</f>
        <v>368.7</v>
      </c>
      <c r="P837" s="255">
        <f>'цена АТС'!E784</f>
        <v>368.68</v>
      </c>
      <c r="Q837" s="255">
        <f>'цена АТС'!E785</f>
        <v>373.61</v>
      </c>
      <c r="R837" s="255">
        <f>'цена АТС'!E786</f>
        <v>400.7</v>
      </c>
      <c r="S837" s="255">
        <f>'цена АТС'!E787</f>
        <v>385.3</v>
      </c>
      <c r="T837" s="255" t="str">
        <f>'цена АТС'!E788</f>
        <v>0</v>
      </c>
      <c r="U837" s="255" t="str">
        <f>'цена АТС'!E789</f>
        <v>0</v>
      </c>
      <c r="V837" s="255" t="str">
        <f>'цена АТС'!E790</f>
        <v>0</v>
      </c>
      <c r="W837" s="255" t="str">
        <f>'цена АТС'!E791</f>
        <v>0</v>
      </c>
      <c r="X837" s="255" t="str">
        <f>'цена АТС'!E792</f>
        <v>0</v>
      </c>
      <c r="Y837" s="255" t="str">
        <f>'цена АТС'!E793</f>
        <v>0</v>
      </c>
    </row>
    <row r="838" spans="1:25" x14ac:dyDescent="0.2">
      <c r="A838" s="69"/>
    </row>
    <row r="839" spans="1:25" ht="15" thickBot="1" x14ac:dyDescent="0.25">
      <c r="A839" s="69"/>
    </row>
    <row r="840" spans="1:25" s="62" customFormat="1" ht="36" customHeight="1" thickBot="1" x14ac:dyDescent="0.25">
      <c r="A840" s="472" t="s">
        <v>69</v>
      </c>
      <c r="B840" s="473"/>
      <c r="C840" s="473"/>
      <c r="D840" s="473"/>
      <c r="E840" s="473"/>
      <c r="F840" s="473"/>
      <c r="G840" s="473"/>
      <c r="H840" s="473"/>
      <c r="I840" s="473"/>
      <c r="J840" s="473"/>
      <c r="K840" s="473"/>
      <c r="L840" s="473"/>
      <c r="M840" s="418"/>
      <c r="N840" s="417" t="s">
        <v>72</v>
      </c>
      <c r="O840" s="417"/>
      <c r="P840" s="417"/>
      <c r="Q840" s="417"/>
    </row>
    <row r="841" spans="1:25" s="62" customFormat="1" ht="33.75" customHeight="1" thickBot="1" x14ac:dyDescent="0.25">
      <c r="A841" s="467" t="s">
        <v>70</v>
      </c>
      <c r="B841" s="468"/>
      <c r="C841" s="468"/>
      <c r="D841" s="468"/>
      <c r="E841" s="468"/>
      <c r="F841" s="468"/>
      <c r="G841" s="468"/>
      <c r="H841" s="468"/>
      <c r="I841" s="468"/>
      <c r="J841" s="468"/>
      <c r="K841" s="468"/>
      <c r="L841" s="468"/>
      <c r="M841" s="468"/>
      <c r="N841" s="471">
        <f>'цена АТС'!B46</f>
        <v>-2.5099999999999998</v>
      </c>
      <c r="O841" s="471"/>
      <c r="P841" s="471"/>
      <c r="Q841" s="471"/>
    </row>
    <row r="842" spans="1:25" s="62" customFormat="1" ht="33.75" customHeight="1" thickBot="1" x14ac:dyDescent="0.25">
      <c r="A842" s="467" t="s">
        <v>71</v>
      </c>
      <c r="B842" s="468"/>
      <c r="C842" s="468"/>
      <c r="D842" s="468"/>
      <c r="E842" s="468"/>
      <c r="F842" s="468"/>
      <c r="G842" s="468"/>
      <c r="H842" s="468"/>
      <c r="I842" s="468"/>
      <c r="J842" s="468"/>
      <c r="K842" s="468"/>
      <c r="L842" s="468"/>
      <c r="M842" s="468"/>
      <c r="N842" s="471">
        <f>'цена АТС'!B47</f>
        <v>134.99</v>
      </c>
      <c r="O842" s="471"/>
      <c r="P842" s="471"/>
      <c r="Q842" s="471"/>
    </row>
    <row r="845" spans="1:25" s="99" customFormat="1" ht="15.75" x14ac:dyDescent="0.25">
      <c r="A845" s="98" t="s">
        <v>76</v>
      </c>
    </row>
    <row r="846" spans="1:25" ht="15" thickBot="1" x14ac:dyDescent="0.25"/>
    <row r="847" spans="1:25" ht="30.75" customHeight="1" thickBot="1" x14ac:dyDescent="0.25">
      <c r="A847" s="417" t="s">
        <v>48</v>
      </c>
      <c r="B847" s="417"/>
      <c r="C847" s="417"/>
      <c r="D847" s="417"/>
      <c r="E847" s="417"/>
      <c r="F847" s="417" t="s">
        <v>74</v>
      </c>
      <c r="G847" s="417"/>
      <c r="H847" s="417"/>
      <c r="I847" s="417"/>
      <c r="J847" s="417"/>
      <c r="K847" s="417"/>
      <c r="L847" s="417"/>
      <c r="M847" s="417"/>
      <c r="U847" s="62"/>
      <c r="V847" s="62"/>
      <c r="W847" s="62"/>
      <c r="X847" s="62"/>
      <c r="Y847" s="62"/>
    </row>
    <row r="848" spans="1:25" ht="30.75" customHeight="1" thickBot="1" x14ac:dyDescent="0.25">
      <c r="A848" s="417"/>
      <c r="B848" s="417"/>
      <c r="C848" s="417"/>
      <c r="D848" s="417"/>
      <c r="E848" s="417"/>
      <c r="F848" s="417" t="s">
        <v>21</v>
      </c>
      <c r="G848" s="417"/>
      <c r="H848" s="417"/>
      <c r="I848" s="417"/>
      <c r="J848" s="417"/>
      <c r="K848" s="417"/>
      <c r="L848" s="417"/>
      <c r="M848" s="417"/>
      <c r="U848" s="62"/>
      <c r="V848" s="62"/>
      <c r="W848" s="62"/>
      <c r="X848" s="62"/>
      <c r="Y848" s="62"/>
    </row>
    <row r="849" spans="1:25" ht="27" customHeight="1" thickBot="1" x14ac:dyDescent="0.25">
      <c r="A849" s="417"/>
      <c r="B849" s="417"/>
      <c r="C849" s="417"/>
      <c r="D849" s="417"/>
      <c r="E849" s="417"/>
      <c r="F849" s="465" t="s">
        <v>3</v>
      </c>
      <c r="G849" s="421"/>
      <c r="H849" s="421" t="s">
        <v>20</v>
      </c>
      <c r="I849" s="421"/>
      <c r="J849" s="421" t="s">
        <v>19</v>
      </c>
      <c r="K849" s="421"/>
      <c r="L849" s="421" t="s">
        <v>4</v>
      </c>
      <c r="M849" s="422"/>
      <c r="U849" s="62"/>
      <c r="V849" s="62"/>
      <c r="W849" s="62"/>
      <c r="X849" s="62"/>
      <c r="Y849" s="62"/>
    </row>
    <row r="850" spans="1:25" ht="24" customHeight="1" thickBot="1" x14ac:dyDescent="0.25">
      <c r="A850" s="398" t="s">
        <v>92</v>
      </c>
      <c r="B850" s="398"/>
      <c r="C850" s="398"/>
      <c r="D850" s="398"/>
      <c r="E850" s="398"/>
      <c r="F850" s="410">
        <f>'цена АТС'!B33</f>
        <v>178652.87</v>
      </c>
      <c r="G850" s="397"/>
      <c r="H850" s="463">
        <f>F850</f>
        <v>178652.87</v>
      </c>
      <c r="I850" s="463"/>
      <c r="J850" s="463">
        <f>F850</f>
        <v>178652.87</v>
      </c>
      <c r="K850" s="463"/>
      <c r="L850" s="463">
        <f>F850</f>
        <v>178652.87</v>
      </c>
      <c r="M850" s="464"/>
      <c r="U850" s="62"/>
      <c r="V850" s="62"/>
      <c r="W850" s="62"/>
      <c r="X850" s="62"/>
      <c r="Y850" s="62"/>
    </row>
    <row r="851" spans="1:25" ht="18.75" customHeight="1" outlineLevel="1" thickBot="1" x14ac:dyDescent="0.25">
      <c r="A851" s="399" t="s">
        <v>8</v>
      </c>
      <c r="B851" s="399"/>
      <c r="C851" s="399"/>
      <c r="D851" s="399"/>
      <c r="E851" s="399"/>
      <c r="F851" s="459">
        <f>F850</f>
        <v>178652.87</v>
      </c>
      <c r="G851" s="400"/>
      <c r="H851" s="462">
        <f>H850</f>
        <v>178652.87</v>
      </c>
      <c r="I851" s="400"/>
      <c r="J851" s="462">
        <f>J850</f>
        <v>178652.87</v>
      </c>
      <c r="K851" s="400"/>
      <c r="L851" s="462">
        <f>L850</f>
        <v>178652.87</v>
      </c>
      <c r="M851" s="400"/>
      <c r="N851" s="151"/>
      <c r="U851" s="62"/>
      <c r="V851" s="62"/>
      <c r="W851" s="62"/>
      <c r="X851" s="62"/>
      <c r="Y851" s="62"/>
    </row>
    <row r="852" spans="1:25" ht="18.75" customHeight="1" outlineLevel="1" thickBot="1" x14ac:dyDescent="0.25">
      <c r="A852" s="458" t="s">
        <v>8</v>
      </c>
      <c r="B852" s="458"/>
      <c r="C852" s="458"/>
      <c r="D852" s="458"/>
      <c r="E852" s="458"/>
      <c r="F852" s="459">
        <f>F850</f>
        <v>178652.87</v>
      </c>
      <c r="G852" s="400"/>
      <c r="H852" s="460">
        <f>H850</f>
        <v>178652.87</v>
      </c>
      <c r="I852" s="461"/>
      <c r="J852" s="460">
        <f>J850</f>
        <v>178652.87</v>
      </c>
      <c r="K852" s="461"/>
      <c r="L852" s="460">
        <f>L850</f>
        <v>178652.87</v>
      </c>
      <c r="M852" s="461"/>
    </row>
    <row r="853" spans="1:25" ht="24" customHeight="1" thickBot="1" x14ac:dyDescent="0.25">
      <c r="A853" s="398" t="s">
        <v>22</v>
      </c>
      <c r="B853" s="398"/>
      <c r="C853" s="398"/>
      <c r="D853" s="398"/>
      <c r="E853" s="398"/>
      <c r="F853" s="410">
        <f>F850</f>
        <v>178652.87</v>
      </c>
      <c r="G853" s="397"/>
      <c r="H853" s="410">
        <f>H850</f>
        <v>178652.87</v>
      </c>
      <c r="I853" s="397"/>
      <c r="J853" s="410">
        <f>J850</f>
        <v>178652.87</v>
      </c>
      <c r="K853" s="397"/>
      <c r="L853" s="410">
        <f>L850</f>
        <v>178652.87</v>
      </c>
      <c r="M853" s="397"/>
      <c r="U853" s="62"/>
      <c r="V853" s="62"/>
      <c r="W853" s="62"/>
      <c r="X853" s="62"/>
      <c r="Y853" s="62"/>
    </row>
    <row r="854" spans="1:25" ht="18.75" customHeight="1" outlineLevel="1" thickBot="1" x14ac:dyDescent="0.25">
      <c r="A854" s="393" t="s">
        <v>8</v>
      </c>
      <c r="B854" s="393"/>
      <c r="C854" s="393"/>
      <c r="D854" s="393"/>
      <c r="E854" s="393"/>
      <c r="F854" s="456">
        <f>F853</f>
        <v>178652.87</v>
      </c>
      <c r="G854" s="457"/>
      <c r="H854" s="456">
        <f>H853</f>
        <v>178652.87</v>
      </c>
      <c r="I854" s="457"/>
      <c r="J854" s="456">
        <f>J853</f>
        <v>178652.87</v>
      </c>
      <c r="K854" s="457"/>
      <c r="L854" s="456">
        <f>L853</f>
        <v>178652.87</v>
      </c>
      <c r="M854" s="457"/>
      <c r="U854" s="62"/>
      <c r="V854" s="62"/>
      <c r="W854" s="62"/>
      <c r="X854" s="62"/>
      <c r="Y854" s="62"/>
    </row>
  </sheetData>
  <mergeCells count="54">
    <mergeCell ref="A842:M842"/>
    <mergeCell ref="N841:Q841"/>
    <mergeCell ref="N842:Q842"/>
    <mergeCell ref="N840:Q840"/>
    <mergeCell ref="A840:M840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2:Y2"/>
    <mergeCell ref="A4:Y4"/>
    <mergeCell ref="A8:A9"/>
    <mergeCell ref="B8:Y8"/>
    <mergeCell ref="A166:A167"/>
    <mergeCell ref="B166:Y166"/>
    <mergeCell ref="A847:E849"/>
    <mergeCell ref="F847:M847"/>
    <mergeCell ref="F848:M848"/>
    <mergeCell ref="F849:G849"/>
    <mergeCell ref="H849:I849"/>
    <mergeCell ref="J849:K849"/>
    <mergeCell ref="L849:M849"/>
    <mergeCell ref="A850:E850"/>
    <mergeCell ref="F850:G850"/>
    <mergeCell ref="H850:I850"/>
    <mergeCell ref="J850:K850"/>
    <mergeCell ref="L850:M850"/>
    <mergeCell ref="A851:E851"/>
    <mergeCell ref="F851:G851"/>
    <mergeCell ref="H851:I851"/>
    <mergeCell ref="J851:K851"/>
    <mergeCell ref="L851:M851"/>
    <mergeCell ref="A852:E852"/>
    <mergeCell ref="F852:G852"/>
    <mergeCell ref="H852:I852"/>
    <mergeCell ref="J852:K852"/>
    <mergeCell ref="L852:M852"/>
    <mergeCell ref="A853:E853"/>
    <mergeCell ref="F853:G853"/>
    <mergeCell ref="H853:I853"/>
    <mergeCell ref="J853:K853"/>
    <mergeCell ref="L853:M853"/>
    <mergeCell ref="A854:E854"/>
    <mergeCell ref="F854:G854"/>
    <mergeCell ref="H854:I854"/>
    <mergeCell ref="J854:K854"/>
    <mergeCell ref="L854:M854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topLeftCell="A947" zoomScale="75" zoomScaleNormal="100" zoomScaleSheetLayoutView="75" workbookViewId="0">
      <selection activeCell="L1016" sqref="L1016:M1016"/>
    </sheetView>
  </sheetViews>
  <sheetFormatPr defaultRowHeight="14.25" outlineLevelRow="1" x14ac:dyDescent="0.2"/>
  <cols>
    <col min="1" max="1" width="23.7109375" style="61" customWidth="1"/>
    <col min="2" max="2" width="10.42578125" style="61" customWidth="1"/>
    <col min="3" max="3" width="10.42578125" style="61" bestFit="1" customWidth="1"/>
    <col min="4" max="4" width="10" style="61" customWidth="1"/>
    <col min="5" max="8" width="10.42578125" style="61" bestFit="1" customWidth="1"/>
    <col min="9" max="11" width="10" style="61" customWidth="1"/>
    <col min="12" max="25" width="10.140625" style="61" customWidth="1"/>
    <col min="26" max="26" width="3.5703125" style="61" customWidth="1"/>
    <col min="27" max="16384" width="9.140625" style="61"/>
  </cols>
  <sheetData>
    <row r="2" spans="1:25" s="60" customFormat="1" ht="18" customHeight="1" x14ac:dyDescent="0.2">
      <c r="A2" s="402" t="s">
        <v>215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</row>
    <row r="3" spans="1:25" ht="15" customHeight="1" x14ac:dyDescent="0.2"/>
    <row r="4" spans="1:25" ht="48" customHeight="1" x14ac:dyDescent="0.2">
      <c r="A4" s="403" t="s">
        <v>68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</row>
    <row r="6" spans="1:25" s="99" customFormat="1" ht="15.75" x14ac:dyDescent="0.25">
      <c r="A6" s="98" t="s">
        <v>119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04" t="s">
        <v>47</v>
      </c>
      <c r="B8" s="406" t="s">
        <v>60</v>
      </c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8"/>
    </row>
    <row r="9" spans="1:25" s="62" customFormat="1" ht="35.25" customHeight="1" thickBot="1" x14ac:dyDescent="0.25">
      <c r="A9" s="405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721.15000000000009</v>
      </c>
      <c r="C10" s="139">
        <f t="shared" ref="C10:Y10" si="0">SUM(C11:C14)</f>
        <v>703.42000000000007</v>
      </c>
      <c r="D10" s="139">
        <f t="shared" si="0"/>
        <v>701.8</v>
      </c>
      <c r="E10" s="139">
        <f t="shared" si="0"/>
        <v>721.78</v>
      </c>
      <c r="F10" s="139">
        <f t="shared" si="0"/>
        <v>711.96</v>
      </c>
      <c r="G10" s="139">
        <f t="shared" si="0"/>
        <v>707</v>
      </c>
      <c r="H10" s="139">
        <f t="shared" si="0"/>
        <v>709.45</v>
      </c>
      <c r="I10" s="139">
        <f t="shared" si="0"/>
        <v>698.93000000000006</v>
      </c>
      <c r="J10" s="139">
        <f t="shared" si="0"/>
        <v>702.62000000000012</v>
      </c>
      <c r="K10" s="140">
        <f t="shared" si="0"/>
        <v>715.22</v>
      </c>
      <c r="L10" s="139">
        <f t="shared" si="0"/>
        <v>706.3</v>
      </c>
      <c r="M10" s="141">
        <f t="shared" si="0"/>
        <v>708.48</v>
      </c>
      <c r="N10" s="140">
        <f t="shared" si="0"/>
        <v>706.18000000000006</v>
      </c>
      <c r="O10" s="139">
        <f t="shared" si="0"/>
        <v>683.98</v>
      </c>
      <c r="P10" s="141">
        <f t="shared" si="0"/>
        <v>689.48</v>
      </c>
      <c r="Q10" s="142">
        <f t="shared" si="0"/>
        <v>709.93000000000006</v>
      </c>
      <c r="R10" s="139">
        <f t="shared" si="0"/>
        <v>720.21</v>
      </c>
      <c r="S10" s="142">
        <f t="shared" si="0"/>
        <v>727.18000000000006</v>
      </c>
      <c r="T10" s="139">
        <f t="shared" si="0"/>
        <v>735.41000000000008</v>
      </c>
      <c r="U10" s="139">
        <f t="shared" si="0"/>
        <v>723.15000000000009</v>
      </c>
      <c r="V10" s="139">
        <f t="shared" si="0"/>
        <v>738.29</v>
      </c>
      <c r="W10" s="139">
        <f t="shared" si="0"/>
        <v>743.58999999999992</v>
      </c>
      <c r="X10" s="139">
        <f t="shared" si="0"/>
        <v>742.3</v>
      </c>
      <c r="Y10" s="143">
        <f t="shared" si="0"/>
        <v>732.36000000000013</v>
      </c>
    </row>
    <row r="11" spans="1:25" s="67" customFormat="1" ht="18.75" customHeight="1" outlineLevel="1" x14ac:dyDescent="0.2">
      <c r="A11" s="56" t="s">
        <v>8</v>
      </c>
      <c r="B11" s="70">
        <f>'июль (5 цк)'!B11</f>
        <v>671.61</v>
      </c>
      <c r="C11" s="70">
        <f>'июль (5 цк)'!C11</f>
        <v>653.88</v>
      </c>
      <c r="D11" s="70">
        <f>'июль (5 цк)'!D11</f>
        <v>652.26</v>
      </c>
      <c r="E11" s="70">
        <f>'июль (5 цк)'!E11</f>
        <v>672.24</v>
      </c>
      <c r="F11" s="70">
        <f>'июль (5 цк)'!F11</f>
        <v>662.42</v>
      </c>
      <c r="G11" s="70">
        <f>'июль (5 цк)'!G11</f>
        <v>657.46</v>
      </c>
      <c r="H11" s="70">
        <f>'июль (5 цк)'!H11</f>
        <v>659.91</v>
      </c>
      <c r="I11" s="70">
        <f>'июль (5 цк)'!I11</f>
        <v>649.39</v>
      </c>
      <c r="J11" s="70">
        <f>'июль (5 цк)'!J11</f>
        <v>653.08000000000004</v>
      </c>
      <c r="K11" s="70">
        <f>'июль (5 цк)'!K11</f>
        <v>665.68</v>
      </c>
      <c r="L11" s="70">
        <f>'июль (5 цк)'!L11</f>
        <v>656.76</v>
      </c>
      <c r="M11" s="70">
        <f>'июль (5 цк)'!M11</f>
        <v>658.94</v>
      </c>
      <c r="N11" s="70">
        <f>'июль (5 цк)'!N11</f>
        <v>656.64</v>
      </c>
      <c r="O11" s="70">
        <f>'июль (5 цк)'!O11</f>
        <v>634.44000000000005</v>
      </c>
      <c r="P11" s="70">
        <f>'июль (5 цк)'!P11</f>
        <v>639.94000000000005</v>
      </c>
      <c r="Q11" s="70">
        <f>'июль (5 цк)'!Q11</f>
        <v>660.39</v>
      </c>
      <c r="R11" s="70">
        <f>'июль (5 цк)'!R11</f>
        <v>670.67</v>
      </c>
      <c r="S11" s="70">
        <f>'июль (5 цк)'!S11</f>
        <v>677.64</v>
      </c>
      <c r="T11" s="70">
        <f>'июль (5 цк)'!T11</f>
        <v>685.87</v>
      </c>
      <c r="U11" s="70">
        <f>'июль (5 цк)'!U11</f>
        <v>673.61</v>
      </c>
      <c r="V11" s="70">
        <f>'июль (5 цк)'!V11</f>
        <v>688.75</v>
      </c>
      <c r="W11" s="70">
        <f>'июль (5 цк)'!W11</f>
        <v>694.05</v>
      </c>
      <c r="X11" s="70">
        <f>'июль (5 цк)'!X11</f>
        <v>692.76</v>
      </c>
      <c r="Y11" s="70">
        <f>'июль (5 цк)'!Y11</f>
        <v>682.82</v>
      </c>
    </row>
    <row r="12" spans="1:25" s="67" customFormat="1" ht="18.75" customHeight="1" outlineLevel="1" x14ac:dyDescent="0.2">
      <c r="A12" s="57" t="s">
        <v>9</v>
      </c>
      <c r="B12" s="76">
        <v>46.81</v>
      </c>
      <c r="C12" s="74">
        <v>46.81</v>
      </c>
      <c r="D12" s="74">
        <v>46.81</v>
      </c>
      <c r="E12" s="74">
        <v>46.81</v>
      </c>
      <c r="F12" s="74">
        <v>46.81</v>
      </c>
      <c r="G12" s="74">
        <v>46.81</v>
      </c>
      <c r="H12" s="74">
        <v>46.81</v>
      </c>
      <c r="I12" s="74">
        <v>46.81</v>
      </c>
      <c r="J12" s="74">
        <v>46.81</v>
      </c>
      <c r="K12" s="74">
        <v>46.81</v>
      </c>
      <c r="L12" s="74">
        <v>46.81</v>
      </c>
      <c r="M12" s="74">
        <v>46.81</v>
      </c>
      <c r="N12" s="74">
        <v>46.81</v>
      </c>
      <c r="O12" s="74">
        <v>46.81</v>
      </c>
      <c r="P12" s="74">
        <v>46.81</v>
      </c>
      <c r="Q12" s="74">
        <v>46.81</v>
      </c>
      <c r="R12" s="74">
        <v>46.81</v>
      </c>
      <c r="S12" s="74">
        <v>46.81</v>
      </c>
      <c r="T12" s="74">
        <v>46.81</v>
      </c>
      <c r="U12" s="74">
        <v>46.81</v>
      </c>
      <c r="V12" s="74">
        <v>46.81</v>
      </c>
      <c r="W12" s="74">
        <v>46.81</v>
      </c>
      <c r="X12" s="74">
        <v>46.81</v>
      </c>
      <c r="Y12" s="81">
        <v>46.81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2.73</v>
      </c>
      <c r="C14" s="75">
        <v>2.73</v>
      </c>
      <c r="D14" s="75">
        <v>2.73</v>
      </c>
      <c r="E14" s="75">
        <v>2.73</v>
      </c>
      <c r="F14" s="75">
        <v>2.73</v>
      </c>
      <c r="G14" s="75">
        <v>2.73</v>
      </c>
      <c r="H14" s="75">
        <v>2.73</v>
      </c>
      <c r="I14" s="75">
        <v>2.73</v>
      </c>
      <c r="J14" s="75">
        <v>2.73</v>
      </c>
      <c r="K14" s="75">
        <v>2.73</v>
      </c>
      <c r="L14" s="75">
        <v>2.73</v>
      </c>
      <c r="M14" s="75">
        <v>2.73</v>
      </c>
      <c r="N14" s="75">
        <v>2.73</v>
      </c>
      <c r="O14" s="75">
        <v>2.73</v>
      </c>
      <c r="P14" s="75">
        <v>2.73</v>
      </c>
      <c r="Q14" s="75">
        <v>2.73</v>
      </c>
      <c r="R14" s="75">
        <v>2.73</v>
      </c>
      <c r="S14" s="75">
        <v>2.73</v>
      </c>
      <c r="T14" s="75">
        <v>2.73</v>
      </c>
      <c r="U14" s="75">
        <v>2.73</v>
      </c>
      <c r="V14" s="75">
        <v>2.73</v>
      </c>
      <c r="W14" s="75">
        <v>2.73</v>
      </c>
      <c r="X14" s="75">
        <v>2.73</v>
      </c>
      <c r="Y14" s="82">
        <v>2.73</v>
      </c>
    </row>
    <row r="15" spans="1:25" s="62" customFormat="1" ht="18.75" customHeight="1" thickBot="1" x14ac:dyDescent="0.25">
      <c r="A15" s="112">
        <v>2</v>
      </c>
      <c r="B15" s="101">
        <f t="shared" ref="B15:Y15" si="1">SUM(B16:B19)</f>
        <v>803.26</v>
      </c>
      <c r="C15" s="102">
        <f t="shared" si="1"/>
        <v>783.37000000000012</v>
      </c>
      <c r="D15" s="102">
        <f t="shared" si="1"/>
        <v>785.58999999999992</v>
      </c>
      <c r="E15" s="103">
        <f t="shared" si="1"/>
        <v>798.28</v>
      </c>
      <c r="F15" s="103">
        <f t="shared" si="1"/>
        <v>833.78</v>
      </c>
      <c r="G15" s="103">
        <f t="shared" si="1"/>
        <v>825.81999999999994</v>
      </c>
      <c r="H15" s="103">
        <f t="shared" si="1"/>
        <v>819.06999999999994</v>
      </c>
      <c r="I15" s="103">
        <f t="shared" si="1"/>
        <v>807.29</v>
      </c>
      <c r="J15" s="103">
        <f t="shared" si="1"/>
        <v>816.34999999999991</v>
      </c>
      <c r="K15" s="104">
        <f t="shared" si="1"/>
        <v>817.43000000000006</v>
      </c>
      <c r="L15" s="103">
        <f t="shared" si="1"/>
        <v>837.18000000000006</v>
      </c>
      <c r="M15" s="105">
        <f t="shared" si="1"/>
        <v>822.67000000000007</v>
      </c>
      <c r="N15" s="104">
        <f t="shared" si="1"/>
        <v>835.81</v>
      </c>
      <c r="O15" s="103">
        <f t="shared" si="1"/>
        <v>810.67000000000007</v>
      </c>
      <c r="P15" s="105">
        <f t="shared" si="1"/>
        <v>806.01</v>
      </c>
      <c r="Q15" s="106">
        <f t="shared" si="1"/>
        <v>826.49</v>
      </c>
      <c r="R15" s="103">
        <f t="shared" si="1"/>
        <v>845.06999999999994</v>
      </c>
      <c r="S15" s="106">
        <f t="shared" si="1"/>
        <v>852.28</v>
      </c>
      <c r="T15" s="103">
        <f t="shared" si="1"/>
        <v>868.8900000000001</v>
      </c>
      <c r="U15" s="102">
        <f t="shared" si="1"/>
        <v>840.81999999999994</v>
      </c>
      <c r="V15" s="102">
        <f t="shared" si="1"/>
        <v>857.82999999999993</v>
      </c>
      <c r="W15" s="102">
        <f t="shared" si="1"/>
        <v>860.40000000000009</v>
      </c>
      <c r="X15" s="102">
        <f t="shared" si="1"/>
        <v>859.26</v>
      </c>
      <c r="Y15" s="107">
        <f t="shared" si="1"/>
        <v>844.8900000000001</v>
      </c>
    </row>
    <row r="16" spans="1:25" s="62" customFormat="1" ht="18.75" hidden="1" customHeight="1" outlineLevel="1" x14ac:dyDescent="0.2">
      <c r="A16" s="56" t="s">
        <v>8</v>
      </c>
      <c r="B16" s="215">
        <f>'июль (5 цк)'!B16</f>
        <v>753.72</v>
      </c>
      <c r="C16" s="215">
        <f>'июль (5 цк)'!C16</f>
        <v>733.83</v>
      </c>
      <c r="D16" s="215">
        <f>'июль (5 цк)'!D16</f>
        <v>736.05</v>
      </c>
      <c r="E16" s="215">
        <f>'июль (5 цк)'!E16</f>
        <v>748.74</v>
      </c>
      <c r="F16" s="215">
        <f>'июль (5 цк)'!F16</f>
        <v>784.24</v>
      </c>
      <c r="G16" s="215">
        <f>'июль (5 цк)'!G16</f>
        <v>776.28</v>
      </c>
      <c r="H16" s="215">
        <f>'июль (5 цк)'!H16</f>
        <v>769.53</v>
      </c>
      <c r="I16" s="215">
        <f>'июль (5 цк)'!I16</f>
        <v>757.75</v>
      </c>
      <c r="J16" s="215">
        <f>'июль (5 цк)'!J16</f>
        <v>766.81</v>
      </c>
      <c r="K16" s="215">
        <f>'июль (5 цк)'!K16</f>
        <v>767.89</v>
      </c>
      <c r="L16" s="215">
        <f>'июль (5 цк)'!L16</f>
        <v>787.64</v>
      </c>
      <c r="M16" s="215">
        <f>'июль (5 цк)'!M16</f>
        <v>773.13</v>
      </c>
      <c r="N16" s="215">
        <f>'июль (5 цк)'!N16</f>
        <v>786.27</v>
      </c>
      <c r="O16" s="215">
        <f>'июль (5 цк)'!O16</f>
        <v>761.13</v>
      </c>
      <c r="P16" s="215">
        <f>'июль (5 цк)'!P16</f>
        <v>756.47</v>
      </c>
      <c r="Q16" s="215">
        <f>'июль (5 цк)'!Q16</f>
        <v>776.95</v>
      </c>
      <c r="R16" s="215">
        <f>'июль (5 цк)'!R16</f>
        <v>795.53</v>
      </c>
      <c r="S16" s="215">
        <f>'июль (5 цк)'!S16</f>
        <v>802.74</v>
      </c>
      <c r="T16" s="215">
        <f>'июль (5 цк)'!T16</f>
        <v>819.35</v>
      </c>
      <c r="U16" s="215">
        <f>'июль (5 цк)'!U16</f>
        <v>791.28</v>
      </c>
      <c r="V16" s="215">
        <f>'июль (5 цк)'!V16</f>
        <v>808.29</v>
      </c>
      <c r="W16" s="215">
        <f>'июль (5 цк)'!W16</f>
        <v>810.86</v>
      </c>
      <c r="X16" s="215">
        <f>'июль (5 цк)'!X16</f>
        <v>809.72</v>
      </c>
      <c r="Y16" s="215">
        <f>'июль (5 цк)'!Y16</f>
        <v>795.35</v>
      </c>
    </row>
    <row r="17" spans="1:25" s="62" customFormat="1" ht="18.75" hidden="1" customHeight="1" outlineLevel="1" x14ac:dyDescent="0.2">
      <c r="A17" s="57" t="s">
        <v>9</v>
      </c>
      <c r="B17" s="76">
        <v>46.81</v>
      </c>
      <c r="C17" s="74">
        <v>46.81</v>
      </c>
      <c r="D17" s="74">
        <v>46.81</v>
      </c>
      <c r="E17" s="74">
        <v>46.81</v>
      </c>
      <c r="F17" s="74">
        <v>46.81</v>
      </c>
      <c r="G17" s="74">
        <v>46.81</v>
      </c>
      <c r="H17" s="74">
        <v>46.81</v>
      </c>
      <c r="I17" s="74">
        <v>46.81</v>
      </c>
      <c r="J17" s="74">
        <v>46.81</v>
      </c>
      <c r="K17" s="74">
        <v>46.81</v>
      </c>
      <c r="L17" s="74">
        <v>46.81</v>
      </c>
      <c r="M17" s="74">
        <v>46.81</v>
      </c>
      <c r="N17" s="74">
        <v>46.81</v>
      </c>
      <c r="O17" s="74">
        <v>46.81</v>
      </c>
      <c r="P17" s="74">
        <v>46.81</v>
      </c>
      <c r="Q17" s="74">
        <v>46.81</v>
      </c>
      <c r="R17" s="74">
        <v>46.81</v>
      </c>
      <c r="S17" s="74">
        <v>46.81</v>
      </c>
      <c r="T17" s="74">
        <v>46.81</v>
      </c>
      <c r="U17" s="74">
        <v>46.81</v>
      </c>
      <c r="V17" s="74">
        <v>46.81</v>
      </c>
      <c r="W17" s="74">
        <v>46.81</v>
      </c>
      <c r="X17" s="74">
        <v>46.81</v>
      </c>
      <c r="Y17" s="81">
        <v>46.81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2.73</v>
      </c>
      <c r="C19" s="75">
        <v>2.73</v>
      </c>
      <c r="D19" s="75">
        <v>2.73</v>
      </c>
      <c r="E19" s="75">
        <v>2.73</v>
      </c>
      <c r="F19" s="75">
        <v>2.73</v>
      </c>
      <c r="G19" s="75">
        <v>2.73</v>
      </c>
      <c r="H19" s="75">
        <v>2.73</v>
      </c>
      <c r="I19" s="75">
        <v>2.73</v>
      </c>
      <c r="J19" s="75">
        <v>2.73</v>
      </c>
      <c r="K19" s="75">
        <v>2.73</v>
      </c>
      <c r="L19" s="75">
        <v>2.73</v>
      </c>
      <c r="M19" s="75">
        <v>2.73</v>
      </c>
      <c r="N19" s="75">
        <v>2.73</v>
      </c>
      <c r="O19" s="75">
        <v>2.73</v>
      </c>
      <c r="P19" s="75">
        <v>2.73</v>
      </c>
      <c r="Q19" s="75">
        <v>2.73</v>
      </c>
      <c r="R19" s="75">
        <v>2.73</v>
      </c>
      <c r="S19" s="75">
        <v>2.73</v>
      </c>
      <c r="T19" s="75">
        <v>2.73</v>
      </c>
      <c r="U19" s="75">
        <v>2.73</v>
      </c>
      <c r="V19" s="75">
        <v>2.73</v>
      </c>
      <c r="W19" s="75">
        <v>2.73</v>
      </c>
      <c r="X19" s="75">
        <v>2.73</v>
      </c>
      <c r="Y19" s="82">
        <v>2.73</v>
      </c>
    </row>
    <row r="20" spans="1:25" s="62" customFormat="1" ht="18.75" customHeight="1" collapsed="1" thickBot="1" x14ac:dyDescent="0.25">
      <c r="A20" s="109">
        <v>3</v>
      </c>
      <c r="B20" s="101">
        <f t="shared" ref="B20:Y20" si="2">SUM(B21:B24)</f>
        <v>810.78</v>
      </c>
      <c r="C20" s="102">
        <f t="shared" si="2"/>
        <v>747.76</v>
      </c>
      <c r="D20" s="102">
        <f t="shared" si="2"/>
        <v>765.27</v>
      </c>
      <c r="E20" s="103">
        <f t="shared" si="2"/>
        <v>780.3</v>
      </c>
      <c r="F20" s="103">
        <f t="shared" si="2"/>
        <v>778.46</v>
      </c>
      <c r="G20" s="103">
        <f t="shared" si="2"/>
        <v>770.1400000000001</v>
      </c>
      <c r="H20" s="103">
        <f t="shared" si="2"/>
        <v>775.52</v>
      </c>
      <c r="I20" s="103">
        <f t="shared" si="2"/>
        <v>762.23</v>
      </c>
      <c r="J20" s="103">
        <f t="shared" si="2"/>
        <v>774.95</v>
      </c>
      <c r="K20" s="104">
        <f t="shared" si="2"/>
        <v>773.98</v>
      </c>
      <c r="L20" s="103">
        <f t="shared" si="2"/>
        <v>780.95</v>
      </c>
      <c r="M20" s="105">
        <f t="shared" si="2"/>
        <v>776.38000000000011</v>
      </c>
      <c r="N20" s="104">
        <f t="shared" si="2"/>
        <v>783.74</v>
      </c>
      <c r="O20" s="103">
        <f t="shared" si="2"/>
        <v>755.61000000000013</v>
      </c>
      <c r="P20" s="105">
        <f t="shared" si="2"/>
        <v>752.94</v>
      </c>
      <c r="Q20" s="106">
        <f t="shared" si="2"/>
        <v>778.19</v>
      </c>
      <c r="R20" s="103">
        <f t="shared" si="2"/>
        <v>792.97</v>
      </c>
      <c r="S20" s="106">
        <f t="shared" si="2"/>
        <v>782.86000000000013</v>
      </c>
      <c r="T20" s="103">
        <f t="shared" si="2"/>
        <v>785.11000000000013</v>
      </c>
      <c r="U20" s="102">
        <f t="shared" si="2"/>
        <v>779.93000000000006</v>
      </c>
      <c r="V20" s="102">
        <f t="shared" si="2"/>
        <v>793.33999999999992</v>
      </c>
      <c r="W20" s="102">
        <f t="shared" si="2"/>
        <v>806.15000000000009</v>
      </c>
      <c r="X20" s="102">
        <f t="shared" si="2"/>
        <v>817.03</v>
      </c>
      <c r="Y20" s="107">
        <f t="shared" si="2"/>
        <v>817.54</v>
      </c>
    </row>
    <row r="21" spans="1:25" s="62" customFormat="1" ht="18.75" hidden="1" customHeight="1" outlineLevel="1" x14ac:dyDescent="0.2">
      <c r="A21" s="56" t="s">
        <v>8</v>
      </c>
      <c r="B21" s="255">
        <f>'июль (5 цк)'!B21</f>
        <v>761.24</v>
      </c>
      <c r="C21" s="255">
        <f>'июль (5 цк)'!C21</f>
        <v>698.22</v>
      </c>
      <c r="D21" s="255">
        <f>'июль (5 цк)'!D21</f>
        <v>715.73</v>
      </c>
      <c r="E21" s="255">
        <f>'июль (5 цк)'!E21</f>
        <v>730.76</v>
      </c>
      <c r="F21" s="255">
        <f>'июль (5 цк)'!F21</f>
        <v>728.92</v>
      </c>
      <c r="G21" s="255">
        <f>'июль (5 цк)'!G21</f>
        <v>720.6</v>
      </c>
      <c r="H21" s="255">
        <f>'июль (5 цк)'!H21</f>
        <v>725.98</v>
      </c>
      <c r="I21" s="255">
        <f>'июль (5 цк)'!I21</f>
        <v>712.69</v>
      </c>
      <c r="J21" s="255">
        <f>'июль (5 цк)'!J21</f>
        <v>725.41</v>
      </c>
      <c r="K21" s="255">
        <f>'июль (5 цк)'!K21</f>
        <v>724.44</v>
      </c>
      <c r="L21" s="255">
        <f>'июль (5 цк)'!L21</f>
        <v>731.41</v>
      </c>
      <c r="M21" s="255">
        <f>'июль (5 цк)'!M21</f>
        <v>726.84</v>
      </c>
      <c r="N21" s="255">
        <f>'июль (5 цк)'!N21</f>
        <v>734.2</v>
      </c>
      <c r="O21" s="255">
        <f>'июль (5 цк)'!O21</f>
        <v>706.07</v>
      </c>
      <c r="P21" s="255">
        <f>'июль (5 цк)'!P21</f>
        <v>703.4</v>
      </c>
      <c r="Q21" s="255">
        <f>'июль (5 цк)'!Q21</f>
        <v>728.65</v>
      </c>
      <c r="R21" s="255">
        <f>'июль (5 цк)'!R21</f>
        <v>743.43</v>
      </c>
      <c r="S21" s="255">
        <f>'июль (5 цк)'!S21</f>
        <v>733.32</v>
      </c>
      <c r="T21" s="255">
        <f>'июль (5 цк)'!T21</f>
        <v>735.57</v>
      </c>
      <c r="U21" s="255">
        <f>'июль (5 цк)'!U21</f>
        <v>730.39</v>
      </c>
      <c r="V21" s="255">
        <f>'июль (5 цк)'!V21</f>
        <v>743.8</v>
      </c>
      <c r="W21" s="255">
        <f>'июль (5 цк)'!W21</f>
        <v>756.61</v>
      </c>
      <c r="X21" s="255">
        <f>'июль (5 цк)'!X21</f>
        <v>767.49</v>
      </c>
      <c r="Y21" s="255">
        <f>'июль (5 цк)'!Y21</f>
        <v>768</v>
      </c>
    </row>
    <row r="22" spans="1:25" s="62" customFormat="1" ht="18.75" hidden="1" customHeight="1" outlineLevel="1" x14ac:dyDescent="0.2">
      <c r="A22" s="57" t="s">
        <v>9</v>
      </c>
      <c r="B22" s="76">
        <v>46.81</v>
      </c>
      <c r="C22" s="74">
        <v>46.81</v>
      </c>
      <c r="D22" s="74">
        <v>46.81</v>
      </c>
      <c r="E22" s="74">
        <v>46.81</v>
      </c>
      <c r="F22" s="74">
        <v>46.81</v>
      </c>
      <c r="G22" s="74">
        <v>46.81</v>
      </c>
      <c r="H22" s="74">
        <v>46.81</v>
      </c>
      <c r="I22" s="74">
        <v>46.81</v>
      </c>
      <c r="J22" s="74">
        <v>46.81</v>
      </c>
      <c r="K22" s="74">
        <v>46.81</v>
      </c>
      <c r="L22" s="74">
        <v>46.81</v>
      </c>
      <c r="M22" s="74">
        <v>46.81</v>
      </c>
      <c r="N22" s="74">
        <v>46.81</v>
      </c>
      <c r="O22" s="74">
        <v>46.81</v>
      </c>
      <c r="P22" s="74">
        <v>46.81</v>
      </c>
      <c r="Q22" s="74">
        <v>46.81</v>
      </c>
      <c r="R22" s="74">
        <v>46.81</v>
      </c>
      <c r="S22" s="74">
        <v>46.81</v>
      </c>
      <c r="T22" s="74">
        <v>46.81</v>
      </c>
      <c r="U22" s="74">
        <v>46.81</v>
      </c>
      <c r="V22" s="74">
        <v>46.81</v>
      </c>
      <c r="W22" s="74">
        <v>46.81</v>
      </c>
      <c r="X22" s="74">
        <v>46.81</v>
      </c>
      <c r="Y22" s="81">
        <v>46.81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2.73</v>
      </c>
      <c r="C24" s="75">
        <v>2.73</v>
      </c>
      <c r="D24" s="75">
        <v>2.73</v>
      </c>
      <c r="E24" s="75">
        <v>2.73</v>
      </c>
      <c r="F24" s="75">
        <v>2.73</v>
      </c>
      <c r="G24" s="75">
        <v>2.73</v>
      </c>
      <c r="H24" s="75">
        <v>2.73</v>
      </c>
      <c r="I24" s="75">
        <v>2.73</v>
      </c>
      <c r="J24" s="75">
        <v>2.73</v>
      </c>
      <c r="K24" s="75">
        <v>2.73</v>
      </c>
      <c r="L24" s="75">
        <v>2.73</v>
      </c>
      <c r="M24" s="75">
        <v>2.73</v>
      </c>
      <c r="N24" s="75">
        <v>2.73</v>
      </c>
      <c r="O24" s="75">
        <v>2.73</v>
      </c>
      <c r="P24" s="75">
        <v>2.73</v>
      </c>
      <c r="Q24" s="75">
        <v>2.73</v>
      </c>
      <c r="R24" s="75">
        <v>2.73</v>
      </c>
      <c r="S24" s="75">
        <v>2.73</v>
      </c>
      <c r="T24" s="75">
        <v>2.73</v>
      </c>
      <c r="U24" s="75">
        <v>2.73</v>
      </c>
      <c r="V24" s="75">
        <v>2.73</v>
      </c>
      <c r="W24" s="75">
        <v>2.73</v>
      </c>
      <c r="X24" s="75">
        <v>2.73</v>
      </c>
      <c r="Y24" s="82">
        <v>2.73</v>
      </c>
    </row>
    <row r="25" spans="1:25" s="62" customFormat="1" ht="18.75" customHeight="1" collapsed="1" thickBot="1" x14ac:dyDescent="0.25">
      <c r="A25" s="112">
        <v>4</v>
      </c>
      <c r="B25" s="101">
        <f t="shared" ref="B25:Y25" si="3">SUM(B26:B29)</f>
        <v>858.65000000000009</v>
      </c>
      <c r="C25" s="102">
        <f t="shared" si="3"/>
        <v>821.98</v>
      </c>
      <c r="D25" s="102">
        <f t="shared" si="3"/>
        <v>837.96</v>
      </c>
      <c r="E25" s="103">
        <f t="shared" si="3"/>
        <v>847.33999999999992</v>
      </c>
      <c r="F25" s="103">
        <f t="shared" si="3"/>
        <v>867.18000000000006</v>
      </c>
      <c r="G25" s="103">
        <f t="shared" si="3"/>
        <v>873.46</v>
      </c>
      <c r="H25" s="103">
        <f t="shared" si="3"/>
        <v>880.72</v>
      </c>
      <c r="I25" s="103">
        <f t="shared" si="3"/>
        <v>860.97</v>
      </c>
      <c r="J25" s="103">
        <f t="shared" si="3"/>
        <v>875.95</v>
      </c>
      <c r="K25" s="104">
        <f t="shared" si="3"/>
        <v>882.02</v>
      </c>
      <c r="L25" s="103">
        <f t="shared" si="3"/>
        <v>881.49</v>
      </c>
      <c r="M25" s="105">
        <f t="shared" si="3"/>
        <v>880.86000000000013</v>
      </c>
      <c r="N25" s="104">
        <f t="shared" si="3"/>
        <v>811.59999999999991</v>
      </c>
      <c r="O25" s="103">
        <f t="shared" si="3"/>
        <v>782.76</v>
      </c>
      <c r="P25" s="105">
        <f t="shared" si="3"/>
        <v>786.94</v>
      </c>
      <c r="Q25" s="106">
        <f t="shared" si="3"/>
        <v>814.02</v>
      </c>
      <c r="R25" s="103">
        <f t="shared" si="3"/>
        <v>831.97</v>
      </c>
      <c r="S25" s="106">
        <f t="shared" si="3"/>
        <v>840.11000000000013</v>
      </c>
      <c r="T25" s="103">
        <f t="shared" si="3"/>
        <v>842.27</v>
      </c>
      <c r="U25" s="102">
        <f t="shared" si="3"/>
        <v>821.98</v>
      </c>
      <c r="V25" s="102">
        <f t="shared" si="3"/>
        <v>838.27</v>
      </c>
      <c r="W25" s="102">
        <f t="shared" si="3"/>
        <v>847.02</v>
      </c>
      <c r="X25" s="102">
        <f t="shared" si="3"/>
        <v>850.29</v>
      </c>
      <c r="Y25" s="107">
        <f t="shared" si="3"/>
        <v>839.96</v>
      </c>
    </row>
    <row r="26" spans="1:25" s="62" customFormat="1" ht="18.75" hidden="1" customHeight="1" outlineLevel="1" x14ac:dyDescent="0.2">
      <c r="A26" s="56" t="s">
        <v>8</v>
      </c>
      <c r="B26" s="255">
        <f>'июль (5 цк)'!B26</f>
        <v>809.11</v>
      </c>
      <c r="C26" s="255">
        <f>'июль (5 цк)'!C26</f>
        <v>772.44</v>
      </c>
      <c r="D26" s="255">
        <f>'июль (5 цк)'!D26</f>
        <v>788.42</v>
      </c>
      <c r="E26" s="255">
        <f>'июль (5 цк)'!E26</f>
        <v>797.8</v>
      </c>
      <c r="F26" s="255">
        <f>'июль (5 цк)'!F26</f>
        <v>817.64</v>
      </c>
      <c r="G26" s="255">
        <f>'июль (5 цк)'!G26</f>
        <v>823.92</v>
      </c>
      <c r="H26" s="255">
        <f>'июль (5 цк)'!H26</f>
        <v>831.18</v>
      </c>
      <c r="I26" s="255">
        <f>'июль (5 цк)'!I26</f>
        <v>811.43</v>
      </c>
      <c r="J26" s="255">
        <f>'июль (5 цк)'!J26</f>
        <v>826.41</v>
      </c>
      <c r="K26" s="255">
        <f>'июль (5 цк)'!K26</f>
        <v>832.48</v>
      </c>
      <c r="L26" s="255">
        <f>'июль (5 цк)'!L26</f>
        <v>831.95</v>
      </c>
      <c r="M26" s="255">
        <f>'июль (5 цк)'!M26</f>
        <v>831.32</v>
      </c>
      <c r="N26" s="255">
        <f>'июль (5 цк)'!N26</f>
        <v>762.06</v>
      </c>
      <c r="O26" s="255">
        <f>'июль (5 цк)'!O26</f>
        <v>733.22</v>
      </c>
      <c r="P26" s="255">
        <f>'июль (5 цк)'!P26</f>
        <v>737.4</v>
      </c>
      <c r="Q26" s="255">
        <f>'июль (5 цк)'!Q26</f>
        <v>764.48</v>
      </c>
      <c r="R26" s="255">
        <f>'июль (5 цк)'!R26</f>
        <v>782.43</v>
      </c>
      <c r="S26" s="255">
        <f>'июль (5 цк)'!S26</f>
        <v>790.57</v>
      </c>
      <c r="T26" s="255">
        <f>'июль (5 цк)'!T26</f>
        <v>792.73</v>
      </c>
      <c r="U26" s="255">
        <f>'июль (5 цк)'!U26</f>
        <v>772.44</v>
      </c>
      <c r="V26" s="255">
        <f>'июль (5 цк)'!V26</f>
        <v>788.73</v>
      </c>
      <c r="W26" s="255">
        <f>'июль (5 цк)'!W26</f>
        <v>797.48</v>
      </c>
      <c r="X26" s="255">
        <f>'июль (5 цк)'!X26</f>
        <v>800.75</v>
      </c>
      <c r="Y26" s="255">
        <f>'июль (5 цк)'!Y26</f>
        <v>790.42</v>
      </c>
    </row>
    <row r="27" spans="1:25" s="62" customFormat="1" ht="18.75" hidden="1" customHeight="1" outlineLevel="1" x14ac:dyDescent="0.2">
      <c r="A27" s="57" t="s">
        <v>9</v>
      </c>
      <c r="B27" s="76">
        <v>46.81</v>
      </c>
      <c r="C27" s="74">
        <v>46.81</v>
      </c>
      <c r="D27" s="74">
        <v>46.81</v>
      </c>
      <c r="E27" s="74">
        <v>46.81</v>
      </c>
      <c r="F27" s="74">
        <v>46.81</v>
      </c>
      <c r="G27" s="74">
        <v>46.81</v>
      </c>
      <c r="H27" s="74">
        <v>46.81</v>
      </c>
      <c r="I27" s="74">
        <v>46.81</v>
      </c>
      <c r="J27" s="74">
        <v>46.81</v>
      </c>
      <c r="K27" s="74">
        <v>46.81</v>
      </c>
      <c r="L27" s="74">
        <v>46.81</v>
      </c>
      <c r="M27" s="74">
        <v>46.81</v>
      </c>
      <c r="N27" s="74">
        <v>46.81</v>
      </c>
      <c r="O27" s="74">
        <v>46.81</v>
      </c>
      <c r="P27" s="74">
        <v>46.81</v>
      </c>
      <c r="Q27" s="74">
        <v>46.81</v>
      </c>
      <c r="R27" s="74">
        <v>46.81</v>
      </c>
      <c r="S27" s="74">
        <v>46.81</v>
      </c>
      <c r="T27" s="74">
        <v>46.81</v>
      </c>
      <c r="U27" s="74">
        <v>46.81</v>
      </c>
      <c r="V27" s="74">
        <v>46.81</v>
      </c>
      <c r="W27" s="74">
        <v>46.81</v>
      </c>
      <c r="X27" s="74">
        <v>46.81</v>
      </c>
      <c r="Y27" s="81">
        <v>46.81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62" customFormat="1" ht="18.75" customHeight="1" collapsed="1" thickBot="1" x14ac:dyDescent="0.25">
      <c r="A30" s="109">
        <v>5</v>
      </c>
      <c r="B30" s="101">
        <f t="shared" ref="B30:Y30" si="4">SUM(B31:B34)</f>
        <v>828.38000000000011</v>
      </c>
      <c r="C30" s="102">
        <f t="shared" si="4"/>
        <v>791.57999999999993</v>
      </c>
      <c r="D30" s="102">
        <f t="shared" si="4"/>
        <v>812.84999999999991</v>
      </c>
      <c r="E30" s="103">
        <f t="shared" si="4"/>
        <v>830.12000000000012</v>
      </c>
      <c r="F30" s="103">
        <f t="shared" si="4"/>
        <v>847.23</v>
      </c>
      <c r="G30" s="103">
        <f t="shared" si="4"/>
        <v>828.8</v>
      </c>
      <c r="H30" s="103">
        <f t="shared" si="4"/>
        <v>829.36000000000013</v>
      </c>
      <c r="I30" s="103">
        <f t="shared" si="4"/>
        <v>805.05</v>
      </c>
      <c r="J30" s="103">
        <f t="shared" si="4"/>
        <v>829.07999999999993</v>
      </c>
      <c r="K30" s="104">
        <f t="shared" si="4"/>
        <v>839.33999999999992</v>
      </c>
      <c r="L30" s="103">
        <f t="shared" si="4"/>
        <v>820.08999999999992</v>
      </c>
      <c r="M30" s="105">
        <f t="shared" si="4"/>
        <v>827.38000000000011</v>
      </c>
      <c r="N30" s="104">
        <f t="shared" si="4"/>
        <v>811.98</v>
      </c>
      <c r="O30" s="103">
        <f t="shared" si="4"/>
        <v>784.66000000000008</v>
      </c>
      <c r="P30" s="105">
        <f t="shared" si="4"/>
        <v>779.83999999999992</v>
      </c>
      <c r="Q30" s="106">
        <f t="shared" si="4"/>
        <v>802.3</v>
      </c>
      <c r="R30" s="103">
        <f t="shared" si="4"/>
        <v>815.38000000000011</v>
      </c>
      <c r="S30" s="106">
        <f t="shared" si="4"/>
        <v>811.45</v>
      </c>
      <c r="T30" s="103">
        <f t="shared" si="4"/>
        <v>820.52</v>
      </c>
      <c r="U30" s="102">
        <f t="shared" si="4"/>
        <v>792.98</v>
      </c>
      <c r="V30" s="102">
        <f t="shared" si="4"/>
        <v>810.24</v>
      </c>
      <c r="W30" s="102">
        <f t="shared" si="4"/>
        <v>828.12000000000012</v>
      </c>
      <c r="X30" s="102">
        <f t="shared" si="4"/>
        <v>827.74</v>
      </c>
      <c r="Y30" s="107">
        <f t="shared" si="4"/>
        <v>825.03</v>
      </c>
    </row>
    <row r="31" spans="1:25" s="62" customFormat="1" ht="18.75" hidden="1" customHeight="1" outlineLevel="1" x14ac:dyDescent="0.2">
      <c r="A31" s="56" t="s">
        <v>8</v>
      </c>
      <c r="B31" s="255">
        <f>'июль (5 цк)'!B31</f>
        <v>778.84</v>
      </c>
      <c r="C31" s="255">
        <f>'июль (5 цк)'!C31</f>
        <v>742.04</v>
      </c>
      <c r="D31" s="255">
        <f>'июль (5 цк)'!D31</f>
        <v>763.31</v>
      </c>
      <c r="E31" s="255">
        <f>'июль (5 цк)'!E31</f>
        <v>780.58</v>
      </c>
      <c r="F31" s="255">
        <f>'июль (5 цк)'!F31</f>
        <v>797.69</v>
      </c>
      <c r="G31" s="255">
        <f>'июль (5 цк)'!G31</f>
        <v>779.26</v>
      </c>
      <c r="H31" s="255">
        <f>'июль (5 цк)'!H31</f>
        <v>779.82</v>
      </c>
      <c r="I31" s="255">
        <f>'июль (5 цк)'!I31</f>
        <v>755.51</v>
      </c>
      <c r="J31" s="255">
        <f>'июль (5 цк)'!J31</f>
        <v>779.54</v>
      </c>
      <c r="K31" s="255">
        <f>'июль (5 цк)'!K31</f>
        <v>789.8</v>
      </c>
      <c r="L31" s="255">
        <f>'июль (5 цк)'!L31</f>
        <v>770.55</v>
      </c>
      <c r="M31" s="255">
        <f>'июль (5 цк)'!M31</f>
        <v>777.84</v>
      </c>
      <c r="N31" s="255">
        <f>'июль (5 цк)'!N31</f>
        <v>762.44</v>
      </c>
      <c r="O31" s="255">
        <f>'июль (5 цк)'!O31</f>
        <v>735.12</v>
      </c>
      <c r="P31" s="255">
        <f>'июль (5 цк)'!P31</f>
        <v>730.3</v>
      </c>
      <c r="Q31" s="255">
        <f>'июль (5 цк)'!Q31</f>
        <v>752.76</v>
      </c>
      <c r="R31" s="255">
        <f>'июль (5 цк)'!R31</f>
        <v>765.84</v>
      </c>
      <c r="S31" s="255">
        <f>'июль (5 цк)'!S31</f>
        <v>761.91</v>
      </c>
      <c r="T31" s="255">
        <f>'июль (5 цк)'!T31</f>
        <v>770.98</v>
      </c>
      <c r="U31" s="255">
        <f>'июль (5 цк)'!U31</f>
        <v>743.44</v>
      </c>
      <c r="V31" s="255">
        <f>'июль (5 цк)'!V31</f>
        <v>760.7</v>
      </c>
      <c r="W31" s="255">
        <f>'июль (5 цк)'!W31</f>
        <v>778.58</v>
      </c>
      <c r="X31" s="255">
        <f>'июль (5 цк)'!X31</f>
        <v>778.2</v>
      </c>
      <c r="Y31" s="255">
        <f>'июль (5 цк)'!Y31</f>
        <v>775.49</v>
      </c>
    </row>
    <row r="32" spans="1:25" s="62" customFormat="1" ht="18.75" hidden="1" customHeight="1" outlineLevel="1" x14ac:dyDescent="0.2">
      <c r="A32" s="57" t="s">
        <v>9</v>
      </c>
      <c r="B32" s="76">
        <v>46.81</v>
      </c>
      <c r="C32" s="74">
        <v>46.81</v>
      </c>
      <c r="D32" s="74">
        <v>46.81</v>
      </c>
      <c r="E32" s="74">
        <v>46.81</v>
      </c>
      <c r="F32" s="74">
        <v>46.81</v>
      </c>
      <c r="G32" s="74">
        <v>46.81</v>
      </c>
      <c r="H32" s="74">
        <v>46.81</v>
      </c>
      <c r="I32" s="74">
        <v>46.81</v>
      </c>
      <c r="J32" s="74">
        <v>46.81</v>
      </c>
      <c r="K32" s="74">
        <v>46.81</v>
      </c>
      <c r="L32" s="74">
        <v>46.81</v>
      </c>
      <c r="M32" s="74">
        <v>46.81</v>
      </c>
      <c r="N32" s="74">
        <v>46.81</v>
      </c>
      <c r="O32" s="74">
        <v>46.81</v>
      </c>
      <c r="P32" s="74">
        <v>46.81</v>
      </c>
      <c r="Q32" s="74">
        <v>46.81</v>
      </c>
      <c r="R32" s="74">
        <v>46.81</v>
      </c>
      <c r="S32" s="74">
        <v>46.81</v>
      </c>
      <c r="T32" s="74">
        <v>46.81</v>
      </c>
      <c r="U32" s="74">
        <v>46.81</v>
      </c>
      <c r="V32" s="74">
        <v>46.81</v>
      </c>
      <c r="W32" s="74">
        <v>46.81</v>
      </c>
      <c r="X32" s="74">
        <v>46.81</v>
      </c>
      <c r="Y32" s="81">
        <v>46.81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2.73</v>
      </c>
      <c r="C34" s="75">
        <v>2.73</v>
      </c>
      <c r="D34" s="75">
        <v>2.73</v>
      </c>
      <c r="E34" s="75">
        <v>2.73</v>
      </c>
      <c r="F34" s="75">
        <v>2.73</v>
      </c>
      <c r="G34" s="75">
        <v>2.73</v>
      </c>
      <c r="H34" s="75">
        <v>2.73</v>
      </c>
      <c r="I34" s="75">
        <v>2.73</v>
      </c>
      <c r="J34" s="75">
        <v>2.73</v>
      </c>
      <c r="K34" s="75">
        <v>2.73</v>
      </c>
      <c r="L34" s="75">
        <v>2.73</v>
      </c>
      <c r="M34" s="75">
        <v>2.73</v>
      </c>
      <c r="N34" s="75">
        <v>2.73</v>
      </c>
      <c r="O34" s="75">
        <v>2.73</v>
      </c>
      <c r="P34" s="75">
        <v>2.73</v>
      </c>
      <c r="Q34" s="75">
        <v>2.73</v>
      </c>
      <c r="R34" s="75">
        <v>2.73</v>
      </c>
      <c r="S34" s="75">
        <v>2.73</v>
      </c>
      <c r="T34" s="75">
        <v>2.73</v>
      </c>
      <c r="U34" s="75">
        <v>2.73</v>
      </c>
      <c r="V34" s="75">
        <v>2.73</v>
      </c>
      <c r="W34" s="75">
        <v>2.73</v>
      </c>
      <c r="X34" s="75">
        <v>2.73</v>
      </c>
      <c r="Y34" s="82">
        <v>2.73</v>
      </c>
    </row>
    <row r="35" spans="1:25" s="62" customFormat="1" ht="18.75" customHeight="1" collapsed="1" thickBot="1" x14ac:dyDescent="0.25">
      <c r="A35" s="112">
        <v>6</v>
      </c>
      <c r="B35" s="101">
        <f t="shared" ref="B35:Y35" si="5">SUM(B36:B39)</f>
        <v>755.25</v>
      </c>
      <c r="C35" s="102">
        <f t="shared" si="5"/>
        <v>731.48</v>
      </c>
      <c r="D35" s="102">
        <f t="shared" si="5"/>
        <v>737.75</v>
      </c>
      <c r="E35" s="103">
        <f t="shared" si="5"/>
        <v>747.29</v>
      </c>
      <c r="F35" s="103">
        <f t="shared" si="5"/>
        <v>752.54</v>
      </c>
      <c r="G35" s="103">
        <f t="shared" si="5"/>
        <v>744.43000000000006</v>
      </c>
      <c r="H35" s="103">
        <f t="shared" si="5"/>
        <v>730.55</v>
      </c>
      <c r="I35" s="103">
        <f t="shared" si="5"/>
        <v>729.79</v>
      </c>
      <c r="J35" s="103">
        <f t="shared" si="5"/>
        <v>736.02</v>
      </c>
      <c r="K35" s="104">
        <f t="shared" si="5"/>
        <v>744.8900000000001</v>
      </c>
      <c r="L35" s="103">
        <f t="shared" si="5"/>
        <v>759.25</v>
      </c>
      <c r="M35" s="105">
        <f t="shared" si="5"/>
        <v>757.59999999999991</v>
      </c>
      <c r="N35" s="104">
        <f t="shared" si="5"/>
        <v>757.6400000000001</v>
      </c>
      <c r="O35" s="103">
        <f t="shared" si="5"/>
        <v>731.86000000000013</v>
      </c>
      <c r="P35" s="105">
        <f t="shared" si="5"/>
        <v>732.57999999999993</v>
      </c>
      <c r="Q35" s="106">
        <f t="shared" si="5"/>
        <v>757.22</v>
      </c>
      <c r="R35" s="103">
        <f t="shared" si="5"/>
        <v>764.56999999999994</v>
      </c>
      <c r="S35" s="106">
        <f t="shared" si="5"/>
        <v>755.96</v>
      </c>
      <c r="T35" s="103">
        <f t="shared" si="5"/>
        <v>761.19</v>
      </c>
      <c r="U35" s="102">
        <f t="shared" si="5"/>
        <v>744.49</v>
      </c>
      <c r="V35" s="102">
        <f t="shared" si="5"/>
        <v>759.76</v>
      </c>
      <c r="W35" s="102">
        <f t="shared" si="5"/>
        <v>771.59999999999991</v>
      </c>
      <c r="X35" s="102">
        <f t="shared" si="5"/>
        <v>772.61000000000013</v>
      </c>
      <c r="Y35" s="107">
        <f t="shared" si="5"/>
        <v>764.16000000000008</v>
      </c>
    </row>
    <row r="36" spans="1:25" s="62" customFormat="1" ht="18.75" hidden="1" customHeight="1" outlineLevel="1" x14ac:dyDescent="0.2">
      <c r="A36" s="56" t="s">
        <v>8</v>
      </c>
      <c r="B36" s="255">
        <f>'июль (5 цк)'!B36</f>
        <v>705.71</v>
      </c>
      <c r="C36" s="255">
        <f>'июль (5 цк)'!C36</f>
        <v>681.94</v>
      </c>
      <c r="D36" s="255">
        <f>'июль (5 цк)'!D36</f>
        <v>688.21</v>
      </c>
      <c r="E36" s="255">
        <f>'июль (5 цк)'!E36</f>
        <v>697.75</v>
      </c>
      <c r="F36" s="255">
        <f>'июль (5 цк)'!F36</f>
        <v>703</v>
      </c>
      <c r="G36" s="255">
        <f>'июль (5 цк)'!G36</f>
        <v>694.89</v>
      </c>
      <c r="H36" s="255">
        <f>'июль (5 цк)'!H36</f>
        <v>681.01</v>
      </c>
      <c r="I36" s="255">
        <f>'июль (5 цк)'!I36</f>
        <v>680.25</v>
      </c>
      <c r="J36" s="255">
        <f>'июль (5 цк)'!J36</f>
        <v>686.48</v>
      </c>
      <c r="K36" s="255">
        <f>'июль (5 цк)'!K36</f>
        <v>695.35</v>
      </c>
      <c r="L36" s="255">
        <f>'июль (5 цк)'!L36</f>
        <v>709.71</v>
      </c>
      <c r="M36" s="255">
        <f>'июль (5 цк)'!M36</f>
        <v>708.06</v>
      </c>
      <c r="N36" s="255">
        <f>'июль (5 цк)'!N36</f>
        <v>708.1</v>
      </c>
      <c r="O36" s="255">
        <f>'июль (5 цк)'!O36</f>
        <v>682.32</v>
      </c>
      <c r="P36" s="255">
        <f>'июль (5 цк)'!P36</f>
        <v>683.04</v>
      </c>
      <c r="Q36" s="255">
        <f>'июль (5 цк)'!Q36</f>
        <v>707.68</v>
      </c>
      <c r="R36" s="255">
        <f>'июль (5 цк)'!R36</f>
        <v>715.03</v>
      </c>
      <c r="S36" s="255">
        <f>'июль (5 цк)'!S36</f>
        <v>706.42</v>
      </c>
      <c r="T36" s="255">
        <f>'июль (5 цк)'!T36</f>
        <v>711.65</v>
      </c>
      <c r="U36" s="255">
        <f>'июль (5 цк)'!U36</f>
        <v>694.95</v>
      </c>
      <c r="V36" s="255">
        <f>'июль (5 цк)'!V36</f>
        <v>710.22</v>
      </c>
      <c r="W36" s="255">
        <f>'июль (5 цк)'!W36</f>
        <v>722.06</v>
      </c>
      <c r="X36" s="255">
        <f>'июль (5 цк)'!X36</f>
        <v>723.07</v>
      </c>
      <c r="Y36" s="255">
        <f>'июль (5 цк)'!Y36</f>
        <v>714.62</v>
      </c>
    </row>
    <row r="37" spans="1:25" s="62" customFormat="1" ht="18.75" hidden="1" customHeight="1" outlineLevel="1" x14ac:dyDescent="0.2">
      <c r="A37" s="57" t="s">
        <v>9</v>
      </c>
      <c r="B37" s="76">
        <v>46.81</v>
      </c>
      <c r="C37" s="74">
        <v>46.81</v>
      </c>
      <c r="D37" s="74">
        <v>46.81</v>
      </c>
      <c r="E37" s="74">
        <v>46.81</v>
      </c>
      <c r="F37" s="74">
        <v>46.81</v>
      </c>
      <c r="G37" s="74">
        <v>46.81</v>
      </c>
      <c r="H37" s="74">
        <v>46.81</v>
      </c>
      <c r="I37" s="74">
        <v>46.81</v>
      </c>
      <c r="J37" s="74">
        <v>46.81</v>
      </c>
      <c r="K37" s="74">
        <v>46.81</v>
      </c>
      <c r="L37" s="74">
        <v>46.81</v>
      </c>
      <c r="M37" s="74">
        <v>46.81</v>
      </c>
      <c r="N37" s="74">
        <v>46.81</v>
      </c>
      <c r="O37" s="74">
        <v>46.81</v>
      </c>
      <c r="P37" s="74">
        <v>46.81</v>
      </c>
      <c r="Q37" s="74">
        <v>46.81</v>
      </c>
      <c r="R37" s="74">
        <v>46.81</v>
      </c>
      <c r="S37" s="74">
        <v>46.81</v>
      </c>
      <c r="T37" s="74">
        <v>46.81</v>
      </c>
      <c r="U37" s="74">
        <v>46.81</v>
      </c>
      <c r="V37" s="74">
        <v>46.81</v>
      </c>
      <c r="W37" s="74">
        <v>46.81</v>
      </c>
      <c r="X37" s="74">
        <v>46.81</v>
      </c>
      <c r="Y37" s="81">
        <v>46.81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2.73</v>
      </c>
      <c r="C39" s="75">
        <v>2.73</v>
      </c>
      <c r="D39" s="75">
        <v>2.73</v>
      </c>
      <c r="E39" s="75">
        <v>2.73</v>
      </c>
      <c r="F39" s="75">
        <v>2.73</v>
      </c>
      <c r="G39" s="75">
        <v>2.73</v>
      </c>
      <c r="H39" s="75">
        <v>2.73</v>
      </c>
      <c r="I39" s="75">
        <v>2.73</v>
      </c>
      <c r="J39" s="75">
        <v>2.73</v>
      </c>
      <c r="K39" s="75">
        <v>2.73</v>
      </c>
      <c r="L39" s="75">
        <v>2.73</v>
      </c>
      <c r="M39" s="75">
        <v>2.73</v>
      </c>
      <c r="N39" s="75">
        <v>2.73</v>
      </c>
      <c r="O39" s="75">
        <v>2.73</v>
      </c>
      <c r="P39" s="75">
        <v>2.73</v>
      </c>
      <c r="Q39" s="75">
        <v>2.73</v>
      </c>
      <c r="R39" s="75">
        <v>2.73</v>
      </c>
      <c r="S39" s="75">
        <v>2.73</v>
      </c>
      <c r="T39" s="75">
        <v>2.73</v>
      </c>
      <c r="U39" s="75">
        <v>2.73</v>
      </c>
      <c r="V39" s="75">
        <v>2.73</v>
      </c>
      <c r="W39" s="75">
        <v>2.73</v>
      </c>
      <c r="X39" s="75">
        <v>2.73</v>
      </c>
      <c r="Y39" s="82">
        <v>2.73</v>
      </c>
    </row>
    <row r="40" spans="1:25" s="62" customFormat="1" ht="18.75" customHeight="1" collapsed="1" thickBot="1" x14ac:dyDescent="0.25">
      <c r="A40" s="109">
        <v>7</v>
      </c>
      <c r="B40" s="101">
        <f t="shared" ref="B40:Y40" si="6">SUM(B41:B44)</f>
        <v>816.91000000000008</v>
      </c>
      <c r="C40" s="102">
        <f t="shared" si="6"/>
        <v>774.78</v>
      </c>
      <c r="D40" s="102">
        <f t="shared" si="6"/>
        <v>804.32999999999993</v>
      </c>
      <c r="E40" s="103">
        <f t="shared" si="6"/>
        <v>817.59999999999991</v>
      </c>
      <c r="F40" s="103">
        <f t="shared" si="6"/>
        <v>826.37000000000012</v>
      </c>
      <c r="G40" s="103">
        <f t="shared" si="6"/>
        <v>828.62000000000012</v>
      </c>
      <c r="H40" s="103">
        <f t="shared" si="6"/>
        <v>823.08999999999992</v>
      </c>
      <c r="I40" s="103">
        <f t="shared" si="6"/>
        <v>803.43000000000006</v>
      </c>
      <c r="J40" s="103">
        <f t="shared" si="6"/>
        <v>820.37000000000012</v>
      </c>
      <c r="K40" s="104">
        <f t="shared" si="6"/>
        <v>837.54</v>
      </c>
      <c r="L40" s="103">
        <f t="shared" si="6"/>
        <v>829.58999999999992</v>
      </c>
      <c r="M40" s="105">
        <f t="shared" si="6"/>
        <v>832.8</v>
      </c>
      <c r="N40" s="104">
        <f t="shared" si="6"/>
        <v>830.01</v>
      </c>
      <c r="O40" s="103">
        <f t="shared" si="6"/>
        <v>804.57999999999993</v>
      </c>
      <c r="P40" s="105">
        <f t="shared" si="6"/>
        <v>809.72</v>
      </c>
      <c r="Q40" s="106">
        <f t="shared" si="6"/>
        <v>829.61000000000013</v>
      </c>
      <c r="R40" s="103">
        <f t="shared" si="6"/>
        <v>835.83999999999992</v>
      </c>
      <c r="S40" s="106">
        <f t="shared" si="6"/>
        <v>833.18000000000006</v>
      </c>
      <c r="T40" s="103">
        <f t="shared" si="6"/>
        <v>838.78</v>
      </c>
      <c r="U40" s="102">
        <f t="shared" si="6"/>
        <v>824.29</v>
      </c>
      <c r="V40" s="102">
        <f t="shared" si="6"/>
        <v>839.92000000000007</v>
      </c>
      <c r="W40" s="102">
        <f t="shared" si="6"/>
        <v>836.44</v>
      </c>
      <c r="X40" s="102">
        <f t="shared" si="6"/>
        <v>847.71</v>
      </c>
      <c r="Y40" s="107">
        <f t="shared" si="6"/>
        <v>851.03</v>
      </c>
    </row>
    <row r="41" spans="1:25" s="62" customFormat="1" ht="18.75" hidden="1" customHeight="1" outlineLevel="1" x14ac:dyDescent="0.2">
      <c r="A41" s="56" t="s">
        <v>8</v>
      </c>
      <c r="B41" s="255">
        <f>'июль (5 цк)'!B41</f>
        <v>767.37</v>
      </c>
      <c r="C41" s="255">
        <f>'июль (5 цк)'!C41</f>
        <v>725.24</v>
      </c>
      <c r="D41" s="255">
        <f>'июль (5 цк)'!D41</f>
        <v>754.79</v>
      </c>
      <c r="E41" s="255">
        <f>'июль (5 цк)'!E41</f>
        <v>768.06</v>
      </c>
      <c r="F41" s="255">
        <f>'июль (5 цк)'!F41</f>
        <v>776.83</v>
      </c>
      <c r="G41" s="255">
        <f>'июль (5 цк)'!G41</f>
        <v>779.08</v>
      </c>
      <c r="H41" s="255">
        <f>'июль (5 цк)'!H41</f>
        <v>773.55</v>
      </c>
      <c r="I41" s="255">
        <f>'июль (5 цк)'!I41</f>
        <v>753.89</v>
      </c>
      <c r="J41" s="255">
        <f>'июль (5 цк)'!J41</f>
        <v>770.83</v>
      </c>
      <c r="K41" s="255">
        <f>'июль (5 цк)'!K41</f>
        <v>788</v>
      </c>
      <c r="L41" s="255">
        <f>'июль (5 цк)'!L41</f>
        <v>780.05</v>
      </c>
      <c r="M41" s="255">
        <f>'июль (5 цк)'!M41</f>
        <v>783.26</v>
      </c>
      <c r="N41" s="255">
        <f>'июль (5 цк)'!N41</f>
        <v>780.47</v>
      </c>
      <c r="O41" s="255">
        <f>'июль (5 цк)'!O41</f>
        <v>755.04</v>
      </c>
      <c r="P41" s="255">
        <f>'июль (5 цк)'!P41</f>
        <v>760.18</v>
      </c>
      <c r="Q41" s="255">
        <f>'июль (5 цк)'!Q41</f>
        <v>780.07</v>
      </c>
      <c r="R41" s="255">
        <f>'июль (5 цк)'!R41</f>
        <v>786.3</v>
      </c>
      <c r="S41" s="255">
        <f>'июль (5 цк)'!S41</f>
        <v>783.64</v>
      </c>
      <c r="T41" s="255">
        <f>'июль (5 цк)'!T41</f>
        <v>789.24</v>
      </c>
      <c r="U41" s="255">
        <f>'июль (5 цк)'!U41</f>
        <v>774.75</v>
      </c>
      <c r="V41" s="255">
        <f>'июль (5 цк)'!V41</f>
        <v>790.38</v>
      </c>
      <c r="W41" s="255">
        <f>'июль (5 цк)'!W41</f>
        <v>786.9</v>
      </c>
      <c r="X41" s="255">
        <f>'июль (5 цк)'!X41</f>
        <v>798.17</v>
      </c>
      <c r="Y41" s="255">
        <f>'июль (5 цк)'!Y41</f>
        <v>801.49</v>
      </c>
    </row>
    <row r="42" spans="1:25" s="62" customFormat="1" ht="18.75" hidden="1" customHeight="1" outlineLevel="1" x14ac:dyDescent="0.2">
      <c r="A42" s="57" t="s">
        <v>9</v>
      </c>
      <c r="B42" s="76">
        <v>46.81</v>
      </c>
      <c r="C42" s="74">
        <v>46.81</v>
      </c>
      <c r="D42" s="74">
        <v>46.81</v>
      </c>
      <c r="E42" s="74">
        <v>46.81</v>
      </c>
      <c r="F42" s="74">
        <v>46.81</v>
      </c>
      <c r="G42" s="74">
        <v>46.81</v>
      </c>
      <c r="H42" s="74">
        <v>46.81</v>
      </c>
      <c r="I42" s="74">
        <v>46.81</v>
      </c>
      <c r="J42" s="74">
        <v>46.81</v>
      </c>
      <c r="K42" s="74">
        <v>46.81</v>
      </c>
      <c r="L42" s="74">
        <v>46.81</v>
      </c>
      <c r="M42" s="74">
        <v>46.81</v>
      </c>
      <c r="N42" s="74">
        <v>46.81</v>
      </c>
      <c r="O42" s="74">
        <v>46.81</v>
      </c>
      <c r="P42" s="74">
        <v>46.81</v>
      </c>
      <c r="Q42" s="74">
        <v>46.81</v>
      </c>
      <c r="R42" s="74">
        <v>46.81</v>
      </c>
      <c r="S42" s="74">
        <v>46.81</v>
      </c>
      <c r="T42" s="74">
        <v>46.81</v>
      </c>
      <c r="U42" s="74">
        <v>46.81</v>
      </c>
      <c r="V42" s="74">
        <v>46.81</v>
      </c>
      <c r="W42" s="74">
        <v>46.81</v>
      </c>
      <c r="X42" s="74">
        <v>46.81</v>
      </c>
      <c r="Y42" s="81">
        <v>46.81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2.73</v>
      </c>
      <c r="C44" s="75">
        <v>2.73</v>
      </c>
      <c r="D44" s="75">
        <v>2.73</v>
      </c>
      <c r="E44" s="75">
        <v>2.73</v>
      </c>
      <c r="F44" s="75">
        <v>2.73</v>
      </c>
      <c r="G44" s="75">
        <v>2.73</v>
      </c>
      <c r="H44" s="75">
        <v>2.73</v>
      </c>
      <c r="I44" s="75">
        <v>2.73</v>
      </c>
      <c r="J44" s="75">
        <v>2.73</v>
      </c>
      <c r="K44" s="75">
        <v>2.73</v>
      </c>
      <c r="L44" s="75">
        <v>2.73</v>
      </c>
      <c r="M44" s="75">
        <v>2.73</v>
      </c>
      <c r="N44" s="75">
        <v>2.73</v>
      </c>
      <c r="O44" s="75">
        <v>2.73</v>
      </c>
      <c r="P44" s="75">
        <v>2.73</v>
      </c>
      <c r="Q44" s="75">
        <v>2.73</v>
      </c>
      <c r="R44" s="75">
        <v>2.73</v>
      </c>
      <c r="S44" s="75">
        <v>2.73</v>
      </c>
      <c r="T44" s="75">
        <v>2.73</v>
      </c>
      <c r="U44" s="75">
        <v>2.73</v>
      </c>
      <c r="V44" s="75">
        <v>2.73</v>
      </c>
      <c r="W44" s="75">
        <v>2.73</v>
      </c>
      <c r="X44" s="75">
        <v>2.73</v>
      </c>
      <c r="Y44" s="82">
        <v>2.73</v>
      </c>
    </row>
    <row r="45" spans="1:25" s="62" customFormat="1" ht="18.75" customHeight="1" collapsed="1" thickBot="1" x14ac:dyDescent="0.25">
      <c r="A45" s="112">
        <v>8</v>
      </c>
      <c r="B45" s="101">
        <f t="shared" ref="B45:Y45" si="7">SUM(B46:B49)</f>
        <v>849.77</v>
      </c>
      <c r="C45" s="102">
        <f t="shared" si="7"/>
        <v>810.54</v>
      </c>
      <c r="D45" s="102">
        <f t="shared" si="7"/>
        <v>782.29</v>
      </c>
      <c r="E45" s="103">
        <f t="shared" si="7"/>
        <v>839.58999999999992</v>
      </c>
      <c r="F45" s="103">
        <f t="shared" si="7"/>
        <v>840.43000000000006</v>
      </c>
      <c r="G45" s="103">
        <f t="shared" si="7"/>
        <v>858.28</v>
      </c>
      <c r="H45" s="103">
        <f t="shared" si="7"/>
        <v>863.29</v>
      </c>
      <c r="I45" s="103">
        <f t="shared" si="7"/>
        <v>837.22</v>
      </c>
      <c r="J45" s="103">
        <f t="shared" si="7"/>
        <v>841.01</v>
      </c>
      <c r="K45" s="104">
        <f t="shared" si="7"/>
        <v>874.54</v>
      </c>
      <c r="L45" s="103">
        <f t="shared" si="7"/>
        <v>867.01</v>
      </c>
      <c r="M45" s="105">
        <f t="shared" si="7"/>
        <v>873.83999999999992</v>
      </c>
      <c r="N45" s="104">
        <f t="shared" si="7"/>
        <v>879.68000000000006</v>
      </c>
      <c r="O45" s="103">
        <f t="shared" si="7"/>
        <v>849.42000000000007</v>
      </c>
      <c r="P45" s="105">
        <f t="shared" si="7"/>
        <v>843.71</v>
      </c>
      <c r="Q45" s="106">
        <f t="shared" si="7"/>
        <v>880.07999999999993</v>
      </c>
      <c r="R45" s="103">
        <f t="shared" si="7"/>
        <v>898.23</v>
      </c>
      <c r="S45" s="106">
        <f t="shared" si="7"/>
        <v>887.92000000000007</v>
      </c>
      <c r="T45" s="103">
        <f t="shared" si="7"/>
        <v>889.18000000000006</v>
      </c>
      <c r="U45" s="102">
        <f t="shared" si="7"/>
        <v>880.75</v>
      </c>
      <c r="V45" s="102">
        <f t="shared" si="7"/>
        <v>886.61000000000013</v>
      </c>
      <c r="W45" s="102">
        <f t="shared" si="7"/>
        <v>885.02</v>
      </c>
      <c r="X45" s="102">
        <f t="shared" si="7"/>
        <v>889.61000000000013</v>
      </c>
      <c r="Y45" s="107">
        <f t="shared" si="7"/>
        <v>882.92000000000007</v>
      </c>
    </row>
    <row r="46" spans="1:25" s="62" customFormat="1" ht="18.75" hidden="1" customHeight="1" outlineLevel="1" x14ac:dyDescent="0.2">
      <c r="A46" s="56" t="s">
        <v>8</v>
      </c>
      <c r="B46" s="255">
        <f>'июль (5 цк)'!B46</f>
        <v>800.23</v>
      </c>
      <c r="C46" s="255">
        <f>'июль (5 цк)'!C46</f>
        <v>761</v>
      </c>
      <c r="D46" s="255">
        <f>'июль (5 цк)'!D46</f>
        <v>732.75</v>
      </c>
      <c r="E46" s="255">
        <f>'июль (5 цк)'!E46</f>
        <v>790.05</v>
      </c>
      <c r="F46" s="255">
        <f>'июль (5 цк)'!F46</f>
        <v>790.89</v>
      </c>
      <c r="G46" s="255">
        <f>'июль (5 цк)'!G46</f>
        <v>808.74</v>
      </c>
      <c r="H46" s="255">
        <f>'июль (5 цк)'!H46</f>
        <v>813.75</v>
      </c>
      <c r="I46" s="255">
        <f>'июль (5 цк)'!I46</f>
        <v>787.68</v>
      </c>
      <c r="J46" s="255">
        <f>'июль (5 цк)'!J46</f>
        <v>791.47</v>
      </c>
      <c r="K46" s="255">
        <f>'июль (5 цк)'!K46</f>
        <v>825</v>
      </c>
      <c r="L46" s="255">
        <f>'июль (5 цк)'!L46</f>
        <v>817.47</v>
      </c>
      <c r="M46" s="255">
        <f>'июль (5 цк)'!M46</f>
        <v>824.3</v>
      </c>
      <c r="N46" s="255">
        <f>'июль (5 цк)'!N46</f>
        <v>830.14</v>
      </c>
      <c r="O46" s="255">
        <f>'июль (5 цк)'!O46</f>
        <v>799.88</v>
      </c>
      <c r="P46" s="255">
        <f>'июль (5 цк)'!P46</f>
        <v>794.17</v>
      </c>
      <c r="Q46" s="255">
        <f>'июль (5 цк)'!Q46</f>
        <v>830.54</v>
      </c>
      <c r="R46" s="255">
        <f>'июль (5 цк)'!R46</f>
        <v>848.69</v>
      </c>
      <c r="S46" s="255">
        <f>'июль (5 цк)'!S46</f>
        <v>838.38</v>
      </c>
      <c r="T46" s="255">
        <f>'июль (5 цк)'!T46</f>
        <v>839.64</v>
      </c>
      <c r="U46" s="255">
        <f>'июль (5 цк)'!U46</f>
        <v>831.21</v>
      </c>
      <c r="V46" s="255">
        <f>'июль (5 цк)'!V46</f>
        <v>837.07</v>
      </c>
      <c r="W46" s="255">
        <f>'июль (5 цк)'!W46</f>
        <v>835.48</v>
      </c>
      <c r="X46" s="255">
        <f>'июль (5 цк)'!X46</f>
        <v>840.07</v>
      </c>
      <c r="Y46" s="255">
        <f>'июль (5 цк)'!Y46</f>
        <v>833.38</v>
      </c>
    </row>
    <row r="47" spans="1:25" s="62" customFormat="1" ht="18.75" hidden="1" customHeight="1" outlineLevel="1" x14ac:dyDescent="0.2">
      <c r="A47" s="57" t="s">
        <v>9</v>
      </c>
      <c r="B47" s="76">
        <v>46.81</v>
      </c>
      <c r="C47" s="74">
        <v>46.81</v>
      </c>
      <c r="D47" s="74">
        <v>46.81</v>
      </c>
      <c r="E47" s="74">
        <v>46.81</v>
      </c>
      <c r="F47" s="74">
        <v>46.81</v>
      </c>
      <c r="G47" s="74">
        <v>46.81</v>
      </c>
      <c r="H47" s="74">
        <v>46.81</v>
      </c>
      <c r="I47" s="74">
        <v>46.81</v>
      </c>
      <c r="J47" s="74">
        <v>46.81</v>
      </c>
      <c r="K47" s="74">
        <v>46.81</v>
      </c>
      <c r="L47" s="74">
        <v>46.81</v>
      </c>
      <c r="M47" s="74">
        <v>46.81</v>
      </c>
      <c r="N47" s="74">
        <v>46.81</v>
      </c>
      <c r="O47" s="74">
        <v>46.81</v>
      </c>
      <c r="P47" s="74">
        <v>46.81</v>
      </c>
      <c r="Q47" s="74">
        <v>46.81</v>
      </c>
      <c r="R47" s="74">
        <v>46.81</v>
      </c>
      <c r="S47" s="74">
        <v>46.81</v>
      </c>
      <c r="T47" s="74">
        <v>46.81</v>
      </c>
      <c r="U47" s="74">
        <v>46.81</v>
      </c>
      <c r="V47" s="74">
        <v>46.81</v>
      </c>
      <c r="W47" s="74">
        <v>46.81</v>
      </c>
      <c r="X47" s="74">
        <v>46.81</v>
      </c>
      <c r="Y47" s="81">
        <v>46.81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62" customFormat="1" ht="18.75" customHeight="1" collapsed="1" thickBot="1" x14ac:dyDescent="0.25">
      <c r="A50" s="109">
        <v>9</v>
      </c>
      <c r="B50" s="101">
        <f t="shared" ref="B50:Y50" si="8">SUM(B51:B54)</f>
        <v>708.75</v>
      </c>
      <c r="C50" s="102">
        <f t="shared" si="8"/>
        <v>705.2</v>
      </c>
      <c r="D50" s="102">
        <f t="shared" si="8"/>
        <v>707.98</v>
      </c>
      <c r="E50" s="103">
        <f t="shared" si="8"/>
        <v>701.78</v>
      </c>
      <c r="F50" s="103">
        <f t="shared" si="8"/>
        <v>750.18000000000006</v>
      </c>
      <c r="G50" s="103">
        <f t="shared" si="8"/>
        <v>735.52</v>
      </c>
      <c r="H50" s="103">
        <f t="shared" si="8"/>
        <v>737.22</v>
      </c>
      <c r="I50" s="103">
        <f t="shared" si="8"/>
        <v>739.17000000000007</v>
      </c>
      <c r="J50" s="103">
        <f t="shared" si="8"/>
        <v>739.82999999999993</v>
      </c>
      <c r="K50" s="104">
        <f t="shared" si="8"/>
        <v>739.1400000000001</v>
      </c>
      <c r="L50" s="103">
        <f t="shared" si="8"/>
        <v>740.11000000000013</v>
      </c>
      <c r="M50" s="105">
        <f t="shared" si="8"/>
        <v>733.91000000000008</v>
      </c>
      <c r="N50" s="104">
        <f t="shared" si="8"/>
        <v>731.67000000000007</v>
      </c>
      <c r="O50" s="103">
        <f t="shared" si="8"/>
        <v>732.47</v>
      </c>
      <c r="P50" s="105">
        <f t="shared" si="8"/>
        <v>728.34999999999991</v>
      </c>
      <c r="Q50" s="106">
        <f t="shared" si="8"/>
        <v>731.15000000000009</v>
      </c>
      <c r="R50" s="103">
        <f t="shared" si="8"/>
        <v>739.77</v>
      </c>
      <c r="S50" s="106">
        <f t="shared" si="8"/>
        <v>727.43000000000006</v>
      </c>
      <c r="T50" s="103">
        <f t="shared" si="8"/>
        <v>740.81999999999994</v>
      </c>
      <c r="U50" s="102">
        <f t="shared" si="8"/>
        <v>752.56</v>
      </c>
      <c r="V50" s="102">
        <f t="shared" si="8"/>
        <v>767.48</v>
      </c>
      <c r="W50" s="102">
        <f t="shared" si="8"/>
        <v>767.28</v>
      </c>
      <c r="X50" s="102">
        <f t="shared" si="8"/>
        <v>770.61000000000013</v>
      </c>
      <c r="Y50" s="107">
        <f t="shared" si="8"/>
        <v>761.77</v>
      </c>
    </row>
    <row r="51" spans="1:25" s="62" customFormat="1" ht="18.75" hidden="1" customHeight="1" outlineLevel="1" x14ac:dyDescent="0.2">
      <c r="A51" s="56" t="s">
        <v>8</v>
      </c>
      <c r="B51" s="255">
        <f>'июль (5 цк)'!B51</f>
        <v>659.21</v>
      </c>
      <c r="C51" s="255">
        <f>'июль (5 цк)'!C51</f>
        <v>655.66</v>
      </c>
      <c r="D51" s="255">
        <f>'июль (5 цк)'!D51</f>
        <v>658.44</v>
      </c>
      <c r="E51" s="255">
        <f>'июль (5 цк)'!E51</f>
        <v>652.24</v>
      </c>
      <c r="F51" s="255">
        <f>'июль (5 цк)'!F51</f>
        <v>700.64</v>
      </c>
      <c r="G51" s="255">
        <f>'июль (5 цк)'!G51</f>
        <v>685.98</v>
      </c>
      <c r="H51" s="255">
        <f>'июль (5 цк)'!H51</f>
        <v>687.68</v>
      </c>
      <c r="I51" s="255">
        <f>'июль (5 цк)'!I51</f>
        <v>689.63</v>
      </c>
      <c r="J51" s="255">
        <f>'июль (5 цк)'!J51</f>
        <v>690.29</v>
      </c>
      <c r="K51" s="255">
        <f>'июль (5 цк)'!K51</f>
        <v>689.6</v>
      </c>
      <c r="L51" s="255">
        <f>'июль (5 цк)'!L51</f>
        <v>690.57</v>
      </c>
      <c r="M51" s="255">
        <f>'июль (5 цк)'!M51</f>
        <v>684.37</v>
      </c>
      <c r="N51" s="255">
        <f>'июль (5 цк)'!N51</f>
        <v>682.13</v>
      </c>
      <c r="O51" s="255">
        <f>'июль (5 цк)'!O51</f>
        <v>682.93</v>
      </c>
      <c r="P51" s="255">
        <f>'июль (5 цк)'!P51</f>
        <v>678.81</v>
      </c>
      <c r="Q51" s="255">
        <f>'июль (5 цк)'!Q51</f>
        <v>681.61</v>
      </c>
      <c r="R51" s="255">
        <f>'июль (5 цк)'!R51</f>
        <v>690.23</v>
      </c>
      <c r="S51" s="255">
        <f>'июль (5 цк)'!S51</f>
        <v>677.89</v>
      </c>
      <c r="T51" s="255">
        <f>'июль (5 цк)'!T51</f>
        <v>691.28</v>
      </c>
      <c r="U51" s="255">
        <f>'июль (5 цк)'!U51</f>
        <v>703.02</v>
      </c>
      <c r="V51" s="255">
        <f>'июль (5 цк)'!V51</f>
        <v>717.94</v>
      </c>
      <c r="W51" s="255">
        <f>'июль (5 цк)'!W51</f>
        <v>717.74</v>
      </c>
      <c r="X51" s="255">
        <f>'июль (5 цк)'!X51</f>
        <v>721.07</v>
      </c>
      <c r="Y51" s="255">
        <f>'июль (5 цк)'!Y51</f>
        <v>712.23</v>
      </c>
    </row>
    <row r="52" spans="1:25" s="62" customFormat="1" ht="18.75" hidden="1" customHeight="1" outlineLevel="1" x14ac:dyDescent="0.2">
      <c r="A52" s="57" t="s">
        <v>9</v>
      </c>
      <c r="B52" s="76">
        <v>46.81</v>
      </c>
      <c r="C52" s="74">
        <v>46.81</v>
      </c>
      <c r="D52" s="74">
        <v>46.81</v>
      </c>
      <c r="E52" s="74">
        <v>46.81</v>
      </c>
      <c r="F52" s="74">
        <v>46.81</v>
      </c>
      <c r="G52" s="74">
        <v>46.81</v>
      </c>
      <c r="H52" s="74">
        <v>46.81</v>
      </c>
      <c r="I52" s="74">
        <v>46.81</v>
      </c>
      <c r="J52" s="74">
        <v>46.81</v>
      </c>
      <c r="K52" s="74">
        <v>46.81</v>
      </c>
      <c r="L52" s="74">
        <v>46.81</v>
      </c>
      <c r="M52" s="74">
        <v>46.81</v>
      </c>
      <c r="N52" s="74">
        <v>46.81</v>
      </c>
      <c r="O52" s="74">
        <v>46.81</v>
      </c>
      <c r="P52" s="74">
        <v>46.81</v>
      </c>
      <c r="Q52" s="74">
        <v>46.81</v>
      </c>
      <c r="R52" s="74">
        <v>46.81</v>
      </c>
      <c r="S52" s="74">
        <v>46.81</v>
      </c>
      <c r="T52" s="74">
        <v>46.81</v>
      </c>
      <c r="U52" s="74">
        <v>46.81</v>
      </c>
      <c r="V52" s="74">
        <v>46.81</v>
      </c>
      <c r="W52" s="74">
        <v>46.81</v>
      </c>
      <c r="X52" s="74">
        <v>46.81</v>
      </c>
      <c r="Y52" s="81">
        <v>46.81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2.73</v>
      </c>
      <c r="C54" s="75">
        <v>2.73</v>
      </c>
      <c r="D54" s="75">
        <v>2.73</v>
      </c>
      <c r="E54" s="75">
        <v>2.73</v>
      </c>
      <c r="F54" s="75">
        <v>2.73</v>
      </c>
      <c r="G54" s="75">
        <v>2.73</v>
      </c>
      <c r="H54" s="75">
        <v>2.73</v>
      </c>
      <c r="I54" s="75">
        <v>2.73</v>
      </c>
      <c r="J54" s="75">
        <v>2.73</v>
      </c>
      <c r="K54" s="75">
        <v>2.73</v>
      </c>
      <c r="L54" s="75">
        <v>2.73</v>
      </c>
      <c r="M54" s="75">
        <v>2.73</v>
      </c>
      <c r="N54" s="75">
        <v>2.73</v>
      </c>
      <c r="O54" s="75">
        <v>2.73</v>
      </c>
      <c r="P54" s="75">
        <v>2.73</v>
      </c>
      <c r="Q54" s="75">
        <v>2.73</v>
      </c>
      <c r="R54" s="75">
        <v>2.73</v>
      </c>
      <c r="S54" s="75">
        <v>2.73</v>
      </c>
      <c r="T54" s="75">
        <v>2.73</v>
      </c>
      <c r="U54" s="75">
        <v>2.73</v>
      </c>
      <c r="V54" s="75">
        <v>2.73</v>
      </c>
      <c r="W54" s="75">
        <v>2.73</v>
      </c>
      <c r="X54" s="75">
        <v>2.73</v>
      </c>
      <c r="Y54" s="82">
        <v>2.73</v>
      </c>
    </row>
    <row r="55" spans="1:25" s="62" customFormat="1" ht="18.75" customHeight="1" collapsed="1" thickBot="1" x14ac:dyDescent="0.25">
      <c r="A55" s="112">
        <v>10</v>
      </c>
      <c r="B55" s="101">
        <f t="shared" ref="B55:Y55" si="9">SUM(B56:B59)</f>
        <v>899.15000000000009</v>
      </c>
      <c r="C55" s="102">
        <f t="shared" si="9"/>
        <v>848.12000000000012</v>
      </c>
      <c r="D55" s="102">
        <f t="shared" si="9"/>
        <v>852.09999999999991</v>
      </c>
      <c r="E55" s="103">
        <f t="shared" si="9"/>
        <v>881.04</v>
      </c>
      <c r="F55" s="103">
        <f t="shared" si="9"/>
        <v>880.08999999999992</v>
      </c>
      <c r="G55" s="103">
        <f t="shared" si="9"/>
        <v>887.43000000000006</v>
      </c>
      <c r="H55" s="103">
        <f t="shared" si="9"/>
        <v>898.09999999999991</v>
      </c>
      <c r="I55" s="103">
        <f t="shared" si="9"/>
        <v>862.11000000000013</v>
      </c>
      <c r="J55" s="103">
        <f t="shared" si="9"/>
        <v>904.98</v>
      </c>
      <c r="K55" s="104">
        <f t="shared" si="9"/>
        <v>918.07999999999993</v>
      </c>
      <c r="L55" s="103">
        <f t="shared" si="9"/>
        <v>912.97</v>
      </c>
      <c r="M55" s="105">
        <f t="shared" si="9"/>
        <v>915.86000000000013</v>
      </c>
      <c r="N55" s="104">
        <f t="shared" si="9"/>
        <v>926.18000000000006</v>
      </c>
      <c r="O55" s="103">
        <f t="shared" si="9"/>
        <v>872.51</v>
      </c>
      <c r="P55" s="105">
        <f t="shared" si="9"/>
        <v>880.92000000000007</v>
      </c>
      <c r="Q55" s="106">
        <f t="shared" si="9"/>
        <v>912.8</v>
      </c>
      <c r="R55" s="103">
        <f t="shared" si="9"/>
        <v>928.22</v>
      </c>
      <c r="S55" s="106">
        <f t="shared" si="9"/>
        <v>936.29</v>
      </c>
      <c r="T55" s="103">
        <f t="shared" si="9"/>
        <v>953.75</v>
      </c>
      <c r="U55" s="102">
        <f t="shared" si="9"/>
        <v>904.61000000000013</v>
      </c>
      <c r="V55" s="102">
        <f t="shared" si="9"/>
        <v>927.81</v>
      </c>
      <c r="W55" s="102">
        <f t="shared" si="9"/>
        <v>927.78</v>
      </c>
      <c r="X55" s="102">
        <f t="shared" si="9"/>
        <v>928.19</v>
      </c>
      <c r="Y55" s="107">
        <f t="shared" si="9"/>
        <v>923.88000000000011</v>
      </c>
    </row>
    <row r="56" spans="1:25" s="62" customFormat="1" ht="18.75" hidden="1" customHeight="1" outlineLevel="1" x14ac:dyDescent="0.2">
      <c r="A56" s="56" t="s">
        <v>8</v>
      </c>
      <c r="B56" s="255">
        <f>'июль (5 цк)'!B56</f>
        <v>849.61</v>
      </c>
      <c r="C56" s="255">
        <f>'июль (5 цк)'!C56</f>
        <v>798.58</v>
      </c>
      <c r="D56" s="255">
        <f>'июль (5 цк)'!D56</f>
        <v>802.56</v>
      </c>
      <c r="E56" s="255">
        <f>'июль (5 цк)'!E56</f>
        <v>831.5</v>
      </c>
      <c r="F56" s="255">
        <f>'июль (5 цк)'!F56</f>
        <v>830.55</v>
      </c>
      <c r="G56" s="255">
        <f>'июль (5 цк)'!G56</f>
        <v>837.89</v>
      </c>
      <c r="H56" s="255">
        <f>'июль (5 цк)'!H56</f>
        <v>848.56</v>
      </c>
      <c r="I56" s="255">
        <f>'июль (5 цк)'!I56</f>
        <v>812.57</v>
      </c>
      <c r="J56" s="255">
        <f>'июль (5 цк)'!J56</f>
        <v>855.44</v>
      </c>
      <c r="K56" s="255">
        <f>'июль (5 цк)'!K56</f>
        <v>868.54</v>
      </c>
      <c r="L56" s="255">
        <f>'июль (5 цк)'!L56</f>
        <v>863.43</v>
      </c>
      <c r="M56" s="255">
        <f>'июль (5 цк)'!M56</f>
        <v>866.32</v>
      </c>
      <c r="N56" s="255">
        <f>'июль (5 цк)'!N56</f>
        <v>876.64</v>
      </c>
      <c r="O56" s="255">
        <f>'июль (5 цк)'!O56</f>
        <v>822.97</v>
      </c>
      <c r="P56" s="255">
        <f>'июль (5 цк)'!P56</f>
        <v>831.38</v>
      </c>
      <c r="Q56" s="255">
        <f>'июль (5 цк)'!Q56</f>
        <v>863.26</v>
      </c>
      <c r="R56" s="255">
        <f>'июль (5 цк)'!R56</f>
        <v>878.68</v>
      </c>
      <c r="S56" s="255">
        <f>'июль (5 цк)'!S56</f>
        <v>886.75</v>
      </c>
      <c r="T56" s="255">
        <f>'июль (5 цк)'!T56</f>
        <v>904.21</v>
      </c>
      <c r="U56" s="255">
        <f>'июль (5 цк)'!U56</f>
        <v>855.07</v>
      </c>
      <c r="V56" s="255">
        <f>'июль (5 цк)'!V56</f>
        <v>878.27</v>
      </c>
      <c r="W56" s="255">
        <f>'июль (5 цк)'!W56</f>
        <v>878.24</v>
      </c>
      <c r="X56" s="255">
        <f>'июль (5 цк)'!X56</f>
        <v>878.65</v>
      </c>
      <c r="Y56" s="255">
        <f>'июль (5 цк)'!Y56</f>
        <v>874.34</v>
      </c>
    </row>
    <row r="57" spans="1:25" s="62" customFormat="1" ht="18.75" hidden="1" customHeight="1" outlineLevel="1" x14ac:dyDescent="0.2">
      <c r="A57" s="57" t="s">
        <v>9</v>
      </c>
      <c r="B57" s="76">
        <v>46.81</v>
      </c>
      <c r="C57" s="74">
        <v>46.81</v>
      </c>
      <c r="D57" s="74">
        <v>46.81</v>
      </c>
      <c r="E57" s="74">
        <v>46.81</v>
      </c>
      <c r="F57" s="74">
        <v>46.81</v>
      </c>
      <c r="G57" s="74">
        <v>46.81</v>
      </c>
      <c r="H57" s="74">
        <v>46.81</v>
      </c>
      <c r="I57" s="74">
        <v>46.81</v>
      </c>
      <c r="J57" s="74">
        <v>46.81</v>
      </c>
      <c r="K57" s="74">
        <v>46.81</v>
      </c>
      <c r="L57" s="74">
        <v>46.81</v>
      </c>
      <c r="M57" s="74">
        <v>46.81</v>
      </c>
      <c r="N57" s="74">
        <v>46.81</v>
      </c>
      <c r="O57" s="74">
        <v>46.81</v>
      </c>
      <c r="P57" s="74">
        <v>46.81</v>
      </c>
      <c r="Q57" s="74">
        <v>46.81</v>
      </c>
      <c r="R57" s="74">
        <v>46.81</v>
      </c>
      <c r="S57" s="74">
        <v>46.81</v>
      </c>
      <c r="T57" s="74">
        <v>46.81</v>
      </c>
      <c r="U57" s="74">
        <v>46.81</v>
      </c>
      <c r="V57" s="74">
        <v>46.81</v>
      </c>
      <c r="W57" s="74">
        <v>46.81</v>
      </c>
      <c r="X57" s="74">
        <v>46.81</v>
      </c>
      <c r="Y57" s="81">
        <v>46.81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2.73</v>
      </c>
      <c r="C59" s="75">
        <v>2.73</v>
      </c>
      <c r="D59" s="75">
        <v>2.73</v>
      </c>
      <c r="E59" s="75">
        <v>2.73</v>
      </c>
      <c r="F59" s="75">
        <v>2.73</v>
      </c>
      <c r="G59" s="75">
        <v>2.73</v>
      </c>
      <c r="H59" s="75">
        <v>2.73</v>
      </c>
      <c r="I59" s="75">
        <v>2.73</v>
      </c>
      <c r="J59" s="75">
        <v>2.73</v>
      </c>
      <c r="K59" s="75">
        <v>2.73</v>
      </c>
      <c r="L59" s="75">
        <v>2.73</v>
      </c>
      <c r="M59" s="75">
        <v>2.73</v>
      </c>
      <c r="N59" s="75">
        <v>2.73</v>
      </c>
      <c r="O59" s="75">
        <v>2.73</v>
      </c>
      <c r="P59" s="75">
        <v>2.73</v>
      </c>
      <c r="Q59" s="75">
        <v>2.73</v>
      </c>
      <c r="R59" s="75">
        <v>2.73</v>
      </c>
      <c r="S59" s="75">
        <v>2.73</v>
      </c>
      <c r="T59" s="75">
        <v>2.73</v>
      </c>
      <c r="U59" s="75">
        <v>2.73</v>
      </c>
      <c r="V59" s="75">
        <v>2.73</v>
      </c>
      <c r="W59" s="75">
        <v>2.73</v>
      </c>
      <c r="X59" s="75">
        <v>2.73</v>
      </c>
      <c r="Y59" s="82">
        <v>2.73</v>
      </c>
    </row>
    <row r="60" spans="1:25" s="62" customFormat="1" ht="18.75" customHeight="1" collapsed="1" thickBot="1" x14ac:dyDescent="0.25">
      <c r="A60" s="109">
        <v>11</v>
      </c>
      <c r="B60" s="101">
        <f t="shared" ref="B60:Y60" si="10">SUM(B61:B64)</f>
        <v>912.43000000000006</v>
      </c>
      <c r="C60" s="102">
        <f t="shared" si="10"/>
        <v>861.01</v>
      </c>
      <c r="D60" s="102">
        <f t="shared" si="10"/>
        <v>867.75</v>
      </c>
      <c r="E60" s="103">
        <f t="shared" si="10"/>
        <v>900.3900000000001</v>
      </c>
      <c r="F60" s="103">
        <f t="shared" si="10"/>
        <v>895.58999999999992</v>
      </c>
      <c r="G60" s="103">
        <f t="shared" si="10"/>
        <v>883.83999999999992</v>
      </c>
      <c r="H60" s="103">
        <f t="shared" si="10"/>
        <v>885.36000000000013</v>
      </c>
      <c r="I60" s="103">
        <f t="shared" si="10"/>
        <v>860.78</v>
      </c>
      <c r="J60" s="103">
        <f t="shared" si="10"/>
        <v>911.48</v>
      </c>
      <c r="K60" s="104">
        <f t="shared" si="10"/>
        <v>934.02</v>
      </c>
      <c r="L60" s="103">
        <f t="shared" si="10"/>
        <v>926.68000000000006</v>
      </c>
      <c r="M60" s="105">
        <f t="shared" si="10"/>
        <v>928.46</v>
      </c>
      <c r="N60" s="104">
        <f t="shared" si="10"/>
        <v>854.94</v>
      </c>
      <c r="O60" s="103">
        <f t="shared" si="10"/>
        <v>810.06999999999994</v>
      </c>
      <c r="P60" s="105">
        <f t="shared" si="10"/>
        <v>813.49</v>
      </c>
      <c r="Q60" s="106">
        <f t="shared" si="10"/>
        <v>839.82999999999993</v>
      </c>
      <c r="R60" s="103">
        <f t="shared" si="10"/>
        <v>855.15000000000009</v>
      </c>
      <c r="S60" s="106">
        <f t="shared" si="10"/>
        <v>837.08999999999992</v>
      </c>
      <c r="T60" s="103">
        <f t="shared" si="10"/>
        <v>848.34999999999991</v>
      </c>
      <c r="U60" s="102">
        <f t="shared" si="10"/>
        <v>834.99</v>
      </c>
      <c r="V60" s="102">
        <f t="shared" si="10"/>
        <v>847.95</v>
      </c>
      <c r="W60" s="102">
        <f t="shared" si="10"/>
        <v>842.16000000000008</v>
      </c>
      <c r="X60" s="102">
        <f t="shared" si="10"/>
        <v>855.3</v>
      </c>
      <c r="Y60" s="107">
        <f t="shared" si="10"/>
        <v>851.06999999999994</v>
      </c>
    </row>
    <row r="61" spans="1:25" s="62" customFormat="1" ht="18.75" hidden="1" customHeight="1" outlineLevel="1" x14ac:dyDescent="0.2">
      <c r="A61" s="56" t="s">
        <v>8</v>
      </c>
      <c r="B61" s="255">
        <f>'июль (5 цк)'!B61</f>
        <v>862.89</v>
      </c>
      <c r="C61" s="255">
        <f>'июль (5 цк)'!C61</f>
        <v>811.47</v>
      </c>
      <c r="D61" s="255">
        <f>'июль (5 цк)'!D61</f>
        <v>818.21</v>
      </c>
      <c r="E61" s="255">
        <f>'июль (5 цк)'!E61</f>
        <v>850.85</v>
      </c>
      <c r="F61" s="255">
        <f>'июль (5 цк)'!F61</f>
        <v>846.05</v>
      </c>
      <c r="G61" s="255">
        <f>'июль (5 цк)'!G61</f>
        <v>834.3</v>
      </c>
      <c r="H61" s="255">
        <f>'июль (5 цк)'!H61</f>
        <v>835.82</v>
      </c>
      <c r="I61" s="255">
        <f>'июль (5 цк)'!I61</f>
        <v>811.24</v>
      </c>
      <c r="J61" s="255">
        <f>'июль (5 цк)'!J61</f>
        <v>861.94</v>
      </c>
      <c r="K61" s="255">
        <f>'июль (5 цк)'!K61</f>
        <v>884.48</v>
      </c>
      <c r="L61" s="255">
        <f>'июль (5 цк)'!L61</f>
        <v>877.14</v>
      </c>
      <c r="M61" s="255">
        <f>'июль (5 цк)'!M61</f>
        <v>878.92</v>
      </c>
      <c r="N61" s="255">
        <f>'июль (5 цк)'!N61</f>
        <v>805.4</v>
      </c>
      <c r="O61" s="255">
        <f>'июль (5 цк)'!O61</f>
        <v>760.53</v>
      </c>
      <c r="P61" s="255">
        <f>'июль (5 цк)'!P61</f>
        <v>763.95</v>
      </c>
      <c r="Q61" s="255">
        <f>'июль (5 цк)'!Q61</f>
        <v>790.29</v>
      </c>
      <c r="R61" s="255">
        <f>'июль (5 цк)'!R61</f>
        <v>805.61</v>
      </c>
      <c r="S61" s="255">
        <f>'июль (5 цк)'!S61</f>
        <v>787.55</v>
      </c>
      <c r="T61" s="255">
        <f>'июль (5 цк)'!T61</f>
        <v>798.81</v>
      </c>
      <c r="U61" s="255">
        <f>'июль (5 цк)'!U61</f>
        <v>785.45</v>
      </c>
      <c r="V61" s="255">
        <f>'июль (5 цк)'!V61</f>
        <v>798.41</v>
      </c>
      <c r="W61" s="255">
        <f>'июль (5 цк)'!W61</f>
        <v>792.62</v>
      </c>
      <c r="X61" s="255">
        <f>'июль (5 цк)'!X61</f>
        <v>805.76</v>
      </c>
      <c r="Y61" s="255">
        <f>'июль (5 цк)'!Y61</f>
        <v>801.53</v>
      </c>
    </row>
    <row r="62" spans="1:25" s="62" customFormat="1" ht="18.75" hidden="1" customHeight="1" outlineLevel="1" x14ac:dyDescent="0.2">
      <c r="A62" s="57" t="s">
        <v>9</v>
      </c>
      <c r="B62" s="76">
        <v>46.81</v>
      </c>
      <c r="C62" s="74">
        <v>46.81</v>
      </c>
      <c r="D62" s="74">
        <v>46.81</v>
      </c>
      <c r="E62" s="74">
        <v>46.81</v>
      </c>
      <c r="F62" s="74">
        <v>46.81</v>
      </c>
      <c r="G62" s="74">
        <v>46.81</v>
      </c>
      <c r="H62" s="74">
        <v>46.81</v>
      </c>
      <c r="I62" s="74">
        <v>46.81</v>
      </c>
      <c r="J62" s="74">
        <v>46.81</v>
      </c>
      <c r="K62" s="74">
        <v>46.81</v>
      </c>
      <c r="L62" s="74">
        <v>46.81</v>
      </c>
      <c r="M62" s="74">
        <v>46.81</v>
      </c>
      <c r="N62" s="74">
        <v>46.81</v>
      </c>
      <c r="O62" s="74">
        <v>46.81</v>
      </c>
      <c r="P62" s="74">
        <v>46.81</v>
      </c>
      <c r="Q62" s="74">
        <v>46.81</v>
      </c>
      <c r="R62" s="74">
        <v>46.81</v>
      </c>
      <c r="S62" s="74">
        <v>46.81</v>
      </c>
      <c r="T62" s="74">
        <v>46.81</v>
      </c>
      <c r="U62" s="74">
        <v>46.81</v>
      </c>
      <c r="V62" s="74">
        <v>46.81</v>
      </c>
      <c r="W62" s="74">
        <v>46.81</v>
      </c>
      <c r="X62" s="74">
        <v>46.81</v>
      </c>
      <c r="Y62" s="81">
        <v>46.81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2.73</v>
      </c>
      <c r="C64" s="75">
        <v>2.73</v>
      </c>
      <c r="D64" s="75">
        <v>2.73</v>
      </c>
      <c r="E64" s="75">
        <v>2.73</v>
      </c>
      <c r="F64" s="75">
        <v>2.73</v>
      </c>
      <c r="G64" s="75">
        <v>2.73</v>
      </c>
      <c r="H64" s="75">
        <v>2.73</v>
      </c>
      <c r="I64" s="75">
        <v>2.73</v>
      </c>
      <c r="J64" s="75">
        <v>2.73</v>
      </c>
      <c r="K64" s="75">
        <v>2.73</v>
      </c>
      <c r="L64" s="75">
        <v>2.73</v>
      </c>
      <c r="M64" s="75">
        <v>2.73</v>
      </c>
      <c r="N64" s="75">
        <v>2.73</v>
      </c>
      <c r="O64" s="75">
        <v>2.73</v>
      </c>
      <c r="P64" s="75">
        <v>2.73</v>
      </c>
      <c r="Q64" s="75">
        <v>2.73</v>
      </c>
      <c r="R64" s="75">
        <v>2.73</v>
      </c>
      <c r="S64" s="75">
        <v>2.73</v>
      </c>
      <c r="T64" s="75">
        <v>2.73</v>
      </c>
      <c r="U64" s="75">
        <v>2.73</v>
      </c>
      <c r="V64" s="75">
        <v>2.73</v>
      </c>
      <c r="W64" s="75">
        <v>2.73</v>
      </c>
      <c r="X64" s="75">
        <v>2.73</v>
      </c>
      <c r="Y64" s="82">
        <v>2.73</v>
      </c>
    </row>
    <row r="65" spans="1:25" s="62" customFormat="1" ht="18.75" customHeight="1" collapsed="1" thickBot="1" x14ac:dyDescent="0.25">
      <c r="A65" s="112">
        <v>12</v>
      </c>
      <c r="B65" s="101">
        <f t="shared" ref="B65:Y65" si="11">SUM(B66:B69)</f>
        <v>768.52</v>
      </c>
      <c r="C65" s="102">
        <f t="shared" si="11"/>
        <v>739.74</v>
      </c>
      <c r="D65" s="102">
        <f t="shared" si="11"/>
        <v>751.12000000000012</v>
      </c>
      <c r="E65" s="103">
        <f t="shared" si="11"/>
        <v>781.63000000000011</v>
      </c>
      <c r="F65" s="103">
        <f t="shared" si="11"/>
        <v>777.28</v>
      </c>
      <c r="G65" s="103">
        <f t="shared" si="11"/>
        <v>785.99</v>
      </c>
      <c r="H65" s="103">
        <f t="shared" si="11"/>
        <v>775.94</v>
      </c>
      <c r="I65" s="103">
        <f t="shared" si="11"/>
        <v>744.97</v>
      </c>
      <c r="J65" s="103">
        <f t="shared" si="11"/>
        <v>751.45</v>
      </c>
      <c r="K65" s="104">
        <f t="shared" si="11"/>
        <v>746.86000000000013</v>
      </c>
      <c r="L65" s="103">
        <f t="shared" si="11"/>
        <v>733.44</v>
      </c>
      <c r="M65" s="105">
        <f t="shared" si="11"/>
        <v>756.63000000000011</v>
      </c>
      <c r="N65" s="104">
        <f t="shared" si="11"/>
        <v>764.01</v>
      </c>
      <c r="O65" s="103">
        <f t="shared" si="11"/>
        <v>742.91000000000008</v>
      </c>
      <c r="P65" s="105">
        <f t="shared" si="11"/>
        <v>743.79</v>
      </c>
      <c r="Q65" s="106">
        <f t="shared" si="11"/>
        <v>771.42000000000007</v>
      </c>
      <c r="R65" s="103">
        <f t="shared" si="11"/>
        <v>757.62000000000012</v>
      </c>
      <c r="S65" s="106">
        <f t="shared" si="11"/>
        <v>757.02</v>
      </c>
      <c r="T65" s="103">
        <f t="shared" si="11"/>
        <v>753.44</v>
      </c>
      <c r="U65" s="102">
        <f t="shared" si="11"/>
        <v>745.73</v>
      </c>
      <c r="V65" s="102">
        <f t="shared" si="11"/>
        <v>753.33999999999992</v>
      </c>
      <c r="W65" s="102">
        <f t="shared" si="11"/>
        <v>740.63000000000011</v>
      </c>
      <c r="X65" s="102">
        <f t="shared" si="11"/>
        <v>744</v>
      </c>
      <c r="Y65" s="107">
        <f t="shared" si="11"/>
        <v>748.43000000000006</v>
      </c>
    </row>
    <row r="66" spans="1:25" s="62" customFormat="1" ht="18.75" hidden="1" customHeight="1" outlineLevel="1" x14ac:dyDescent="0.2">
      <c r="A66" s="56" t="s">
        <v>8</v>
      </c>
      <c r="B66" s="255">
        <f>'июль (5 цк)'!B66</f>
        <v>718.98</v>
      </c>
      <c r="C66" s="255">
        <f>'июль (5 цк)'!C66</f>
        <v>690.2</v>
      </c>
      <c r="D66" s="255">
        <f>'июль (5 цк)'!D66</f>
        <v>701.58</v>
      </c>
      <c r="E66" s="255">
        <f>'июль (5 цк)'!E66</f>
        <v>732.09</v>
      </c>
      <c r="F66" s="255">
        <f>'июль (5 цк)'!F66</f>
        <v>727.74</v>
      </c>
      <c r="G66" s="255">
        <f>'июль (5 цк)'!G66</f>
        <v>736.45</v>
      </c>
      <c r="H66" s="255">
        <f>'июль (5 цк)'!H66</f>
        <v>726.4</v>
      </c>
      <c r="I66" s="255">
        <f>'июль (5 цк)'!I66</f>
        <v>695.43</v>
      </c>
      <c r="J66" s="255">
        <f>'июль (5 цк)'!J66</f>
        <v>701.91</v>
      </c>
      <c r="K66" s="255">
        <f>'июль (5 цк)'!K66</f>
        <v>697.32</v>
      </c>
      <c r="L66" s="255">
        <f>'июль (5 цк)'!L66</f>
        <v>683.9</v>
      </c>
      <c r="M66" s="255">
        <f>'июль (5 цк)'!M66</f>
        <v>707.09</v>
      </c>
      <c r="N66" s="255">
        <f>'июль (5 цк)'!N66</f>
        <v>714.47</v>
      </c>
      <c r="O66" s="255">
        <f>'июль (5 цк)'!O66</f>
        <v>693.37</v>
      </c>
      <c r="P66" s="255">
        <f>'июль (5 цк)'!P66</f>
        <v>694.25</v>
      </c>
      <c r="Q66" s="255">
        <f>'июль (5 цк)'!Q66</f>
        <v>721.88</v>
      </c>
      <c r="R66" s="255">
        <f>'июль (5 цк)'!R66</f>
        <v>708.08</v>
      </c>
      <c r="S66" s="255">
        <f>'июль (5 цк)'!S66</f>
        <v>707.48</v>
      </c>
      <c r="T66" s="255">
        <f>'июль (5 цк)'!T66</f>
        <v>703.9</v>
      </c>
      <c r="U66" s="255">
        <f>'июль (5 цк)'!U66</f>
        <v>696.19</v>
      </c>
      <c r="V66" s="255">
        <f>'июль (5 цк)'!V66</f>
        <v>703.8</v>
      </c>
      <c r="W66" s="255">
        <f>'июль (5 цк)'!W66</f>
        <v>691.09</v>
      </c>
      <c r="X66" s="255">
        <f>'июль (5 цк)'!X66</f>
        <v>694.46</v>
      </c>
      <c r="Y66" s="255">
        <f>'июль (5 цк)'!Y66</f>
        <v>698.89</v>
      </c>
    </row>
    <row r="67" spans="1:25" s="62" customFormat="1" ht="18.75" hidden="1" customHeight="1" outlineLevel="1" x14ac:dyDescent="0.2">
      <c r="A67" s="57" t="s">
        <v>9</v>
      </c>
      <c r="B67" s="76">
        <v>46.81</v>
      </c>
      <c r="C67" s="74">
        <v>46.81</v>
      </c>
      <c r="D67" s="74">
        <v>46.81</v>
      </c>
      <c r="E67" s="74">
        <v>46.81</v>
      </c>
      <c r="F67" s="74">
        <v>46.81</v>
      </c>
      <c r="G67" s="74">
        <v>46.81</v>
      </c>
      <c r="H67" s="74">
        <v>46.81</v>
      </c>
      <c r="I67" s="74">
        <v>46.81</v>
      </c>
      <c r="J67" s="74">
        <v>46.81</v>
      </c>
      <c r="K67" s="74">
        <v>46.81</v>
      </c>
      <c r="L67" s="74">
        <v>46.81</v>
      </c>
      <c r="M67" s="74">
        <v>46.81</v>
      </c>
      <c r="N67" s="74">
        <v>46.81</v>
      </c>
      <c r="O67" s="74">
        <v>46.81</v>
      </c>
      <c r="P67" s="74">
        <v>46.81</v>
      </c>
      <c r="Q67" s="74">
        <v>46.81</v>
      </c>
      <c r="R67" s="74">
        <v>46.81</v>
      </c>
      <c r="S67" s="74">
        <v>46.81</v>
      </c>
      <c r="T67" s="74">
        <v>46.81</v>
      </c>
      <c r="U67" s="74">
        <v>46.81</v>
      </c>
      <c r="V67" s="74">
        <v>46.81</v>
      </c>
      <c r="W67" s="74">
        <v>46.81</v>
      </c>
      <c r="X67" s="74">
        <v>46.81</v>
      </c>
      <c r="Y67" s="81">
        <v>46.81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62" customFormat="1" ht="18.75" customHeight="1" collapsed="1" thickBot="1" x14ac:dyDescent="0.25">
      <c r="A70" s="109">
        <v>13</v>
      </c>
      <c r="B70" s="101">
        <f t="shared" ref="B70:Y70" si="12">SUM(B71:B74)</f>
        <v>751.49</v>
      </c>
      <c r="C70" s="102">
        <f t="shared" si="12"/>
        <v>716.16000000000008</v>
      </c>
      <c r="D70" s="102">
        <f t="shared" si="12"/>
        <v>737.23</v>
      </c>
      <c r="E70" s="103">
        <f t="shared" si="12"/>
        <v>747.81999999999994</v>
      </c>
      <c r="F70" s="103">
        <f t="shared" si="12"/>
        <v>742.75</v>
      </c>
      <c r="G70" s="103">
        <f t="shared" si="12"/>
        <v>750.3900000000001</v>
      </c>
      <c r="H70" s="103">
        <f t="shared" si="12"/>
        <v>752.97</v>
      </c>
      <c r="I70" s="103">
        <f t="shared" si="12"/>
        <v>743.88000000000011</v>
      </c>
      <c r="J70" s="103">
        <f t="shared" si="12"/>
        <v>754.29</v>
      </c>
      <c r="K70" s="104">
        <f t="shared" si="12"/>
        <v>760.3</v>
      </c>
      <c r="L70" s="103">
        <f t="shared" si="12"/>
        <v>760.06999999999994</v>
      </c>
      <c r="M70" s="105">
        <f t="shared" si="12"/>
        <v>758.41000000000008</v>
      </c>
      <c r="N70" s="104">
        <f t="shared" si="12"/>
        <v>759.73</v>
      </c>
      <c r="O70" s="103">
        <f t="shared" si="12"/>
        <v>745.02</v>
      </c>
      <c r="P70" s="105">
        <f t="shared" si="12"/>
        <v>742.76</v>
      </c>
      <c r="Q70" s="106">
        <f t="shared" si="12"/>
        <v>755.6400000000001</v>
      </c>
      <c r="R70" s="103">
        <f t="shared" si="12"/>
        <v>758.44</v>
      </c>
      <c r="S70" s="106">
        <f t="shared" si="12"/>
        <v>764.27</v>
      </c>
      <c r="T70" s="103">
        <f t="shared" si="12"/>
        <v>771.84999999999991</v>
      </c>
      <c r="U70" s="102">
        <f t="shared" si="12"/>
        <v>757.13000000000011</v>
      </c>
      <c r="V70" s="102">
        <f t="shared" si="12"/>
        <v>745.40000000000009</v>
      </c>
      <c r="W70" s="102">
        <f t="shared" si="12"/>
        <v>747.6400000000001</v>
      </c>
      <c r="X70" s="102">
        <f t="shared" si="12"/>
        <v>748.6400000000001</v>
      </c>
      <c r="Y70" s="107">
        <f t="shared" si="12"/>
        <v>769.5</v>
      </c>
    </row>
    <row r="71" spans="1:25" s="62" customFormat="1" ht="18.75" hidden="1" customHeight="1" outlineLevel="1" x14ac:dyDescent="0.2">
      <c r="A71" s="56" t="s">
        <v>8</v>
      </c>
      <c r="B71" s="255">
        <f>'июль (5 цк)'!B71</f>
        <v>701.95</v>
      </c>
      <c r="C71" s="255">
        <f>'июль (5 цк)'!C71</f>
        <v>666.62</v>
      </c>
      <c r="D71" s="255">
        <f>'июль (5 цк)'!D71</f>
        <v>687.69</v>
      </c>
      <c r="E71" s="255">
        <f>'июль (5 цк)'!E71</f>
        <v>698.28</v>
      </c>
      <c r="F71" s="255">
        <f>'июль (5 цк)'!F71</f>
        <v>693.21</v>
      </c>
      <c r="G71" s="255">
        <f>'июль (5 цк)'!G71</f>
        <v>700.85</v>
      </c>
      <c r="H71" s="255">
        <f>'июль (5 цк)'!H71</f>
        <v>703.43</v>
      </c>
      <c r="I71" s="255">
        <f>'июль (5 цк)'!I71</f>
        <v>694.34</v>
      </c>
      <c r="J71" s="255">
        <f>'июль (5 цк)'!J71</f>
        <v>704.75</v>
      </c>
      <c r="K71" s="255">
        <f>'июль (5 цк)'!K71</f>
        <v>710.76</v>
      </c>
      <c r="L71" s="255">
        <f>'июль (5 цк)'!L71</f>
        <v>710.53</v>
      </c>
      <c r="M71" s="255">
        <f>'июль (5 цк)'!M71</f>
        <v>708.87</v>
      </c>
      <c r="N71" s="255">
        <f>'июль (5 цк)'!N71</f>
        <v>710.19</v>
      </c>
      <c r="O71" s="255">
        <f>'июль (5 цк)'!O71</f>
        <v>695.48</v>
      </c>
      <c r="P71" s="255">
        <f>'июль (5 цк)'!P71</f>
        <v>693.22</v>
      </c>
      <c r="Q71" s="255">
        <f>'июль (5 цк)'!Q71</f>
        <v>706.1</v>
      </c>
      <c r="R71" s="255">
        <f>'июль (5 цк)'!R71</f>
        <v>708.9</v>
      </c>
      <c r="S71" s="255">
        <f>'июль (5 цк)'!S71</f>
        <v>714.73</v>
      </c>
      <c r="T71" s="255">
        <f>'июль (5 цк)'!T71</f>
        <v>722.31</v>
      </c>
      <c r="U71" s="255">
        <f>'июль (5 цк)'!U71</f>
        <v>707.59</v>
      </c>
      <c r="V71" s="255">
        <f>'июль (5 цк)'!V71</f>
        <v>695.86</v>
      </c>
      <c r="W71" s="255">
        <f>'июль (5 цк)'!W71</f>
        <v>698.1</v>
      </c>
      <c r="X71" s="255">
        <f>'июль (5 цк)'!X71</f>
        <v>699.1</v>
      </c>
      <c r="Y71" s="255">
        <f>'июль (5 цк)'!Y71</f>
        <v>719.96</v>
      </c>
    </row>
    <row r="72" spans="1:25" s="62" customFormat="1" ht="18.75" hidden="1" customHeight="1" outlineLevel="1" x14ac:dyDescent="0.2">
      <c r="A72" s="57" t="s">
        <v>9</v>
      </c>
      <c r="B72" s="76">
        <v>46.81</v>
      </c>
      <c r="C72" s="74">
        <v>46.81</v>
      </c>
      <c r="D72" s="74">
        <v>46.81</v>
      </c>
      <c r="E72" s="74">
        <v>46.81</v>
      </c>
      <c r="F72" s="74">
        <v>46.81</v>
      </c>
      <c r="G72" s="74">
        <v>46.81</v>
      </c>
      <c r="H72" s="74">
        <v>46.81</v>
      </c>
      <c r="I72" s="74">
        <v>46.81</v>
      </c>
      <c r="J72" s="74">
        <v>46.81</v>
      </c>
      <c r="K72" s="74">
        <v>46.81</v>
      </c>
      <c r="L72" s="74">
        <v>46.81</v>
      </c>
      <c r="M72" s="74">
        <v>46.81</v>
      </c>
      <c r="N72" s="74">
        <v>46.81</v>
      </c>
      <c r="O72" s="74">
        <v>46.81</v>
      </c>
      <c r="P72" s="74">
        <v>46.81</v>
      </c>
      <c r="Q72" s="74">
        <v>46.81</v>
      </c>
      <c r="R72" s="74">
        <v>46.81</v>
      </c>
      <c r="S72" s="74">
        <v>46.81</v>
      </c>
      <c r="T72" s="74">
        <v>46.81</v>
      </c>
      <c r="U72" s="74">
        <v>46.81</v>
      </c>
      <c r="V72" s="74">
        <v>46.81</v>
      </c>
      <c r="W72" s="74">
        <v>46.81</v>
      </c>
      <c r="X72" s="74">
        <v>46.81</v>
      </c>
      <c r="Y72" s="81">
        <v>46.81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2.73</v>
      </c>
      <c r="C74" s="75">
        <v>2.73</v>
      </c>
      <c r="D74" s="75">
        <v>2.73</v>
      </c>
      <c r="E74" s="75">
        <v>2.73</v>
      </c>
      <c r="F74" s="75">
        <v>2.73</v>
      </c>
      <c r="G74" s="75">
        <v>2.73</v>
      </c>
      <c r="H74" s="75">
        <v>2.73</v>
      </c>
      <c r="I74" s="75">
        <v>2.73</v>
      </c>
      <c r="J74" s="75">
        <v>2.73</v>
      </c>
      <c r="K74" s="75">
        <v>2.73</v>
      </c>
      <c r="L74" s="75">
        <v>2.73</v>
      </c>
      <c r="M74" s="75">
        <v>2.73</v>
      </c>
      <c r="N74" s="75">
        <v>2.73</v>
      </c>
      <c r="O74" s="75">
        <v>2.73</v>
      </c>
      <c r="P74" s="75">
        <v>2.73</v>
      </c>
      <c r="Q74" s="75">
        <v>2.73</v>
      </c>
      <c r="R74" s="75">
        <v>2.73</v>
      </c>
      <c r="S74" s="75">
        <v>2.73</v>
      </c>
      <c r="T74" s="75">
        <v>2.73</v>
      </c>
      <c r="U74" s="75">
        <v>2.73</v>
      </c>
      <c r="V74" s="75">
        <v>2.73</v>
      </c>
      <c r="W74" s="75">
        <v>2.73</v>
      </c>
      <c r="X74" s="75">
        <v>2.73</v>
      </c>
      <c r="Y74" s="82">
        <v>2.73</v>
      </c>
    </row>
    <row r="75" spans="1:25" s="62" customFormat="1" ht="18.75" customHeight="1" collapsed="1" thickBot="1" x14ac:dyDescent="0.25">
      <c r="A75" s="112">
        <v>14</v>
      </c>
      <c r="B75" s="101">
        <f t="shared" ref="B75:Y75" si="13">SUM(B76:B79)</f>
        <v>732.86000000000013</v>
      </c>
      <c r="C75" s="102">
        <f t="shared" si="13"/>
        <v>688.77</v>
      </c>
      <c r="D75" s="102">
        <f t="shared" si="13"/>
        <v>704.03</v>
      </c>
      <c r="E75" s="103">
        <f t="shared" si="13"/>
        <v>709.53</v>
      </c>
      <c r="F75" s="103">
        <f t="shared" si="13"/>
        <v>726.11000000000013</v>
      </c>
      <c r="G75" s="103">
        <f t="shared" si="13"/>
        <v>724.2</v>
      </c>
      <c r="H75" s="103">
        <f t="shared" si="13"/>
        <v>721.31999999999994</v>
      </c>
      <c r="I75" s="103">
        <f t="shared" si="13"/>
        <v>709.6400000000001</v>
      </c>
      <c r="J75" s="103">
        <f t="shared" si="13"/>
        <v>722.81999999999994</v>
      </c>
      <c r="K75" s="104">
        <f t="shared" si="13"/>
        <v>732.75</v>
      </c>
      <c r="L75" s="103">
        <f t="shared" si="13"/>
        <v>726.46</v>
      </c>
      <c r="M75" s="105">
        <f t="shared" si="13"/>
        <v>728.79</v>
      </c>
      <c r="N75" s="104">
        <f t="shared" si="13"/>
        <v>730.08999999999992</v>
      </c>
      <c r="O75" s="103">
        <f t="shared" si="13"/>
        <v>709.63000000000011</v>
      </c>
      <c r="P75" s="105">
        <f t="shared" si="13"/>
        <v>714.81999999999994</v>
      </c>
      <c r="Q75" s="106">
        <f t="shared" si="13"/>
        <v>731.82999999999993</v>
      </c>
      <c r="R75" s="103">
        <f t="shared" si="13"/>
        <v>740.02</v>
      </c>
      <c r="S75" s="106">
        <f t="shared" si="13"/>
        <v>734.90000000000009</v>
      </c>
      <c r="T75" s="103">
        <f t="shared" si="13"/>
        <v>743.32999999999993</v>
      </c>
      <c r="U75" s="102">
        <f t="shared" si="13"/>
        <v>723.88000000000011</v>
      </c>
      <c r="V75" s="102">
        <f t="shared" si="13"/>
        <v>730.67000000000007</v>
      </c>
      <c r="W75" s="102">
        <f t="shared" si="13"/>
        <v>725.87000000000012</v>
      </c>
      <c r="X75" s="102">
        <f t="shared" si="13"/>
        <v>734.08999999999992</v>
      </c>
      <c r="Y75" s="107">
        <f t="shared" si="13"/>
        <v>739.51</v>
      </c>
    </row>
    <row r="76" spans="1:25" s="62" customFormat="1" ht="18.75" hidden="1" customHeight="1" outlineLevel="1" x14ac:dyDescent="0.2">
      <c r="A76" s="56" t="s">
        <v>8</v>
      </c>
      <c r="B76" s="255">
        <f>'июль (5 цк)'!B76</f>
        <v>683.32</v>
      </c>
      <c r="C76" s="255">
        <f>'июль (5 цк)'!C76</f>
        <v>639.23</v>
      </c>
      <c r="D76" s="255">
        <f>'июль (5 цк)'!D76</f>
        <v>654.49</v>
      </c>
      <c r="E76" s="255">
        <f>'июль (5 цк)'!E76</f>
        <v>659.99</v>
      </c>
      <c r="F76" s="255">
        <f>'июль (5 цк)'!F76</f>
        <v>676.57</v>
      </c>
      <c r="G76" s="255">
        <f>'июль (5 цк)'!G76</f>
        <v>674.66</v>
      </c>
      <c r="H76" s="255">
        <f>'июль (5 цк)'!H76</f>
        <v>671.78</v>
      </c>
      <c r="I76" s="255">
        <f>'июль (5 цк)'!I76</f>
        <v>660.1</v>
      </c>
      <c r="J76" s="255">
        <f>'июль (5 цк)'!J76</f>
        <v>673.28</v>
      </c>
      <c r="K76" s="255">
        <f>'июль (5 цк)'!K76</f>
        <v>683.21</v>
      </c>
      <c r="L76" s="255">
        <f>'июль (5 цк)'!L76</f>
        <v>676.92</v>
      </c>
      <c r="M76" s="255">
        <f>'июль (5 цк)'!M76</f>
        <v>679.25</v>
      </c>
      <c r="N76" s="255">
        <f>'июль (5 цк)'!N76</f>
        <v>680.55</v>
      </c>
      <c r="O76" s="255">
        <f>'июль (5 цк)'!O76</f>
        <v>660.09</v>
      </c>
      <c r="P76" s="255">
        <f>'июль (5 цк)'!P76</f>
        <v>665.28</v>
      </c>
      <c r="Q76" s="255">
        <f>'июль (5 цк)'!Q76</f>
        <v>682.29</v>
      </c>
      <c r="R76" s="255">
        <f>'июль (5 цк)'!R76</f>
        <v>690.48</v>
      </c>
      <c r="S76" s="255">
        <f>'июль (5 цк)'!S76</f>
        <v>685.36</v>
      </c>
      <c r="T76" s="255">
        <f>'июль (5 цк)'!T76</f>
        <v>693.79</v>
      </c>
      <c r="U76" s="255">
        <f>'июль (5 цк)'!U76</f>
        <v>674.34</v>
      </c>
      <c r="V76" s="255">
        <f>'июль (5 цк)'!V76</f>
        <v>681.13</v>
      </c>
      <c r="W76" s="255">
        <f>'июль (5 цк)'!W76</f>
        <v>676.33</v>
      </c>
      <c r="X76" s="255">
        <f>'июль (5 цк)'!X76</f>
        <v>684.55</v>
      </c>
      <c r="Y76" s="255">
        <f>'июль (5 цк)'!Y76</f>
        <v>689.97</v>
      </c>
    </row>
    <row r="77" spans="1:25" s="62" customFormat="1" ht="18.75" hidden="1" customHeight="1" outlineLevel="1" x14ac:dyDescent="0.2">
      <c r="A77" s="57" t="s">
        <v>9</v>
      </c>
      <c r="B77" s="76">
        <v>46.81</v>
      </c>
      <c r="C77" s="74">
        <v>46.81</v>
      </c>
      <c r="D77" s="74">
        <v>46.81</v>
      </c>
      <c r="E77" s="74">
        <v>46.81</v>
      </c>
      <c r="F77" s="74">
        <v>46.81</v>
      </c>
      <c r="G77" s="74">
        <v>46.81</v>
      </c>
      <c r="H77" s="74">
        <v>46.81</v>
      </c>
      <c r="I77" s="74">
        <v>46.81</v>
      </c>
      <c r="J77" s="74">
        <v>46.81</v>
      </c>
      <c r="K77" s="74">
        <v>46.81</v>
      </c>
      <c r="L77" s="74">
        <v>46.81</v>
      </c>
      <c r="M77" s="74">
        <v>46.81</v>
      </c>
      <c r="N77" s="74">
        <v>46.81</v>
      </c>
      <c r="O77" s="74">
        <v>46.81</v>
      </c>
      <c r="P77" s="74">
        <v>46.81</v>
      </c>
      <c r="Q77" s="74">
        <v>46.81</v>
      </c>
      <c r="R77" s="74">
        <v>46.81</v>
      </c>
      <c r="S77" s="74">
        <v>46.81</v>
      </c>
      <c r="T77" s="74">
        <v>46.81</v>
      </c>
      <c r="U77" s="74">
        <v>46.81</v>
      </c>
      <c r="V77" s="74">
        <v>46.81</v>
      </c>
      <c r="W77" s="74">
        <v>46.81</v>
      </c>
      <c r="X77" s="74">
        <v>46.81</v>
      </c>
      <c r="Y77" s="81">
        <v>46.81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2.73</v>
      </c>
      <c r="C79" s="75">
        <v>2.73</v>
      </c>
      <c r="D79" s="75">
        <v>2.73</v>
      </c>
      <c r="E79" s="75">
        <v>2.73</v>
      </c>
      <c r="F79" s="75">
        <v>2.73</v>
      </c>
      <c r="G79" s="75">
        <v>2.73</v>
      </c>
      <c r="H79" s="75">
        <v>2.73</v>
      </c>
      <c r="I79" s="75">
        <v>2.73</v>
      </c>
      <c r="J79" s="75">
        <v>2.73</v>
      </c>
      <c r="K79" s="75">
        <v>2.73</v>
      </c>
      <c r="L79" s="75">
        <v>2.73</v>
      </c>
      <c r="M79" s="75">
        <v>2.73</v>
      </c>
      <c r="N79" s="75">
        <v>2.73</v>
      </c>
      <c r="O79" s="75">
        <v>2.73</v>
      </c>
      <c r="P79" s="75">
        <v>2.73</v>
      </c>
      <c r="Q79" s="75">
        <v>2.73</v>
      </c>
      <c r="R79" s="75">
        <v>2.73</v>
      </c>
      <c r="S79" s="75">
        <v>2.73</v>
      </c>
      <c r="T79" s="75">
        <v>2.73</v>
      </c>
      <c r="U79" s="75">
        <v>2.73</v>
      </c>
      <c r="V79" s="75">
        <v>2.73</v>
      </c>
      <c r="W79" s="75">
        <v>2.73</v>
      </c>
      <c r="X79" s="75">
        <v>2.73</v>
      </c>
      <c r="Y79" s="82">
        <v>2.73</v>
      </c>
    </row>
    <row r="80" spans="1:25" s="62" customFormat="1" ht="18.75" customHeight="1" collapsed="1" thickBot="1" x14ac:dyDescent="0.25">
      <c r="A80" s="109">
        <v>15</v>
      </c>
      <c r="B80" s="101">
        <f t="shared" ref="B80:Y80" si="14">SUM(B81:B84)</f>
        <v>767.94</v>
      </c>
      <c r="C80" s="102">
        <f t="shared" si="14"/>
        <v>737.69</v>
      </c>
      <c r="D80" s="102">
        <f t="shared" si="14"/>
        <v>723.55</v>
      </c>
      <c r="E80" s="103">
        <f t="shared" si="14"/>
        <v>753.22</v>
      </c>
      <c r="F80" s="103">
        <f t="shared" si="14"/>
        <v>755.28</v>
      </c>
      <c r="G80" s="103">
        <f t="shared" si="14"/>
        <v>767.5</v>
      </c>
      <c r="H80" s="103">
        <f t="shared" si="14"/>
        <v>789.33999999999992</v>
      </c>
      <c r="I80" s="103">
        <f t="shared" si="14"/>
        <v>834.71</v>
      </c>
      <c r="J80" s="103">
        <f t="shared" si="14"/>
        <v>830.08999999999992</v>
      </c>
      <c r="K80" s="104">
        <f t="shared" si="14"/>
        <v>853.87000000000012</v>
      </c>
      <c r="L80" s="103">
        <f t="shared" si="14"/>
        <v>861.3900000000001</v>
      </c>
      <c r="M80" s="105">
        <f t="shared" si="14"/>
        <v>849.95</v>
      </c>
      <c r="N80" s="104">
        <f t="shared" si="14"/>
        <v>856.37000000000012</v>
      </c>
      <c r="O80" s="103">
        <f t="shared" si="14"/>
        <v>796.90000000000009</v>
      </c>
      <c r="P80" s="105">
        <f t="shared" si="14"/>
        <v>804.45</v>
      </c>
      <c r="Q80" s="106">
        <f t="shared" si="14"/>
        <v>827.98</v>
      </c>
      <c r="R80" s="103">
        <f t="shared" si="14"/>
        <v>840.54</v>
      </c>
      <c r="S80" s="106">
        <f t="shared" si="14"/>
        <v>777.77</v>
      </c>
      <c r="T80" s="103">
        <f t="shared" si="14"/>
        <v>795.83999999999992</v>
      </c>
      <c r="U80" s="102">
        <f t="shared" si="14"/>
        <v>779.86000000000013</v>
      </c>
      <c r="V80" s="102">
        <f t="shared" si="14"/>
        <v>776.59999999999991</v>
      </c>
      <c r="W80" s="102">
        <f t="shared" si="14"/>
        <v>780.54</v>
      </c>
      <c r="X80" s="102">
        <f t="shared" si="14"/>
        <v>787.66000000000008</v>
      </c>
      <c r="Y80" s="107">
        <f t="shared" si="14"/>
        <v>772.74</v>
      </c>
    </row>
    <row r="81" spans="1:25" s="62" customFormat="1" ht="18.75" hidden="1" customHeight="1" outlineLevel="1" x14ac:dyDescent="0.2">
      <c r="A81" s="56" t="s">
        <v>8</v>
      </c>
      <c r="B81" s="255">
        <f>'июль (5 цк)'!B81</f>
        <v>718.4</v>
      </c>
      <c r="C81" s="255">
        <f>'июль (5 цк)'!C81</f>
        <v>688.15</v>
      </c>
      <c r="D81" s="255">
        <f>'июль (5 цк)'!D81</f>
        <v>674.01</v>
      </c>
      <c r="E81" s="255">
        <f>'июль (5 цк)'!E81</f>
        <v>703.68</v>
      </c>
      <c r="F81" s="255">
        <f>'июль (5 цк)'!F81</f>
        <v>705.74</v>
      </c>
      <c r="G81" s="255">
        <f>'июль (5 цк)'!G81</f>
        <v>717.96</v>
      </c>
      <c r="H81" s="255">
        <f>'июль (5 цк)'!H81</f>
        <v>739.8</v>
      </c>
      <c r="I81" s="255">
        <f>'июль (5 цк)'!I81</f>
        <v>785.17</v>
      </c>
      <c r="J81" s="255">
        <f>'июль (5 цк)'!J81</f>
        <v>780.55</v>
      </c>
      <c r="K81" s="255">
        <f>'июль (5 цк)'!K81</f>
        <v>804.33</v>
      </c>
      <c r="L81" s="255">
        <f>'июль (5 цк)'!L81</f>
        <v>811.85</v>
      </c>
      <c r="M81" s="255">
        <f>'июль (5 цк)'!M81</f>
        <v>800.41</v>
      </c>
      <c r="N81" s="255">
        <f>'июль (5 цк)'!N81</f>
        <v>806.83</v>
      </c>
      <c r="O81" s="255">
        <f>'июль (5 цк)'!O81</f>
        <v>747.36</v>
      </c>
      <c r="P81" s="255">
        <f>'июль (5 цк)'!P81</f>
        <v>754.91</v>
      </c>
      <c r="Q81" s="255">
        <f>'июль (5 цк)'!Q81</f>
        <v>778.44</v>
      </c>
      <c r="R81" s="255">
        <f>'июль (5 цк)'!R81</f>
        <v>791</v>
      </c>
      <c r="S81" s="255">
        <f>'июль (5 цк)'!S81</f>
        <v>728.23</v>
      </c>
      <c r="T81" s="255">
        <f>'июль (5 цк)'!T81</f>
        <v>746.3</v>
      </c>
      <c r="U81" s="255">
        <f>'июль (5 цк)'!U81</f>
        <v>730.32</v>
      </c>
      <c r="V81" s="255">
        <f>'июль (5 цк)'!V81</f>
        <v>727.06</v>
      </c>
      <c r="W81" s="255">
        <f>'июль (5 цк)'!W81</f>
        <v>731</v>
      </c>
      <c r="X81" s="255">
        <f>'июль (5 цк)'!X81</f>
        <v>738.12</v>
      </c>
      <c r="Y81" s="255">
        <f>'июль (5 цк)'!Y81</f>
        <v>723.2</v>
      </c>
    </row>
    <row r="82" spans="1:25" s="62" customFormat="1" ht="18.75" hidden="1" customHeight="1" outlineLevel="1" x14ac:dyDescent="0.2">
      <c r="A82" s="57" t="s">
        <v>9</v>
      </c>
      <c r="B82" s="76">
        <v>46.81</v>
      </c>
      <c r="C82" s="74">
        <v>46.81</v>
      </c>
      <c r="D82" s="74">
        <v>46.81</v>
      </c>
      <c r="E82" s="74">
        <v>46.81</v>
      </c>
      <c r="F82" s="74">
        <v>46.81</v>
      </c>
      <c r="G82" s="74">
        <v>46.81</v>
      </c>
      <c r="H82" s="74">
        <v>46.81</v>
      </c>
      <c r="I82" s="74">
        <v>46.81</v>
      </c>
      <c r="J82" s="74">
        <v>46.81</v>
      </c>
      <c r="K82" s="74">
        <v>46.81</v>
      </c>
      <c r="L82" s="74">
        <v>46.81</v>
      </c>
      <c r="M82" s="74">
        <v>46.81</v>
      </c>
      <c r="N82" s="74">
        <v>46.81</v>
      </c>
      <c r="O82" s="74">
        <v>46.81</v>
      </c>
      <c r="P82" s="74">
        <v>46.81</v>
      </c>
      <c r="Q82" s="74">
        <v>46.81</v>
      </c>
      <c r="R82" s="74">
        <v>46.81</v>
      </c>
      <c r="S82" s="74">
        <v>46.81</v>
      </c>
      <c r="T82" s="74">
        <v>46.81</v>
      </c>
      <c r="U82" s="74">
        <v>46.81</v>
      </c>
      <c r="V82" s="74">
        <v>46.81</v>
      </c>
      <c r="W82" s="74">
        <v>46.81</v>
      </c>
      <c r="X82" s="74">
        <v>46.81</v>
      </c>
      <c r="Y82" s="81">
        <v>46.81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2.73</v>
      </c>
      <c r="C84" s="75">
        <v>2.73</v>
      </c>
      <c r="D84" s="75">
        <v>2.73</v>
      </c>
      <c r="E84" s="75">
        <v>2.73</v>
      </c>
      <c r="F84" s="75">
        <v>2.73</v>
      </c>
      <c r="G84" s="75">
        <v>2.73</v>
      </c>
      <c r="H84" s="75">
        <v>2.73</v>
      </c>
      <c r="I84" s="75">
        <v>2.73</v>
      </c>
      <c r="J84" s="75">
        <v>2.73</v>
      </c>
      <c r="K84" s="75">
        <v>2.73</v>
      </c>
      <c r="L84" s="75">
        <v>2.73</v>
      </c>
      <c r="M84" s="75">
        <v>2.73</v>
      </c>
      <c r="N84" s="75">
        <v>2.73</v>
      </c>
      <c r="O84" s="75">
        <v>2.73</v>
      </c>
      <c r="P84" s="75">
        <v>2.73</v>
      </c>
      <c r="Q84" s="75">
        <v>2.73</v>
      </c>
      <c r="R84" s="75">
        <v>2.73</v>
      </c>
      <c r="S84" s="75">
        <v>2.73</v>
      </c>
      <c r="T84" s="75">
        <v>2.73</v>
      </c>
      <c r="U84" s="75">
        <v>2.73</v>
      </c>
      <c r="V84" s="75">
        <v>2.73</v>
      </c>
      <c r="W84" s="75">
        <v>2.73</v>
      </c>
      <c r="X84" s="75">
        <v>2.73</v>
      </c>
      <c r="Y84" s="82">
        <v>2.73</v>
      </c>
    </row>
    <row r="85" spans="1:25" s="62" customFormat="1" ht="18.75" customHeight="1" collapsed="1" thickBot="1" x14ac:dyDescent="0.25">
      <c r="A85" s="112">
        <v>16</v>
      </c>
      <c r="B85" s="101">
        <f t="shared" ref="B85:Y85" si="15">SUM(B86:B89)</f>
        <v>795.6400000000001</v>
      </c>
      <c r="C85" s="102">
        <f t="shared" si="15"/>
        <v>780.69</v>
      </c>
      <c r="D85" s="102">
        <f t="shared" si="15"/>
        <v>761.81</v>
      </c>
      <c r="E85" s="103">
        <f t="shared" si="15"/>
        <v>787.37000000000012</v>
      </c>
      <c r="F85" s="103">
        <f t="shared" si="15"/>
        <v>855.74</v>
      </c>
      <c r="G85" s="103">
        <f t="shared" si="15"/>
        <v>855.15000000000009</v>
      </c>
      <c r="H85" s="103">
        <f t="shared" si="15"/>
        <v>853.87000000000012</v>
      </c>
      <c r="I85" s="103">
        <f t="shared" si="15"/>
        <v>826.53</v>
      </c>
      <c r="J85" s="103">
        <f t="shared" si="15"/>
        <v>830.3</v>
      </c>
      <c r="K85" s="104">
        <f t="shared" si="15"/>
        <v>851.36000000000013</v>
      </c>
      <c r="L85" s="103">
        <f t="shared" si="15"/>
        <v>855.48</v>
      </c>
      <c r="M85" s="105">
        <f t="shared" si="15"/>
        <v>862.52</v>
      </c>
      <c r="N85" s="104">
        <f t="shared" si="15"/>
        <v>823.7</v>
      </c>
      <c r="O85" s="103">
        <f t="shared" si="15"/>
        <v>793.53</v>
      </c>
      <c r="P85" s="105">
        <f t="shared" si="15"/>
        <v>792.46</v>
      </c>
      <c r="Q85" s="106">
        <f t="shared" si="15"/>
        <v>818.83999999999992</v>
      </c>
      <c r="R85" s="103">
        <f t="shared" si="15"/>
        <v>841.12000000000012</v>
      </c>
      <c r="S85" s="106">
        <f t="shared" si="15"/>
        <v>831.31999999999994</v>
      </c>
      <c r="T85" s="103">
        <f t="shared" si="15"/>
        <v>833.52</v>
      </c>
      <c r="U85" s="102">
        <f t="shared" si="15"/>
        <v>806.76</v>
      </c>
      <c r="V85" s="102">
        <f t="shared" si="15"/>
        <v>826.71</v>
      </c>
      <c r="W85" s="102">
        <f t="shared" si="15"/>
        <v>820.8</v>
      </c>
      <c r="X85" s="102">
        <f t="shared" si="15"/>
        <v>824.93000000000006</v>
      </c>
      <c r="Y85" s="107">
        <f t="shared" si="15"/>
        <v>821.08999999999992</v>
      </c>
    </row>
    <row r="86" spans="1:25" s="62" customFormat="1" ht="18.75" hidden="1" customHeight="1" outlineLevel="1" x14ac:dyDescent="0.2">
      <c r="A86" s="157" t="s">
        <v>8</v>
      </c>
      <c r="B86" s="255">
        <f>'июль (5 цк)'!B86</f>
        <v>746.1</v>
      </c>
      <c r="C86" s="255">
        <f>'июль (5 цк)'!C86</f>
        <v>731.15</v>
      </c>
      <c r="D86" s="255">
        <f>'июль (5 цк)'!D86</f>
        <v>712.27</v>
      </c>
      <c r="E86" s="255">
        <f>'июль (5 цк)'!E86</f>
        <v>737.83</v>
      </c>
      <c r="F86" s="255">
        <f>'июль (5 цк)'!F86</f>
        <v>806.2</v>
      </c>
      <c r="G86" s="255">
        <f>'июль (5 цк)'!G86</f>
        <v>805.61</v>
      </c>
      <c r="H86" s="255">
        <f>'июль (5 цк)'!H86</f>
        <v>804.33</v>
      </c>
      <c r="I86" s="255">
        <f>'июль (5 цк)'!I86</f>
        <v>776.99</v>
      </c>
      <c r="J86" s="255">
        <f>'июль (5 цк)'!J86</f>
        <v>780.76</v>
      </c>
      <c r="K86" s="255">
        <f>'июль (5 цк)'!K86</f>
        <v>801.82</v>
      </c>
      <c r="L86" s="255">
        <f>'июль (5 цк)'!L86</f>
        <v>805.94</v>
      </c>
      <c r="M86" s="255">
        <f>'июль (5 цк)'!M86</f>
        <v>812.98</v>
      </c>
      <c r="N86" s="255">
        <f>'июль (5 цк)'!N86</f>
        <v>774.16</v>
      </c>
      <c r="O86" s="255">
        <f>'июль (5 цк)'!O86</f>
        <v>743.99</v>
      </c>
      <c r="P86" s="255">
        <f>'июль (5 цк)'!P86</f>
        <v>742.92</v>
      </c>
      <c r="Q86" s="255">
        <f>'июль (5 цк)'!Q86</f>
        <v>769.3</v>
      </c>
      <c r="R86" s="255">
        <f>'июль (5 цк)'!R86</f>
        <v>791.58</v>
      </c>
      <c r="S86" s="255">
        <f>'июль (5 цк)'!S86</f>
        <v>781.78</v>
      </c>
      <c r="T86" s="255">
        <f>'июль (5 цк)'!T86</f>
        <v>783.98</v>
      </c>
      <c r="U86" s="255">
        <f>'июль (5 цк)'!U86</f>
        <v>757.22</v>
      </c>
      <c r="V86" s="255">
        <f>'июль (5 цк)'!V86</f>
        <v>777.17</v>
      </c>
      <c r="W86" s="255">
        <f>'июль (5 цк)'!W86</f>
        <v>771.26</v>
      </c>
      <c r="X86" s="255">
        <f>'июль (5 цк)'!X86</f>
        <v>775.39</v>
      </c>
      <c r="Y86" s="255">
        <f>'июль (5 цк)'!Y86</f>
        <v>771.55</v>
      </c>
    </row>
    <row r="87" spans="1:25" s="62" customFormat="1" ht="18.75" hidden="1" customHeight="1" outlineLevel="1" x14ac:dyDescent="0.2">
      <c r="A87" s="53" t="s">
        <v>9</v>
      </c>
      <c r="B87" s="76">
        <v>46.81</v>
      </c>
      <c r="C87" s="74">
        <v>46.81</v>
      </c>
      <c r="D87" s="74">
        <v>46.81</v>
      </c>
      <c r="E87" s="74">
        <v>46.81</v>
      </c>
      <c r="F87" s="74">
        <v>46.81</v>
      </c>
      <c r="G87" s="74">
        <v>46.81</v>
      </c>
      <c r="H87" s="74">
        <v>46.81</v>
      </c>
      <c r="I87" s="74">
        <v>46.81</v>
      </c>
      <c r="J87" s="74">
        <v>46.81</v>
      </c>
      <c r="K87" s="74">
        <v>46.81</v>
      </c>
      <c r="L87" s="74">
        <v>46.81</v>
      </c>
      <c r="M87" s="74">
        <v>46.81</v>
      </c>
      <c r="N87" s="74">
        <v>46.81</v>
      </c>
      <c r="O87" s="74">
        <v>46.81</v>
      </c>
      <c r="P87" s="74">
        <v>46.81</v>
      </c>
      <c r="Q87" s="74">
        <v>46.81</v>
      </c>
      <c r="R87" s="74">
        <v>46.81</v>
      </c>
      <c r="S87" s="74">
        <v>46.81</v>
      </c>
      <c r="T87" s="74">
        <v>46.81</v>
      </c>
      <c r="U87" s="74">
        <v>46.81</v>
      </c>
      <c r="V87" s="74">
        <v>46.81</v>
      </c>
      <c r="W87" s="74">
        <v>46.81</v>
      </c>
      <c r="X87" s="74">
        <v>46.81</v>
      </c>
      <c r="Y87" s="81">
        <v>46.81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62" customFormat="1" ht="18.75" customHeight="1" collapsed="1" thickBot="1" x14ac:dyDescent="0.25">
      <c r="A90" s="109">
        <v>17</v>
      </c>
      <c r="B90" s="101">
        <f t="shared" ref="B90:Y90" si="16">SUM(B91:B94)</f>
        <v>809.71</v>
      </c>
      <c r="C90" s="102">
        <f t="shared" si="16"/>
        <v>775.71</v>
      </c>
      <c r="D90" s="102">
        <f t="shared" si="16"/>
        <v>792.43000000000006</v>
      </c>
      <c r="E90" s="103">
        <f t="shared" si="16"/>
        <v>810.47</v>
      </c>
      <c r="F90" s="103">
        <f t="shared" si="16"/>
        <v>863.83999999999992</v>
      </c>
      <c r="G90" s="103">
        <f t="shared" si="16"/>
        <v>872.22</v>
      </c>
      <c r="H90" s="103">
        <f t="shared" si="16"/>
        <v>870.40000000000009</v>
      </c>
      <c r="I90" s="103">
        <f t="shared" si="16"/>
        <v>863.02</v>
      </c>
      <c r="J90" s="103">
        <f t="shared" si="16"/>
        <v>853.98</v>
      </c>
      <c r="K90" s="104">
        <f t="shared" si="16"/>
        <v>870.38000000000011</v>
      </c>
      <c r="L90" s="103">
        <f t="shared" si="16"/>
        <v>827.03</v>
      </c>
      <c r="M90" s="105">
        <f t="shared" si="16"/>
        <v>827.57999999999993</v>
      </c>
      <c r="N90" s="104">
        <f t="shared" si="16"/>
        <v>833.66000000000008</v>
      </c>
      <c r="O90" s="103">
        <f t="shared" si="16"/>
        <v>787.81999999999994</v>
      </c>
      <c r="P90" s="105">
        <f t="shared" si="16"/>
        <v>792.88000000000011</v>
      </c>
      <c r="Q90" s="106">
        <f t="shared" si="16"/>
        <v>812.09999999999991</v>
      </c>
      <c r="R90" s="103">
        <f t="shared" si="16"/>
        <v>845.75</v>
      </c>
      <c r="S90" s="106">
        <f t="shared" si="16"/>
        <v>848.16000000000008</v>
      </c>
      <c r="T90" s="103">
        <f t="shared" si="16"/>
        <v>850.56</v>
      </c>
      <c r="U90" s="102">
        <f t="shared" si="16"/>
        <v>824.96</v>
      </c>
      <c r="V90" s="102">
        <f t="shared" si="16"/>
        <v>834.78</v>
      </c>
      <c r="W90" s="102">
        <f t="shared" si="16"/>
        <v>838.67000000000007</v>
      </c>
      <c r="X90" s="102">
        <f t="shared" si="16"/>
        <v>825.77</v>
      </c>
      <c r="Y90" s="107">
        <f t="shared" si="16"/>
        <v>821.31999999999994</v>
      </c>
    </row>
    <row r="91" spans="1:25" s="62" customFormat="1" ht="18.75" hidden="1" customHeight="1" outlineLevel="1" x14ac:dyDescent="0.2">
      <c r="A91" s="157" t="s">
        <v>8</v>
      </c>
      <c r="B91" s="255">
        <f>'июль (5 цк)'!B91</f>
        <v>760.17</v>
      </c>
      <c r="C91" s="255">
        <f>'июль (5 цк)'!C91</f>
        <v>726.17</v>
      </c>
      <c r="D91" s="255">
        <f>'июль (5 цк)'!D91</f>
        <v>742.89</v>
      </c>
      <c r="E91" s="255">
        <f>'июль (5 цк)'!E91</f>
        <v>760.93</v>
      </c>
      <c r="F91" s="255">
        <f>'июль (5 цк)'!F91</f>
        <v>814.3</v>
      </c>
      <c r="G91" s="255">
        <f>'июль (5 цк)'!G91</f>
        <v>822.68</v>
      </c>
      <c r="H91" s="255">
        <f>'июль (5 цк)'!H91</f>
        <v>820.86</v>
      </c>
      <c r="I91" s="255">
        <f>'июль (5 цк)'!I91</f>
        <v>813.48</v>
      </c>
      <c r="J91" s="255">
        <f>'июль (5 цк)'!J91</f>
        <v>804.44</v>
      </c>
      <c r="K91" s="255">
        <f>'июль (5 цк)'!K91</f>
        <v>820.84</v>
      </c>
      <c r="L91" s="255">
        <f>'июль (5 цк)'!L91</f>
        <v>777.49</v>
      </c>
      <c r="M91" s="255">
        <f>'июль (5 цк)'!M91</f>
        <v>778.04</v>
      </c>
      <c r="N91" s="255">
        <f>'июль (5 цк)'!N91</f>
        <v>784.12</v>
      </c>
      <c r="O91" s="255">
        <f>'июль (5 цк)'!O91</f>
        <v>738.28</v>
      </c>
      <c r="P91" s="255">
        <f>'июль (5 цк)'!P91</f>
        <v>743.34</v>
      </c>
      <c r="Q91" s="255">
        <f>'июль (5 цк)'!Q91</f>
        <v>762.56</v>
      </c>
      <c r="R91" s="255">
        <f>'июль (5 цк)'!R91</f>
        <v>796.21</v>
      </c>
      <c r="S91" s="255">
        <f>'июль (5 цк)'!S91</f>
        <v>798.62</v>
      </c>
      <c r="T91" s="255">
        <f>'июль (5 цк)'!T91</f>
        <v>801.02</v>
      </c>
      <c r="U91" s="255">
        <f>'июль (5 цк)'!U91</f>
        <v>775.42</v>
      </c>
      <c r="V91" s="255">
        <f>'июль (5 цк)'!V91</f>
        <v>785.24</v>
      </c>
      <c r="W91" s="255">
        <f>'июль (5 цк)'!W91</f>
        <v>789.13</v>
      </c>
      <c r="X91" s="255">
        <f>'июль (5 цк)'!X91</f>
        <v>776.23</v>
      </c>
      <c r="Y91" s="255">
        <f>'июль (5 цк)'!Y91</f>
        <v>771.78</v>
      </c>
    </row>
    <row r="92" spans="1:25" s="62" customFormat="1" ht="18.75" hidden="1" customHeight="1" outlineLevel="1" x14ac:dyDescent="0.2">
      <c r="A92" s="53" t="s">
        <v>9</v>
      </c>
      <c r="B92" s="76">
        <v>46.81</v>
      </c>
      <c r="C92" s="74">
        <v>46.81</v>
      </c>
      <c r="D92" s="74">
        <v>46.81</v>
      </c>
      <c r="E92" s="74">
        <v>46.81</v>
      </c>
      <c r="F92" s="74">
        <v>46.81</v>
      </c>
      <c r="G92" s="74">
        <v>46.81</v>
      </c>
      <c r="H92" s="74">
        <v>46.81</v>
      </c>
      <c r="I92" s="74">
        <v>46.81</v>
      </c>
      <c r="J92" s="74">
        <v>46.81</v>
      </c>
      <c r="K92" s="74">
        <v>46.81</v>
      </c>
      <c r="L92" s="74">
        <v>46.81</v>
      </c>
      <c r="M92" s="74">
        <v>46.81</v>
      </c>
      <c r="N92" s="74">
        <v>46.81</v>
      </c>
      <c r="O92" s="74">
        <v>46.81</v>
      </c>
      <c r="P92" s="74">
        <v>46.81</v>
      </c>
      <c r="Q92" s="74">
        <v>46.81</v>
      </c>
      <c r="R92" s="74">
        <v>46.81</v>
      </c>
      <c r="S92" s="74">
        <v>46.81</v>
      </c>
      <c r="T92" s="74">
        <v>46.81</v>
      </c>
      <c r="U92" s="74">
        <v>46.81</v>
      </c>
      <c r="V92" s="74">
        <v>46.81</v>
      </c>
      <c r="W92" s="74">
        <v>46.81</v>
      </c>
      <c r="X92" s="74">
        <v>46.81</v>
      </c>
      <c r="Y92" s="81">
        <v>46.81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2.73</v>
      </c>
      <c r="C94" s="75">
        <v>2.73</v>
      </c>
      <c r="D94" s="75">
        <v>2.73</v>
      </c>
      <c r="E94" s="75">
        <v>2.73</v>
      </c>
      <c r="F94" s="75">
        <v>2.73</v>
      </c>
      <c r="G94" s="75">
        <v>2.73</v>
      </c>
      <c r="H94" s="75">
        <v>2.73</v>
      </c>
      <c r="I94" s="75">
        <v>2.73</v>
      </c>
      <c r="J94" s="75">
        <v>2.73</v>
      </c>
      <c r="K94" s="75">
        <v>2.73</v>
      </c>
      <c r="L94" s="75">
        <v>2.73</v>
      </c>
      <c r="M94" s="75">
        <v>2.73</v>
      </c>
      <c r="N94" s="75">
        <v>2.73</v>
      </c>
      <c r="O94" s="75">
        <v>2.73</v>
      </c>
      <c r="P94" s="75">
        <v>2.73</v>
      </c>
      <c r="Q94" s="75">
        <v>2.73</v>
      </c>
      <c r="R94" s="75">
        <v>2.73</v>
      </c>
      <c r="S94" s="75">
        <v>2.73</v>
      </c>
      <c r="T94" s="75">
        <v>2.73</v>
      </c>
      <c r="U94" s="75">
        <v>2.73</v>
      </c>
      <c r="V94" s="75">
        <v>2.73</v>
      </c>
      <c r="W94" s="75">
        <v>2.73</v>
      </c>
      <c r="X94" s="75">
        <v>2.73</v>
      </c>
      <c r="Y94" s="82">
        <v>2.73</v>
      </c>
    </row>
    <row r="95" spans="1:25" s="62" customFormat="1" ht="18.75" customHeight="1" collapsed="1" thickBot="1" x14ac:dyDescent="0.25">
      <c r="A95" s="110">
        <v>18</v>
      </c>
      <c r="B95" s="101">
        <f t="shared" ref="B95:Y95" si="17">SUM(B96:B99)</f>
        <v>852.05</v>
      </c>
      <c r="C95" s="102">
        <f t="shared" si="17"/>
        <v>809.81</v>
      </c>
      <c r="D95" s="102">
        <f t="shared" si="17"/>
        <v>818.19</v>
      </c>
      <c r="E95" s="103">
        <f t="shared" si="17"/>
        <v>859.12000000000012</v>
      </c>
      <c r="F95" s="103">
        <f t="shared" si="17"/>
        <v>865.18000000000006</v>
      </c>
      <c r="G95" s="103">
        <f t="shared" si="17"/>
        <v>886.58999999999992</v>
      </c>
      <c r="H95" s="103">
        <f t="shared" si="17"/>
        <v>887.3900000000001</v>
      </c>
      <c r="I95" s="103">
        <f t="shared" si="17"/>
        <v>853.65000000000009</v>
      </c>
      <c r="J95" s="103">
        <f t="shared" si="17"/>
        <v>868.63000000000011</v>
      </c>
      <c r="K95" s="104">
        <f t="shared" si="17"/>
        <v>885.05</v>
      </c>
      <c r="L95" s="103">
        <f t="shared" si="17"/>
        <v>899.68000000000006</v>
      </c>
      <c r="M95" s="105">
        <f t="shared" si="17"/>
        <v>897.02</v>
      </c>
      <c r="N95" s="104">
        <f t="shared" si="17"/>
        <v>821.33999999999992</v>
      </c>
      <c r="O95" s="103">
        <f t="shared" si="17"/>
        <v>773.25</v>
      </c>
      <c r="P95" s="105">
        <f t="shared" si="17"/>
        <v>774.75</v>
      </c>
      <c r="Q95" s="106">
        <f t="shared" si="17"/>
        <v>812.40000000000009</v>
      </c>
      <c r="R95" s="103">
        <f t="shared" si="17"/>
        <v>833.61000000000013</v>
      </c>
      <c r="S95" s="106">
        <f t="shared" si="17"/>
        <v>835.93000000000006</v>
      </c>
      <c r="T95" s="103">
        <f t="shared" si="17"/>
        <v>827.12000000000012</v>
      </c>
      <c r="U95" s="102">
        <f t="shared" si="17"/>
        <v>795.29</v>
      </c>
      <c r="V95" s="102">
        <f t="shared" si="17"/>
        <v>799.47</v>
      </c>
      <c r="W95" s="102">
        <f t="shared" si="17"/>
        <v>813.42000000000007</v>
      </c>
      <c r="X95" s="102">
        <f t="shared" si="17"/>
        <v>812.03</v>
      </c>
      <c r="Y95" s="107">
        <f t="shared" si="17"/>
        <v>800.23</v>
      </c>
    </row>
    <row r="96" spans="1:25" s="62" customFormat="1" ht="18.75" hidden="1" customHeight="1" outlineLevel="1" x14ac:dyDescent="0.2">
      <c r="A96" s="56" t="s">
        <v>8</v>
      </c>
      <c r="B96" s="255">
        <f>'июль (5 цк)'!B96</f>
        <v>802.51</v>
      </c>
      <c r="C96" s="255">
        <f>'июль (5 цк)'!C96</f>
        <v>760.27</v>
      </c>
      <c r="D96" s="255">
        <f>'июль (5 цк)'!D96</f>
        <v>768.65</v>
      </c>
      <c r="E96" s="255">
        <f>'июль (5 цк)'!E96</f>
        <v>809.58</v>
      </c>
      <c r="F96" s="255">
        <f>'июль (5 цк)'!F96</f>
        <v>815.64</v>
      </c>
      <c r="G96" s="255">
        <f>'июль (5 цк)'!G96</f>
        <v>837.05</v>
      </c>
      <c r="H96" s="255">
        <f>'июль (5 цк)'!H96</f>
        <v>837.85</v>
      </c>
      <c r="I96" s="255">
        <f>'июль (5 цк)'!I96</f>
        <v>804.11</v>
      </c>
      <c r="J96" s="255">
        <f>'июль (5 цк)'!J96</f>
        <v>819.09</v>
      </c>
      <c r="K96" s="255">
        <f>'июль (5 цк)'!K96</f>
        <v>835.51</v>
      </c>
      <c r="L96" s="255">
        <f>'июль (5 цк)'!L96</f>
        <v>850.14</v>
      </c>
      <c r="M96" s="255">
        <f>'июль (5 цк)'!M96</f>
        <v>847.48</v>
      </c>
      <c r="N96" s="255">
        <f>'июль (5 цк)'!N96</f>
        <v>771.8</v>
      </c>
      <c r="O96" s="255">
        <f>'июль (5 цк)'!O96</f>
        <v>723.71</v>
      </c>
      <c r="P96" s="255">
        <f>'июль (5 цк)'!P96</f>
        <v>725.21</v>
      </c>
      <c r="Q96" s="255">
        <f>'июль (5 цк)'!Q96</f>
        <v>762.86</v>
      </c>
      <c r="R96" s="255">
        <f>'июль (5 цк)'!R96</f>
        <v>784.07</v>
      </c>
      <c r="S96" s="255">
        <f>'июль (5 цк)'!S96</f>
        <v>786.39</v>
      </c>
      <c r="T96" s="255">
        <f>'июль (5 цк)'!T96</f>
        <v>777.58</v>
      </c>
      <c r="U96" s="255">
        <f>'июль (5 цк)'!U96</f>
        <v>745.75</v>
      </c>
      <c r="V96" s="255">
        <f>'июль (5 цк)'!V96</f>
        <v>749.93</v>
      </c>
      <c r="W96" s="255">
        <f>'июль (5 цк)'!W96</f>
        <v>763.88</v>
      </c>
      <c r="X96" s="255">
        <f>'июль (5 цк)'!X96</f>
        <v>762.49</v>
      </c>
      <c r="Y96" s="255">
        <f>'июль (5 цк)'!Y96</f>
        <v>750.69</v>
      </c>
    </row>
    <row r="97" spans="1:25" s="62" customFormat="1" ht="18.75" hidden="1" customHeight="1" outlineLevel="1" x14ac:dyDescent="0.2">
      <c r="A97" s="57" t="s">
        <v>9</v>
      </c>
      <c r="B97" s="76">
        <v>46.81</v>
      </c>
      <c r="C97" s="74">
        <v>46.81</v>
      </c>
      <c r="D97" s="74">
        <v>46.81</v>
      </c>
      <c r="E97" s="74">
        <v>46.81</v>
      </c>
      <c r="F97" s="74">
        <v>46.81</v>
      </c>
      <c r="G97" s="74">
        <v>46.81</v>
      </c>
      <c r="H97" s="74">
        <v>46.81</v>
      </c>
      <c r="I97" s="74">
        <v>46.81</v>
      </c>
      <c r="J97" s="74">
        <v>46.81</v>
      </c>
      <c r="K97" s="74">
        <v>46.81</v>
      </c>
      <c r="L97" s="74">
        <v>46.81</v>
      </c>
      <c r="M97" s="74">
        <v>46.81</v>
      </c>
      <c r="N97" s="74">
        <v>46.81</v>
      </c>
      <c r="O97" s="74">
        <v>46.81</v>
      </c>
      <c r="P97" s="74">
        <v>46.81</v>
      </c>
      <c r="Q97" s="74">
        <v>46.81</v>
      </c>
      <c r="R97" s="74">
        <v>46.81</v>
      </c>
      <c r="S97" s="74">
        <v>46.81</v>
      </c>
      <c r="T97" s="74">
        <v>46.81</v>
      </c>
      <c r="U97" s="74">
        <v>46.81</v>
      </c>
      <c r="V97" s="74">
        <v>46.81</v>
      </c>
      <c r="W97" s="74">
        <v>46.81</v>
      </c>
      <c r="X97" s="74">
        <v>46.81</v>
      </c>
      <c r="Y97" s="81">
        <v>46.81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2.73</v>
      </c>
      <c r="C99" s="75">
        <v>2.73</v>
      </c>
      <c r="D99" s="75">
        <v>2.73</v>
      </c>
      <c r="E99" s="75">
        <v>2.73</v>
      </c>
      <c r="F99" s="75">
        <v>2.73</v>
      </c>
      <c r="G99" s="75">
        <v>2.73</v>
      </c>
      <c r="H99" s="75">
        <v>2.73</v>
      </c>
      <c r="I99" s="75">
        <v>2.73</v>
      </c>
      <c r="J99" s="75">
        <v>2.73</v>
      </c>
      <c r="K99" s="75">
        <v>2.73</v>
      </c>
      <c r="L99" s="75">
        <v>2.73</v>
      </c>
      <c r="M99" s="75">
        <v>2.73</v>
      </c>
      <c r="N99" s="75">
        <v>2.73</v>
      </c>
      <c r="O99" s="75">
        <v>2.73</v>
      </c>
      <c r="P99" s="75">
        <v>2.73</v>
      </c>
      <c r="Q99" s="75">
        <v>2.73</v>
      </c>
      <c r="R99" s="75">
        <v>2.73</v>
      </c>
      <c r="S99" s="75">
        <v>2.73</v>
      </c>
      <c r="T99" s="75">
        <v>2.73</v>
      </c>
      <c r="U99" s="75">
        <v>2.73</v>
      </c>
      <c r="V99" s="75">
        <v>2.73</v>
      </c>
      <c r="W99" s="75">
        <v>2.73</v>
      </c>
      <c r="X99" s="75">
        <v>2.73</v>
      </c>
      <c r="Y99" s="82">
        <v>2.73</v>
      </c>
    </row>
    <row r="100" spans="1:25" s="62" customFormat="1" ht="18.75" customHeight="1" collapsed="1" thickBot="1" x14ac:dyDescent="0.25">
      <c r="A100" s="112">
        <v>19</v>
      </c>
      <c r="B100" s="101">
        <f t="shared" ref="B100:Y100" si="18">SUM(B101:B104)</f>
        <v>763.11000000000013</v>
      </c>
      <c r="C100" s="102">
        <f t="shared" si="18"/>
        <v>736.41000000000008</v>
      </c>
      <c r="D100" s="102">
        <f t="shared" si="18"/>
        <v>740.53</v>
      </c>
      <c r="E100" s="103">
        <f t="shared" si="18"/>
        <v>751.34999999999991</v>
      </c>
      <c r="F100" s="103">
        <f t="shared" si="18"/>
        <v>750.5</v>
      </c>
      <c r="G100" s="103">
        <f t="shared" si="18"/>
        <v>766.19</v>
      </c>
      <c r="H100" s="103">
        <f t="shared" si="18"/>
        <v>768.25</v>
      </c>
      <c r="I100" s="103">
        <f t="shared" si="18"/>
        <v>751.43000000000006</v>
      </c>
      <c r="J100" s="103">
        <f t="shared" si="18"/>
        <v>755.12000000000012</v>
      </c>
      <c r="K100" s="104">
        <f t="shared" si="18"/>
        <v>768.17000000000007</v>
      </c>
      <c r="L100" s="103">
        <f t="shared" si="18"/>
        <v>764.73</v>
      </c>
      <c r="M100" s="105">
        <f t="shared" si="18"/>
        <v>770.43000000000006</v>
      </c>
      <c r="N100" s="104">
        <f t="shared" si="18"/>
        <v>767.47</v>
      </c>
      <c r="O100" s="103">
        <f t="shared" si="18"/>
        <v>745.69</v>
      </c>
      <c r="P100" s="105">
        <f t="shared" si="18"/>
        <v>732.52</v>
      </c>
      <c r="Q100" s="106">
        <f t="shared" si="18"/>
        <v>753.33999999999992</v>
      </c>
      <c r="R100" s="103">
        <f t="shared" si="18"/>
        <v>769.04</v>
      </c>
      <c r="S100" s="106">
        <f t="shared" si="18"/>
        <v>770.40000000000009</v>
      </c>
      <c r="T100" s="103">
        <f t="shared" si="18"/>
        <v>756.44</v>
      </c>
      <c r="U100" s="102">
        <f t="shared" si="18"/>
        <v>740.52</v>
      </c>
      <c r="V100" s="102">
        <f t="shared" si="18"/>
        <v>748.08999999999992</v>
      </c>
      <c r="W100" s="102">
        <f t="shared" si="18"/>
        <v>745.13000000000011</v>
      </c>
      <c r="X100" s="102">
        <f t="shared" si="18"/>
        <v>753.52</v>
      </c>
      <c r="Y100" s="107">
        <f t="shared" si="18"/>
        <v>752.86000000000013</v>
      </c>
    </row>
    <row r="101" spans="1:25" s="62" customFormat="1" ht="18.75" hidden="1" customHeight="1" outlineLevel="1" x14ac:dyDescent="0.2">
      <c r="A101" s="157" t="s">
        <v>8</v>
      </c>
      <c r="B101" s="255">
        <f>'июль (5 цк)'!B101</f>
        <v>713.57</v>
      </c>
      <c r="C101" s="255">
        <f>'июль (5 цк)'!C101</f>
        <v>686.87</v>
      </c>
      <c r="D101" s="255">
        <f>'июль (5 цк)'!D101</f>
        <v>690.99</v>
      </c>
      <c r="E101" s="255">
        <f>'июль (5 цк)'!E101</f>
        <v>701.81</v>
      </c>
      <c r="F101" s="255">
        <f>'июль (5 цк)'!F101</f>
        <v>700.96</v>
      </c>
      <c r="G101" s="255">
        <f>'июль (5 цк)'!G101</f>
        <v>716.65</v>
      </c>
      <c r="H101" s="255">
        <f>'июль (5 цк)'!H101</f>
        <v>718.71</v>
      </c>
      <c r="I101" s="255">
        <f>'июль (5 цк)'!I101</f>
        <v>701.89</v>
      </c>
      <c r="J101" s="255">
        <f>'июль (5 цк)'!J101</f>
        <v>705.58</v>
      </c>
      <c r="K101" s="255">
        <f>'июль (5 цк)'!K101</f>
        <v>718.63</v>
      </c>
      <c r="L101" s="255">
        <f>'июль (5 цк)'!L101</f>
        <v>715.19</v>
      </c>
      <c r="M101" s="255">
        <f>'июль (5 цк)'!M101</f>
        <v>720.89</v>
      </c>
      <c r="N101" s="255">
        <f>'июль (5 цк)'!N101</f>
        <v>717.93</v>
      </c>
      <c r="O101" s="255">
        <f>'июль (5 цк)'!O101</f>
        <v>696.15</v>
      </c>
      <c r="P101" s="255">
        <f>'июль (5 цк)'!P101</f>
        <v>682.98</v>
      </c>
      <c r="Q101" s="255">
        <f>'июль (5 цк)'!Q101</f>
        <v>703.8</v>
      </c>
      <c r="R101" s="255">
        <f>'июль (5 цк)'!R101</f>
        <v>719.5</v>
      </c>
      <c r="S101" s="255">
        <f>'июль (5 цк)'!S101</f>
        <v>720.86</v>
      </c>
      <c r="T101" s="255">
        <f>'июль (5 цк)'!T101</f>
        <v>706.9</v>
      </c>
      <c r="U101" s="255">
        <f>'июль (5 цк)'!U101</f>
        <v>690.98</v>
      </c>
      <c r="V101" s="255">
        <f>'июль (5 цк)'!V101</f>
        <v>698.55</v>
      </c>
      <c r="W101" s="255">
        <f>'июль (5 цк)'!W101</f>
        <v>695.59</v>
      </c>
      <c r="X101" s="255">
        <f>'июль (5 цк)'!X101</f>
        <v>703.98</v>
      </c>
      <c r="Y101" s="255">
        <f>'июль (5 цк)'!Y101</f>
        <v>703.32</v>
      </c>
    </row>
    <row r="102" spans="1:25" s="62" customFormat="1" ht="18.75" hidden="1" customHeight="1" outlineLevel="1" x14ac:dyDescent="0.2">
      <c r="A102" s="53" t="s">
        <v>9</v>
      </c>
      <c r="B102" s="76">
        <v>46.81</v>
      </c>
      <c r="C102" s="74">
        <v>46.81</v>
      </c>
      <c r="D102" s="74">
        <v>46.81</v>
      </c>
      <c r="E102" s="74">
        <v>46.81</v>
      </c>
      <c r="F102" s="74">
        <v>46.81</v>
      </c>
      <c r="G102" s="74">
        <v>46.81</v>
      </c>
      <c r="H102" s="74">
        <v>46.81</v>
      </c>
      <c r="I102" s="74">
        <v>46.81</v>
      </c>
      <c r="J102" s="74">
        <v>46.81</v>
      </c>
      <c r="K102" s="74">
        <v>46.81</v>
      </c>
      <c r="L102" s="74">
        <v>46.81</v>
      </c>
      <c r="M102" s="74">
        <v>46.81</v>
      </c>
      <c r="N102" s="74">
        <v>46.81</v>
      </c>
      <c r="O102" s="74">
        <v>46.81</v>
      </c>
      <c r="P102" s="74">
        <v>46.81</v>
      </c>
      <c r="Q102" s="74">
        <v>46.81</v>
      </c>
      <c r="R102" s="74">
        <v>46.81</v>
      </c>
      <c r="S102" s="74">
        <v>46.81</v>
      </c>
      <c r="T102" s="74">
        <v>46.81</v>
      </c>
      <c r="U102" s="74">
        <v>46.81</v>
      </c>
      <c r="V102" s="74">
        <v>46.81</v>
      </c>
      <c r="W102" s="74">
        <v>46.81</v>
      </c>
      <c r="X102" s="74">
        <v>46.81</v>
      </c>
      <c r="Y102" s="81">
        <v>46.81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2.73</v>
      </c>
      <c r="C104" s="75">
        <v>2.73</v>
      </c>
      <c r="D104" s="75">
        <v>2.73</v>
      </c>
      <c r="E104" s="75">
        <v>2.73</v>
      </c>
      <c r="F104" s="75">
        <v>2.73</v>
      </c>
      <c r="G104" s="75">
        <v>2.73</v>
      </c>
      <c r="H104" s="75">
        <v>2.73</v>
      </c>
      <c r="I104" s="75">
        <v>2.73</v>
      </c>
      <c r="J104" s="75">
        <v>2.73</v>
      </c>
      <c r="K104" s="75">
        <v>2.73</v>
      </c>
      <c r="L104" s="75">
        <v>2.73</v>
      </c>
      <c r="M104" s="75">
        <v>2.73</v>
      </c>
      <c r="N104" s="75">
        <v>2.73</v>
      </c>
      <c r="O104" s="75">
        <v>2.73</v>
      </c>
      <c r="P104" s="75">
        <v>2.73</v>
      </c>
      <c r="Q104" s="75">
        <v>2.73</v>
      </c>
      <c r="R104" s="75">
        <v>2.73</v>
      </c>
      <c r="S104" s="75">
        <v>2.73</v>
      </c>
      <c r="T104" s="75">
        <v>2.73</v>
      </c>
      <c r="U104" s="75">
        <v>2.73</v>
      </c>
      <c r="V104" s="75">
        <v>2.73</v>
      </c>
      <c r="W104" s="75">
        <v>2.73</v>
      </c>
      <c r="X104" s="75">
        <v>2.73</v>
      </c>
      <c r="Y104" s="82">
        <v>2.73</v>
      </c>
    </row>
    <row r="105" spans="1:25" s="62" customFormat="1" ht="18.75" customHeight="1" collapsed="1" thickBot="1" x14ac:dyDescent="0.25">
      <c r="A105" s="109">
        <v>20</v>
      </c>
      <c r="B105" s="101">
        <f t="shared" ref="B105:Y105" si="19">SUM(B106:B109)</f>
        <v>653.25</v>
      </c>
      <c r="C105" s="102">
        <f t="shared" si="19"/>
        <v>625.94000000000005</v>
      </c>
      <c r="D105" s="102">
        <f t="shared" si="19"/>
        <v>624.21</v>
      </c>
      <c r="E105" s="103">
        <f t="shared" si="19"/>
        <v>632.82999999999993</v>
      </c>
      <c r="F105" s="103">
        <f t="shared" si="19"/>
        <v>637.63000000000011</v>
      </c>
      <c r="G105" s="103">
        <f t="shared" si="19"/>
        <v>638.66000000000008</v>
      </c>
      <c r="H105" s="103">
        <f t="shared" si="19"/>
        <v>636.48</v>
      </c>
      <c r="I105" s="103">
        <f t="shared" si="19"/>
        <v>627.05999999999995</v>
      </c>
      <c r="J105" s="103">
        <f t="shared" si="19"/>
        <v>627.81999999999994</v>
      </c>
      <c r="K105" s="104">
        <f t="shared" si="19"/>
        <v>633.90000000000009</v>
      </c>
      <c r="L105" s="103">
        <f t="shared" si="19"/>
        <v>633.86000000000013</v>
      </c>
      <c r="M105" s="105">
        <f t="shared" si="19"/>
        <v>635.61000000000013</v>
      </c>
      <c r="N105" s="104">
        <f t="shared" si="19"/>
        <v>637.43000000000006</v>
      </c>
      <c r="O105" s="103">
        <f t="shared" si="19"/>
        <v>622.63000000000011</v>
      </c>
      <c r="P105" s="105">
        <f t="shared" si="19"/>
        <v>622.82999999999993</v>
      </c>
      <c r="Q105" s="106">
        <f t="shared" si="19"/>
        <v>640.48</v>
      </c>
      <c r="R105" s="103">
        <f t="shared" si="19"/>
        <v>653.04</v>
      </c>
      <c r="S105" s="106">
        <f t="shared" si="19"/>
        <v>650.04</v>
      </c>
      <c r="T105" s="103">
        <f t="shared" si="19"/>
        <v>649.72</v>
      </c>
      <c r="U105" s="102">
        <f t="shared" si="19"/>
        <v>638.99</v>
      </c>
      <c r="V105" s="102">
        <f t="shared" si="19"/>
        <v>638.95000000000005</v>
      </c>
      <c r="W105" s="102">
        <f t="shared" si="19"/>
        <v>645.08999999999992</v>
      </c>
      <c r="X105" s="102">
        <f t="shared" si="19"/>
        <v>649.8900000000001</v>
      </c>
      <c r="Y105" s="107">
        <f t="shared" si="19"/>
        <v>650.30999999999995</v>
      </c>
    </row>
    <row r="106" spans="1:25" s="62" customFormat="1" ht="18.75" hidden="1" customHeight="1" outlineLevel="1" x14ac:dyDescent="0.2">
      <c r="A106" s="157" t="s">
        <v>8</v>
      </c>
      <c r="B106" s="255">
        <f>'июль (5 цк)'!B106</f>
        <v>603.71</v>
      </c>
      <c r="C106" s="255">
        <f>'июль (5 цк)'!C106</f>
        <v>576.4</v>
      </c>
      <c r="D106" s="255">
        <f>'июль (5 цк)'!D106</f>
        <v>574.66999999999996</v>
      </c>
      <c r="E106" s="255">
        <f>'июль (5 цк)'!E106</f>
        <v>583.29</v>
      </c>
      <c r="F106" s="255">
        <f>'июль (5 цк)'!F106</f>
        <v>588.09</v>
      </c>
      <c r="G106" s="255">
        <f>'июль (5 цк)'!G106</f>
        <v>589.12</v>
      </c>
      <c r="H106" s="255">
        <f>'июль (5 цк)'!H106</f>
        <v>586.94000000000005</v>
      </c>
      <c r="I106" s="255">
        <f>'июль (5 цк)'!I106</f>
        <v>577.52</v>
      </c>
      <c r="J106" s="255">
        <f>'июль (5 цк)'!J106</f>
        <v>578.28</v>
      </c>
      <c r="K106" s="255">
        <f>'июль (5 цк)'!K106</f>
        <v>584.36</v>
      </c>
      <c r="L106" s="255">
        <f>'июль (5 цк)'!L106</f>
        <v>584.32000000000005</v>
      </c>
      <c r="M106" s="255">
        <f>'июль (5 цк)'!M106</f>
        <v>586.07000000000005</v>
      </c>
      <c r="N106" s="255">
        <f>'июль (5 цк)'!N106</f>
        <v>587.89</v>
      </c>
      <c r="O106" s="255">
        <f>'июль (5 цк)'!O106</f>
        <v>573.09</v>
      </c>
      <c r="P106" s="255">
        <f>'июль (5 цк)'!P106</f>
        <v>573.29</v>
      </c>
      <c r="Q106" s="255">
        <f>'июль (5 цк)'!Q106</f>
        <v>590.94000000000005</v>
      </c>
      <c r="R106" s="255">
        <f>'июль (5 цк)'!R106</f>
        <v>603.5</v>
      </c>
      <c r="S106" s="255">
        <f>'июль (5 цк)'!S106</f>
        <v>600.5</v>
      </c>
      <c r="T106" s="255">
        <f>'июль (5 цк)'!T106</f>
        <v>600.17999999999995</v>
      </c>
      <c r="U106" s="255">
        <f>'июль (5 цк)'!U106</f>
        <v>589.45000000000005</v>
      </c>
      <c r="V106" s="255">
        <f>'июль (5 цк)'!V106</f>
        <v>589.41</v>
      </c>
      <c r="W106" s="255">
        <f>'июль (5 цк)'!W106</f>
        <v>595.54999999999995</v>
      </c>
      <c r="X106" s="255">
        <f>'июль (5 цк)'!X106</f>
        <v>600.35</v>
      </c>
      <c r="Y106" s="255">
        <f>'июль (5 цк)'!Y106</f>
        <v>600.77</v>
      </c>
    </row>
    <row r="107" spans="1:25" s="62" customFormat="1" ht="18.75" hidden="1" customHeight="1" outlineLevel="1" x14ac:dyDescent="0.2">
      <c r="A107" s="53" t="s">
        <v>9</v>
      </c>
      <c r="B107" s="76">
        <v>46.81</v>
      </c>
      <c r="C107" s="74">
        <v>46.81</v>
      </c>
      <c r="D107" s="74">
        <v>46.81</v>
      </c>
      <c r="E107" s="74">
        <v>46.81</v>
      </c>
      <c r="F107" s="74">
        <v>46.81</v>
      </c>
      <c r="G107" s="74">
        <v>46.81</v>
      </c>
      <c r="H107" s="74">
        <v>46.81</v>
      </c>
      <c r="I107" s="74">
        <v>46.81</v>
      </c>
      <c r="J107" s="74">
        <v>46.81</v>
      </c>
      <c r="K107" s="74">
        <v>46.81</v>
      </c>
      <c r="L107" s="74">
        <v>46.81</v>
      </c>
      <c r="M107" s="74">
        <v>46.81</v>
      </c>
      <c r="N107" s="74">
        <v>46.81</v>
      </c>
      <c r="O107" s="74">
        <v>46.81</v>
      </c>
      <c r="P107" s="74">
        <v>46.81</v>
      </c>
      <c r="Q107" s="74">
        <v>46.81</v>
      </c>
      <c r="R107" s="74">
        <v>46.81</v>
      </c>
      <c r="S107" s="74">
        <v>46.81</v>
      </c>
      <c r="T107" s="74">
        <v>46.81</v>
      </c>
      <c r="U107" s="74">
        <v>46.81</v>
      </c>
      <c r="V107" s="74">
        <v>46.81</v>
      </c>
      <c r="W107" s="74">
        <v>46.81</v>
      </c>
      <c r="X107" s="74">
        <v>46.81</v>
      </c>
      <c r="Y107" s="81">
        <v>46.81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62" customFormat="1" ht="18.75" customHeight="1" collapsed="1" thickBot="1" x14ac:dyDescent="0.25">
      <c r="A110" s="100">
        <v>21</v>
      </c>
      <c r="B110" s="101">
        <f t="shared" ref="B110:Y110" si="20">SUM(B111:B114)</f>
        <v>676.92000000000007</v>
      </c>
      <c r="C110" s="102">
        <f t="shared" si="20"/>
        <v>649.83999999999992</v>
      </c>
      <c r="D110" s="102">
        <f t="shared" si="20"/>
        <v>648.59999999999991</v>
      </c>
      <c r="E110" s="103">
        <f t="shared" si="20"/>
        <v>655.77</v>
      </c>
      <c r="F110" s="103">
        <f t="shared" si="20"/>
        <v>662.96</v>
      </c>
      <c r="G110" s="103">
        <f t="shared" si="20"/>
        <v>662.79</v>
      </c>
      <c r="H110" s="103">
        <f t="shared" si="20"/>
        <v>665.63000000000011</v>
      </c>
      <c r="I110" s="103">
        <f t="shared" si="20"/>
        <v>656.23</v>
      </c>
      <c r="J110" s="103">
        <f t="shared" si="20"/>
        <v>658.58999999999992</v>
      </c>
      <c r="K110" s="104">
        <f t="shared" si="20"/>
        <v>663.13000000000011</v>
      </c>
      <c r="L110" s="103">
        <f t="shared" si="20"/>
        <v>664.65000000000009</v>
      </c>
      <c r="M110" s="105">
        <f t="shared" si="20"/>
        <v>660.32999999999993</v>
      </c>
      <c r="N110" s="104">
        <f t="shared" si="20"/>
        <v>658.52</v>
      </c>
      <c r="O110" s="103">
        <f t="shared" si="20"/>
        <v>642.6400000000001</v>
      </c>
      <c r="P110" s="105">
        <f t="shared" si="20"/>
        <v>646.42000000000007</v>
      </c>
      <c r="Q110" s="106">
        <f t="shared" si="20"/>
        <v>661.81</v>
      </c>
      <c r="R110" s="103">
        <f t="shared" si="20"/>
        <v>673.55</v>
      </c>
      <c r="S110" s="106">
        <f t="shared" si="20"/>
        <v>675.68000000000006</v>
      </c>
      <c r="T110" s="103">
        <f t="shared" si="20"/>
        <v>663.91000000000008</v>
      </c>
      <c r="U110" s="102">
        <f t="shared" si="20"/>
        <v>656.68000000000006</v>
      </c>
      <c r="V110" s="102">
        <f t="shared" si="20"/>
        <v>662.42000000000007</v>
      </c>
      <c r="W110" s="102">
        <f t="shared" si="20"/>
        <v>664.3900000000001</v>
      </c>
      <c r="X110" s="102">
        <f t="shared" si="20"/>
        <v>671.90000000000009</v>
      </c>
      <c r="Y110" s="107">
        <f t="shared" si="20"/>
        <v>668.77</v>
      </c>
    </row>
    <row r="111" spans="1:25" s="62" customFormat="1" ht="18.75" hidden="1" customHeight="1" outlineLevel="1" x14ac:dyDescent="0.2">
      <c r="A111" s="157" t="s">
        <v>8</v>
      </c>
      <c r="B111" s="255">
        <f>'июль (5 цк)'!B111</f>
        <v>627.38</v>
      </c>
      <c r="C111" s="255">
        <f>'июль (5 цк)'!C111</f>
        <v>600.29999999999995</v>
      </c>
      <c r="D111" s="255">
        <f>'июль (5 цк)'!D111</f>
        <v>599.05999999999995</v>
      </c>
      <c r="E111" s="255">
        <f>'июль (5 цк)'!E111</f>
        <v>606.23</v>
      </c>
      <c r="F111" s="255">
        <f>'июль (5 цк)'!F111</f>
        <v>613.41999999999996</v>
      </c>
      <c r="G111" s="255">
        <f>'июль (5 цк)'!G111</f>
        <v>613.25</v>
      </c>
      <c r="H111" s="255">
        <f>'июль (5 цк)'!H111</f>
        <v>616.09</v>
      </c>
      <c r="I111" s="255">
        <f>'июль (5 цк)'!I111</f>
        <v>606.69000000000005</v>
      </c>
      <c r="J111" s="255">
        <f>'июль (5 цк)'!J111</f>
        <v>609.04999999999995</v>
      </c>
      <c r="K111" s="255">
        <f>'июль (5 цк)'!K111</f>
        <v>613.59</v>
      </c>
      <c r="L111" s="255">
        <f>'июль (5 цк)'!L111</f>
        <v>615.11</v>
      </c>
      <c r="M111" s="255">
        <f>'июль (5 цк)'!M111</f>
        <v>610.79</v>
      </c>
      <c r="N111" s="255">
        <f>'июль (5 цк)'!N111</f>
        <v>608.98</v>
      </c>
      <c r="O111" s="255">
        <f>'июль (5 цк)'!O111</f>
        <v>593.1</v>
      </c>
      <c r="P111" s="255">
        <f>'июль (5 цк)'!P111</f>
        <v>596.88</v>
      </c>
      <c r="Q111" s="255">
        <f>'июль (5 цк)'!Q111</f>
        <v>612.27</v>
      </c>
      <c r="R111" s="255">
        <f>'июль (5 цк)'!R111</f>
        <v>624.01</v>
      </c>
      <c r="S111" s="255">
        <f>'июль (5 цк)'!S111</f>
        <v>626.14</v>
      </c>
      <c r="T111" s="255">
        <f>'июль (5 цк)'!T111</f>
        <v>614.37</v>
      </c>
      <c r="U111" s="255">
        <f>'июль (5 цк)'!U111</f>
        <v>607.14</v>
      </c>
      <c r="V111" s="255">
        <f>'июль (5 цк)'!V111</f>
        <v>612.88</v>
      </c>
      <c r="W111" s="255">
        <f>'июль (5 цк)'!W111</f>
        <v>614.85</v>
      </c>
      <c r="X111" s="255">
        <f>'июль (5 цк)'!X111</f>
        <v>622.36</v>
      </c>
      <c r="Y111" s="255">
        <f>'июль (5 цк)'!Y111</f>
        <v>619.23</v>
      </c>
    </row>
    <row r="112" spans="1:25" s="62" customFormat="1" ht="18.75" hidden="1" customHeight="1" outlineLevel="1" x14ac:dyDescent="0.2">
      <c r="A112" s="53" t="s">
        <v>9</v>
      </c>
      <c r="B112" s="76">
        <v>46.81</v>
      </c>
      <c r="C112" s="74">
        <v>46.81</v>
      </c>
      <c r="D112" s="74">
        <v>46.81</v>
      </c>
      <c r="E112" s="74">
        <v>46.81</v>
      </c>
      <c r="F112" s="74">
        <v>46.81</v>
      </c>
      <c r="G112" s="74">
        <v>46.81</v>
      </c>
      <c r="H112" s="74">
        <v>46.81</v>
      </c>
      <c r="I112" s="74">
        <v>46.81</v>
      </c>
      <c r="J112" s="74">
        <v>46.81</v>
      </c>
      <c r="K112" s="74">
        <v>46.81</v>
      </c>
      <c r="L112" s="74">
        <v>46.81</v>
      </c>
      <c r="M112" s="74">
        <v>46.81</v>
      </c>
      <c r="N112" s="74">
        <v>46.81</v>
      </c>
      <c r="O112" s="74">
        <v>46.81</v>
      </c>
      <c r="P112" s="74">
        <v>46.81</v>
      </c>
      <c r="Q112" s="74">
        <v>46.81</v>
      </c>
      <c r="R112" s="74">
        <v>46.81</v>
      </c>
      <c r="S112" s="74">
        <v>46.81</v>
      </c>
      <c r="T112" s="74">
        <v>46.81</v>
      </c>
      <c r="U112" s="74">
        <v>46.81</v>
      </c>
      <c r="V112" s="74">
        <v>46.81</v>
      </c>
      <c r="W112" s="74">
        <v>46.81</v>
      </c>
      <c r="X112" s="74">
        <v>46.81</v>
      </c>
      <c r="Y112" s="81">
        <v>46.81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2.73</v>
      </c>
      <c r="C114" s="75">
        <v>2.73</v>
      </c>
      <c r="D114" s="75">
        <v>2.73</v>
      </c>
      <c r="E114" s="75">
        <v>2.73</v>
      </c>
      <c r="F114" s="75">
        <v>2.73</v>
      </c>
      <c r="G114" s="75">
        <v>2.73</v>
      </c>
      <c r="H114" s="75">
        <v>2.73</v>
      </c>
      <c r="I114" s="75">
        <v>2.73</v>
      </c>
      <c r="J114" s="75">
        <v>2.73</v>
      </c>
      <c r="K114" s="75">
        <v>2.73</v>
      </c>
      <c r="L114" s="75">
        <v>2.73</v>
      </c>
      <c r="M114" s="75">
        <v>2.73</v>
      </c>
      <c r="N114" s="75">
        <v>2.73</v>
      </c>
      <c r="O114" s="75">
        <v>2.73</v>
      </c>
      <c r="P114" s="75">
        <v>2.73</v>
      </c>
      <c r="Q114" s="75">
        <v>2.73</v>
      </c>
      <c r="R114" s="75">
        <v>2.73</v>
      </c>
      <c r="S114" s="75">
        <v>2.73</v>
      </c>
      <c r="T114" s="75">
        <v>2.73</v>
      </c>
      <c r="U114" s="75">
        <v>2.73</v>
      </c>
      <c r="V114" s="75">
        <v>2.73</v>
      </c>
      <c r="W114" s="75">
        <v>2.73</v>
      </c>
      <c r="X114" s="75">
        <v>2.73</v>
      </c>
      <c r="Y114" s="82">
        <v>2.73</v>
      </c>
    </row>
    <row r="115" spans="1:25" s="62" customFormat="1" ht="18.75" customHeight="1" collapsed="1" thickBot="1" x14ac:dyDescent="0.25">
      <c r="A115" s="109">
        <v>22</v>
      </c>
      <c r="B115" s="101">
        <f t="shared" ref="B115:Y115" si="21">SUM(B116:B119)</f>
        <v>690.40000000000009</v>
      </c>
      <c r="C115" s="102">
        <f t="shared" si="21"/>
        <v>652.80999999999995</v>
      </c>
      <c r="D115" s="102">
        <f t="shared" si="21"/>
        <v>642.70000000000005</v>
      </c>
      <c r="E115" s="103">
        <f t="shared" si="21"/>
        <v>724.19</v>
      </c>
      <c r="F115" s="103">
        <f t="shared" si="21"/>
        <v>719.99</v>
      </c>
      <c r="G115" s="103">
        <f t="shared" si="21"/>
        <v>731.62000000000012</v>
      </c>
      <c r="H115" s="103">
        <f t="shared" si="21"/>
        <v>738.81</v>
      </c>
      <c r="I115" s="103">
        <f t="shared" si="21"/>
        <v>711.6400000000001</v>
      </c>
      <c r="J115" s="103">
        <f t="shared" si="21"/>
        <v>714.26</v>
      </c>
      <c r="K115" s="104">
        <f t="shared" si="21"/>
        <v>721.52</v>
      </c>
      <c r="L115" s="103">
        <f t="shared" si="21"/>
        <v>727.19</v>
      </c>
      <c r="M115" s="105">
        <f t="shared" si="21"/>
        <v>709.26</v>
      </c>
      <c r="N115" s="104">
        <f t="shared" si="21"/>
        <v>706.92000000000007</v>
      </c>
      <c r="O115" s="103">
        <f t="shared" si="21"/>
        <v>672.52</v>
      </c>
      <c r="P115" s="105">
        <f t="shared" si="21"/>
        <v>677.87000000000012</v>
      </c>
      <c r="Q115" s="106">
        <f t="shared" si="21"/>
        <v>716.03</v>
      </c>
      <c r="R115" s="103">
        <f t="shared" si="21"/>
        <v>733.3900000000001</v>
      </c>
      <c r="S115" s="106">
        <f t="shared" si="21"/>
        <v>744.56999999999994</v>
      </c>
      <c r="T115" s="103">
        <f t="shared" si="21"/>
        <v>710.32999999999993</v>
      </c>
      <c r="U115" s="102">
        <f t="shared" si="21"/>
        <v>701.21</v>
      </c>
      <c r="V115" s="102">
        <f t="shared" si="21"/>
        <v>706.23</v>
      </c>
      <c r="W115" s="102">
        <f t="shared" si="21"/>
        <v>706.75</v>
      </c>
      <c r="X115" s="102">
        <f t="shared" si="21"/>
        <v>708.15000000000009</v>
      </c>
      <c r="Y115" s="107">
        <f t="shared" si="21"/>
        <v>708.75</v>
      </c>
    </row>
    <row r="116" spans="1:25" s="62" customFormat="1" ht="18.75" hidden="1" customHeight="1" outlineLevel="1" x14ac:dyDescent="0.2">
      <c r="A116" s="157" t="s">
        <v>8</v>
      </c>
      <c r="B116" s="255">
        <f>'июль (5 цк)'!B116</f>
        <v>640.86</v>
      </c>
      <c r="C116" s="255">
        <f>'июль (5 цк)'!C116</f>
        <v>603.27</v>
      </c>
      <c r="D116" s="255">
        <f>'июль (5 цк)'!D116</f>
        <v>593.16</v>
      </c>
      <c r="E116" s="255">
        <f>'июль (5 цк)'!E116</f>
        <v>674.65</v>
      </c>
      <c r="F116" s="255">
        <f>'июль (5 цк)'!F116</f>
        <v>670.45</v>
      </c>
      <c r="G116" s="255">
        <f>'июль (5 цк)'!G116</f>
        <v>682.08</v>
      </c>
      <c r="H116" s="255">
        <f>'июль (5 цк)'!H116</f>
        <v>689.27</v>
      </c>
      <c r="I116" s="255">
        <f>'июль (5 цк)'!I116</f>
        <v>662.1</v>
      </c>
      <c r="J116" s="255">
        <f>'июль (5 цк)'!J116</f>
        <v>664.72</v>
      </c>
      <c r="K116" s="255">
        <f>'июль (5 цк)'!K116</f>
        <v>671.98</v>
      </c>
      <c r="L116" s="255">
        <f>'июль (5 цк)'!L116</f>
        <v>677.65</v>
      </c>
      <c r="M116" s="255">
        <f>'июль (5 цк)'!M116</f>
        <v>659.72</v>
      </c>
      <c r="N116" s="255">
        <f>'июль (5 цк)'!N116</f>
        <v>657.38</v>
      </c>
      <c r="O116" s="255">
        <f>'июль (5 цк)'!O116</f>
        <v>622.98</v>
      </c>
      <c r="P116" s="255">
        <f>'июль (5 цк)'!P116</f>
        <v>628.33000000000004</v>
      </c>
      <c r="Q116" s="255">
        <f>'июль (5 цк)'!Q116</f>
        <v>666.49</v>
      </c>
      <c r="R116" s="255">
        <f>'июль (5 цк)'!R116</f>
        <v>683.85</v>
      </c>
      <c r="S116" s="255">
        <f>'июль (5 цк)'!S116</f>
        <v>695.03</v>
      </c>
      <c r="T116" s="255">
        <f>'июль (5 цк)'!T116</f>
        <v>660.79</v>
      </c>
      <c r="U116" s="255">
        <f>'июль (5 цк)'!U116</f>
        <v>651.66999999999996</v>
      </c>
      <c r="V116" s="255">
        <f>'июль (5 цк)'!V116</f>
        <v>656.69</v>
      </c>
      <c r="W116" s="255">
        <f>'июль (5 цк)'!W116</f>
        <v>657.21</v>
      </c>
      <c r="X116" s="255">
        <f>'июль (5 цк)'!X116</f>
        <v>658.61</v>
      </c>
      <c r="Y116" s="255">
        <f>'июль (5 цк)'!Y116</f>
        <v>659.21</v>
      </c>
    </row>
    <row r="117" spans="1:25" s="62" customFormat="1" ht="18.75" hidden="1" customHeight="1" outlineLevel="1" x14ac:dyDescent="0.2">
      <c r="A117" s="53" t="s">
        <v>9</v>
      </c>
      <c r="B117" s="76">
        <v>46.81</v>
      </c>
      <c r="C117" s="74">
        <v>46.81</v>
      </c>
      <c r="D117" s="74">
        <v>46.81</v>
      </c>
      <c r="E117" s="74">
        <v>46.81</v>
      </c>
      <c r="F117" s="74">
        <v>46.81</v>
      </c>
      <c r="G117" s="74">
        <v>46.81</v>
      </c>
      <c r="H117" s="74">
        <v>46.81</v>
      </c>
      <c r="I117" s="74">
        <v>46.81</v>
      </c>
      <c r="J117" s="74">
        <v>46.81</v>
      </c>
      <c r="K117" s="74">
        <v>46.81</v>
      </c>
      <c r="L117" s="74">
        <v>46.81</v>
      </c>
      <c r="M117" s="74">
        <v>46.81</v>
      </c>
      <c r="N117" s="74">
        <v>46.81</v>
      </c>
      <c r="O117" s="74">
        <v>46.81</v>
      </c>
      <c r="P117" s="74">
        <v>46.81</v>
      </c>
      <c r="Q117" s="74">
        <v>46.81</v>
      </c>
      <c r="R117" s="74">
        <v>46.81</v>
      </c>
      <c r="S117" s="74">
        <v>46.81</v>
      </c>
      <c r="T117" s="74">
        <v>46.81</v>
      </c>
      <c r="U117" s="74">
        <v>46.81</v>
      </c>
      <c r="V117" s="74">
        <v>46.81</v>
      </c>
      <c r="W117" s="74">
        <v>46.81</v>
      </c>
      <c r="X117" s="74">
        <v>46.81</v>
      </c>
      <c r="Y117" s="81">
        <v>46.81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2.73</v>
      </c>
      <c r="C119" s="75">
        <v>2.73</v>
      </c>
      <c r="D119" s="75">
        <v>2.73</v>
      </c>
      <c r="E119" s="75">
        <v>2.73</v>
      </c>
      <c r="F119" s="75">
        <v>2.73</v>
      </c>
      <c r="G119" s="75">
        <v>2.73</v>
      </c>
      <c r="H119" s="75">
        <v>2.73</v>
      </c>
      <c r="I119" s="75">
        <v>2.73</v>
      </c>
      <c r="J119" s="75">
        <v>2.73</v>
      </c>
      <c r="K119" s="75">
        <v>2.73</v>
      </c>
      <c r="L119" s="75">
        <v>2.73</v>
      </c>
      <c r="M119" s="75">
        <v>2.73</v>
      </c>
      <c r="N119" s="75">
        <v>2.73</v>
      </c>
      <c r="O119" s="75">
        <v>2.73</v>
      </c>
      <c r="P119" s="75">
        <v>2.73</v>
      </c>
      <c r="Q119" s="75">
        <v>2.73</v>
      </c>
      <c r="R119" s="75">
        <v>2.73</v>
      </c>
      <c r="S119" s="75">
        <v>2.73</v>
      </c>
      <c r="T119" s="75">
        <v>2.73</v>
      </c>
      <c r="U119" s="75">
        <v>2.73</v>
      </c>
      <c r="V119" s="75">
        <v>2.73</v>
      </c>
      <c r="W119" s="75">
        <v>2.73</v>
      </c>
      <c r="X119" s="75">
        <v>2.73</v>
      </c>
      <c r="Y119" s="82">
        <v>2.73</v>
      </c>
    </row>
    <row r="120" spans="1:25" s="62" customFormat="1" ht="18.75" customHeight="1" collapsed="1" thickBot="1" x14ac:dyDescent="0.25">
      <c r="A120" s="100">
        <v>23</v>
      </c>
      <c r="B120" s="101">
        <f t="shared" ref="B120:Y120" si="22">SUM(B121:B124)</f>
        <v>694.6400000000001</v>
      </c>
      <c r="C120" s="102">
        <f t="shared" si="22"/>
        <v>668.72</v>
      </c>
      <c r="D120" s="102">
        <f t="shared" si="22"/>
        <v>653.17000000000007</v>
      </c>
      <c r="E120" s="103">
        <f t="shared" si="22"/>
        <v>678.58999999999992</v>
      </c>
      <c r="F120" s="103">
        <f t="shared" si="22"/>
        <v>685.51</v>
      </c>
      <c r="G120" s="103">
        <f t="shared" si="22"/>
        <v>688.58999999999992</v>
      </c>
      <c r="H120" s="103">
        <f t="shared" si="22"/>
        <v>693.34999999999991</v>
      </c>
      <c r="I120" s="103">
        <f t="shared" si="22"/>
        <v>669.3900000000001</v>
      </c>
      <c r="J120" s="103">
        <f t="shared" si="22"/>
        <v>681.46</v>
      </c>
      <c r="K120" s="104">
        <f t="shared" si="22"/>
        <v>692.23</v>
      </c>
      <c r="L120" s="103">
        <f t="shared" si="22"/>
        <v>694.65000000000009</v>
      </c>
      <c r="M120" s="105">
        <f t="shared" si="22"/>
        <v>694.98</v>
      </c>
      <c r="N120" s="104">
        <f t="shared" si="22"/>
        <v>681.81</v>
      </c>
      <c r="O120" s="103">
        <f t="shared" si="22"/>
        <v>666.63000000000011</v>
      </c>
      <c r="P120" s="105">
        <f t="shared" si="22"/>
        <v>663.38000000000011</v>
      </c>
      <c r="Q120" s="106">
        <f t="shared" si="22"/>
        <v>689.97</v>
      </c>
      <c r="R120" s="103">
        <f t="shared" si="22"/>
        <v>701.90000000000009</v>
      </c>
      <c r="S120" s="106">
        <f t="shared" si="22"/>
        <v>704.46</v>
      </c>
      <c r="T120" s="103">
        <f t="shared" si="22"/>
        <v>713.05</v>
      </c>
      <c r="U120" s="102">
        <f t="shared" si="22"/>
        <v>694.45</v>
      </c>
      <c r="V120" s="102">
        <f t="shared" si="22"/>
        <v>695.84999999999991</v>
      </c>
      <c r="W120" s="102">
        <f t="shared" si="22"/>
        <v>707.06</v>
      </c>
      <c r="X120" s="102">
        <f t="shared" si="22"/>
        <v>712.7</v>
      </c>
      <c r="Y120" s="107">
        <f t="shared" si="22"/>
        <v>700.84999999999991</v>
      </c>
    </row>
    <row r="121" spans="1:25" s="62" customFormat="1" ht="18.75" hidden="1" customHeight="1" outlineLevel="1" x14ac:dyDescent="0.2">
      <c r="A121" s="157" t="s">
        <v>8</v>
      </c>
      <c r="B121" s="255">
        <f>'июль (5 цк)'!B121</f>
        <v>645.1</v>
      </c>
      <c r="C121" s="255">
        <f>'июль (5 цк)'!C121</f>
        <v>619.17999999999995</v>
      </c>
      <c r="D121" s="255">
        <f>'июль (5 цк)'!D121</f>
        <v>603.63</v>
      </c>
      <c r="E121" s="255">
        <f>'июль (5 цк)'!E121</f>
        <v>629.04999999999995</v>
      </c>
      <c r="F121" s="255">
        <f>'июль (5 цк)'!F121</f>
        <v>635.97</v>
      </c>
      <c r="G121" s="255">
        <f>'июль (5 цк)'!G121</f>
        <v>639.04999999999995</v>
      </c>
      <c r="H121" s="255">
        <f>'июль (5 цк)'!H121</f>
        <v>643.80999999999995</v>
      </c>
      <c r="I121" s="255">
        <f>'июль (5 цк)'!I121</f>
        <v>619.85</v>
      </c>
      <c r="J121" s="255">
        <f>'июль (5 цк)'!J121</f>
        <v>631.91999999999996</v>
      </c>
      <c r="K121" s="255">
        <f>'июль (5 цк)'!K121</f>
        <v>642.69000000000005</v>
      </c>
      <c r="L121" s="255">
        <f>'июль (5 цк)'!L121</f>
        <v>645.11</v>
      </c>
      <c r="M121" s="255">
        <f>'июль (5 цк)'!M121</f>
        <v>645.44000000000005</v>
      </c>
      <c r="N121" s="255">
        <f>'июль (5 цк)'!N121</f>
        <v>632.27</v>
      </c>
      <c r="O121" s="255">
        <f>'июль (5 цк)'!O121</f>
        <v>617.09</v>
      </c>
      <c r="P121" s="255">
        <f>'июль (5 цк)'!P121</f>
        <v>613.84</v>
      </c>
      <c r="Q121" s="255">
        <f>'июль (5 цк)'!Q121</f>
        <v>640.42999999999995</v>
      </c>
      <c r="R121" s="255">
        <f>'июль (5 цк)'!R121</f>
        <v>652.36</v>
      </c>
      <c r="S121" s="255">
        <f>'июль (5 цк)'!S121</f>
        <v>654.91999999999996</v>
      </c>
      <c r="T121" s="255">
        <f>'июль (5 цк)'!T121</f>
        <v>663.51</v>
      </c>
      <c r="U121" s="255">
        <f>'июль (5 цк)'!U121</f>
        <v>644.91</v>
      </c>
      <c r="V121" s="255">
        <f>'июль (5 цк)'!V121</f>
        <v>646.30999999999995</v>
      </c>
      <c r="W121" s="255">
        <f>'июль (5 цк)'!W121</f>
        <v>657.52</v>
      </c>
      <c r="X121" s="255">
        <f>'июль (5 цк)'!X121</f>
        <v>663.16</v>
      </c>
      <c r="Y121" s="255">
        <f>'июль (5 цк)'!Y121</f>
        <v>651.30999999999995</v>
      </c>
    </row>
    <row r="122" spans="1:25" s="62" customFormat="1" ht="18.75" hidden="1" customHeight="1" outlineLevel="1" x14ac:dyDescent="0.2">
      <c r="A122" s="53" t="s">
        <v>9</v>
      </c>
      <c r="B122" s="76">
        <v>46.81</v>
      </c>
      <c r="C122" s="74">
        <v>46.81</v>
      </c>
      <c r="D122" s="74">
        <v>46.81</v>
      </c>
      <c r="E122" s="74">
        <v>46.81</v>
      </c>
      <c r="F122" s="74">
        <v>46.81</v>
      </c>
      <c r="G122" s="74">
        <v>46.81</v>
      </c>
      <c r="H122" s="74">
        <v>46.81</v>
      </c>
      <c r="I122" s="74">
        <v>46.81</v>
      </c>
      <c r="J122" s="74">
        <v>46.81</v>
      </c>
      <c r="K122" s="74">
        <v>46.81</v>
      </c>
      <c r="L122" s="74">
        <v>46.81</v>
      </c>
      <c r="M122" s="74">
        <v>46.81</v>
      </c>
      <c r="N122" s="74">
        <v>46.81</v>
      </c>
      <c r="O122" s="74">
        <v>46.81</v>
      </c>
      <c r="P122" s="74">
        <v>46.81</v>
      </c>
      <c r="Q122" s="74">
        <v>46.81</v>
      </c>
      <c r="R122" s="74">
        <v>46.81</v>
      </c>
      <c r="S122" s="74">
        <v>46.81</v>
      </c>
      <c r="T122" s="74">
        <v>46.81</v>
      </c>
      <c r="U122" s="74">
        <v>46.81</v>
      </c>
      <c r="V122" s="74">
        <v>46.81</v>
      </c>
      <c r="W122" s="74">
        <v>46.81</v>
      </c>
      <c r="X122" s="74">
        <v>46.81</v>
      </c>
      <c r="Y122" s="81">
        <v>46.81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2.73</v>
      </c>
      <c r="C124" s="75">
        <v>2.73</v>
      </c>
      <c r="D124" s="75">
        <v>2.73</v>
      </c>
      <c r="E124" s="75">
        <v>2.73</v>
      </c>
      <c r="F124" s="75">
        <v>2.73</v>
      </c>
      <c r="G124" s="75">
        <v>2.73</v>
      </c>
      <c r="H124" s="75">
        <v>2.73</v>
      </c>
      <c r="I124" s="75">
        <v>2.73</v>
      </c>
      <c r="J124" s="75">
        <v>2.73</v>
      </c>
      <c r="K124" s="75">
        <v>2.73</v>
      </c>
      <c r="L124" s="75">
        <v>2.73</v>
      </c>
      <c r="M124" s="75">
        <v>2.73</v>
      </c>
      <c r="N124" s="75">
        <v>2.73</v>
      </c>
      <c r="O124" s="75">
        <v>2.73</v>
      </c>
      <c r="P124" s="75">
        <v>2.73</v>
      </c>
      <c r="Q124" s="75">
        <v>2.73</v>
      </c>
      <c r="R124" s="75">
        <v>2.73</v>
      </c>
      <c r="S124" s="75">
        <v>2.73</v>
      </c>
      <c r="T124" s="75">
        <v>2.73</v>
      </c>
      <c r="U124" s="75">
        <v>2.73</v>
      </c>
      <c r="V124" s="75">
        <v>2.73</v>
      </c>
      <c r="W124" s="75">
        <v>2.73</v>
      </c>
      <c r="X124" s="75">
        <v>2.73</v>
      </c>
      <c r="Y124" s="82">
        <v>2.73</v>
      </c>
    </row>
    <row r="125" spans="1:25" s="62" customFormat="1" ht="18.75" customHeight="1" collapsed="1" thickBot="1" x14ac:dyDescent="0.25">
      <c r="A125" s="111">
        <v>24</v>
      </c>
      <c r="B125" s="101">
        <f t="shared" ref="B125:Y125" si="23">SUM(B126:B129)</f>
        <v>661.8900000000001</v>
      </c>
      <c r="C125" s="102">
        <f t="shared" si="23"/>
        <v>639.49</v>
      </c>
      <c r="D125" s="102">
        <f t="shared" si="23"/>
        <v>630.77</v>
      </c>
      <c r="E125" s="103">
        <f t="shared" si="23"/>
        <v>651.69000000000005</v>
      </c>
      <c r="F125" s="103">
        <f t="shared" si="23"/>
        <v>642.20000000000005</v>
      </c>
      <c r="G125" s="103">
        <f t="shared" si="23"/>
        <v>658.84999999999991</v>
      </c>
      <c r="H125" s="103">
        <f t="shared" si="23"/>
        <v>658.13000000000011</v>
      </c>
      <c r="I125" s="103">
        <f t="shared" si="23"/>
        <v>647.77</v>
      </c>
      <c r="J125" s="103">
        <f t="shared" si="23"/>
        <v>654.06999999999994</v>
      </c>
      <c r="K125" s="104">
        <f t="shared" si="23"/>
        <v>655.19000000000005</v>
      </c>
      <c r="L125" s="103">
        <f t="shared" si="23"/>
        <v>655.33999999999992</v>
      </c>
      <c r="M125" s="105">
        <f t="shared" si="23"/>
        <v>656.08999999999992</v>
      </c>
      <c r="N125" s="104">
        <f t="shared" si="23"/>
        <v>655.12000000000012</v>
      </c>
      <c r="O125" s="103">
        <f t="shared" si="23"/>
        <v>627.09999999999991</v>
      </c>
      <c r="P125" s="105">
        <f t="shared" si="23"/>
        <v>631.80999999999995</v>
      </c>
      <c r="Q125" s="106">
        <f t="shared" si="23"/>
        <v>659.43000000000006</v>
      </c>
      <c r="R125" s="103">
        <f t="shared" si="23"/>
        <v>668.73</v>
      </c>
      <c r="S125" s="106">
        <f t="shared" si="23"/>
        <v>666.29</v>
      </c>
      <c r="T125" s="103">
        <f t="shared" si="23"/>
        <v>675.12000000000012</v>
      </c>
      <c r="U125" s="102">
        <f t="shared" si="23"/>
        <v>655.36000000000013</v>
      </c>
      <c r="V125" s="102">
        <f t="shared" si="23"/>
        <v>666.51</v>
      </c>
      <c r="W125" s="102">
        <f t="shared" si="23"/>
        <v>669.86000000000013</v>
      </c>
      <c r="X125" s="102">
        <f t="shared" si="23"/>
        <v>674.16000000000008</v>
      </c>
      <c r="Y125" s="107">
        <f t="shared" si="23"/>
        <v>662.04</v>
      </c>
    </row>
    <row r="126" spans="1:25" s="62" customFormat="1" ht="18.75" hidden="1" customHeight="1" outlineLevel="1" x14ac:dyDescent="0.2">
      <c r="A126" s="157" t="s">
        <v>8</v>
      </c>
      <c r="B126" s="255">
        <f>'июль (5 цк)'!B126</f>
        <v>612.35</v>
      </c>
      <c r="C126" s="255">
        <f>'июль (5 цк)'!C126</f>
        <v>589.95000000000005</v>
      </c>
      <c r="D126" s="255">
        <f>'июль (5 цк)'!D126</f>
        <v>581.23</v>
      </c>
      <c r="E126" s="255">
        <f>'июль (5 цк)'!E126</f>
        <v>602.15</v>
      </c>
      <c r="F126" s="255">
        <f>'июль (5 цк)'!F126</f>
        <v>592.66</v>
      </c>
      <c r="G126" s="255">
        <f>'июль (5 цк)'!G126</f>
        <v>609.30999999999995</v>
      </c>
      <c r="H126" s="255">
        <f>'июль (5 цк)'!H126</f>
        <v>608.59</v>
      </c>
      <c r="I126" s="255">
        <f>'июль (5 цк)'!I126</f>
        <v>598.23</v>
      </c>
      <c r="J126" s="255">
        <f>'июль (5 цк)'!J126</f>
        <v>604.53</v>
      </c>
      <c r="K126" s="255">
        <f>'июль (5 цк)'!K126</f>
        <v>605.65</v>
      </c>
      <c r="L126" s="255">
        <f>'июль (5 цк)'!L126</f>
        <v>605.79999999999995</v>
      </c>
      <c r="M126" s="255">
        <f>'июль (5 цк)'!M126</f>
        <v>606.54999999999995</v>
      </c>
      <c r="N126" s="255">
        <f>'июль (5 цк)'!N126</f>
        <v>605.58000000000004</v>
      </c>
      <c r="O126" s="255">
        <f>'июль (5 цк)'!O126</f>
        <v>577.55999999999995</v>
      </c>
      <c r="P126" s="255">
        <f>'июль (5 цк)'!P126</f>
        <v>582.27</v>
      </c>
      <c r="Q126" s="255">
        <f>'июль (5 цк)'!Q126</f>
        <v>609.89</v>
      </c>
      <c r="R126" s="255">
        <f>'июль (5 цк)'!R126</f>
        <v>619.19000000000005</v>
      </c>
      <c r="S126" s="255">
        <f>'июль (5 цк)'!S126</f>
        <v>616.75</v>
      </c>
      <c r="T126" s="255">
        <f>'июль (5 цк)'!T126</f>
        <v>625.58000000000004</v>
      </c>
      <c r="U126" s="255">
        <f>'июль (5 цк)'!U126</f>
        <v>605.82000000000005</v>
      </c>
      <c r="V126" s="255">
        <f>'июль (5 цк)'!V126</f>
        <v>616.97</v>
      </c>
      <c r="W126" s="255">
        <f>'июль (5 цк)'!W126</f>
        <v>620.32000000000005</v>
      </c>
      <c r="X126" s="255">
        <f>'июль (5 цк)'!X126</f>
        <v>624.62</v>
      </c>
      <c r="Y126" s="255">
        <f>'июль (5 цк)'!Y126</f>
        <v>612.5</v>
      </c>
    </row>
    <row r="127" spans="1:25" s="62" customFormat="1" ht="18.75" hidden="1" customHeight="1" outlineLevel="1" x14ac:dyDescent="0.2">
      <c r="A127" s="53" t="s">
        <v>9</v>
      </c>
      <c r="B127" s="76">
        <v>46.81</v>
      </c>
      <c r="C127" s="74">
        <v>46.81</v>
      </c>
      <c r="D127" s="74">
        <v>46.81</v>
      </c>
      <c r="E127" s="74">
        <v>46.81</v>
      </c>
      <c r="F127" s="74">
        <v>46.81</v>
      </c>
      <c r="G127" s="74">
        <v>46.81</v>
      </c>
      <c r="H127" s="74">
        <v>46.81</v>
      </c>
      <c r="I127" s="74">
        <v>46.81</v>
      </c>
      <c r="J127" s="74">
        <v>46.81</v>
      </c>
      <c r="K127" s="74">
        <v>46.81</v>
      </c>
      <c r="L127" s="74">
        <v>46.81</v>
      </c>
      <c r="M127" s="74">
        <v>46.81</v>
      </c>
      <c r="N127" s="74">
        <v>46.81</v>
      </c>
      <c r="O127" s="74">
        <v>46.81</v>
      </c>
      <c r="P127" s="74">
        <v>46.81</v>
      </c>
      <c r="Q127" s="74">
        <v>46.81</v>
      </c>
      <c r="R127" s="74">
        <v>46.81</v>
      </c>
      <c r="S127" s="74">
        <v>46.81</v>
      </c>
      <c r="T127" s="74">
        <v>46.81</v>
      </c>
      <c r="U127" s="74">
        <v>46.81</v>
      </c>
      <c r="V127" s="74">
        <v>46.81</v>
      </c>
      <c r="W127" s="74">
        <v>46.81</v>
      </c>
      <c r="X127" s="74">
        <v>46.81</v>
      </c>
      <c r="Y127" s="81">
        <v>46.81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62" customFormat="1" ht="18.75" customHeight="1" collapsed="1" thickBot="1" x14ac:dyDescent="0.25">
      <c r="A130" s="109">
        <v>25</v>
      </c>
      <c r="B130" s="101">
        <f t="shared" ref="B130:Y130" si="24">SUM(B131:B134)</f>
        <v>662.92000000000007</v>
      </c>
      <c r="C130" s="102">
        <f t="shared" si="24"/>
        <v>640.09999999999991</v>
      </c>
      <c r="D130" s="102">
        <f t="shared" si="24"/>
        <v>639.67000000000007</v>
      </c>
      <c r="E130" s="103">
        <f t="shared" si="24"/>
        <v>639.98</v>
      </c>
      <c r="F130" s="103">
        <f t="shared" si="24"/>
        <v>655.91000000000008</v>
      </c>
      <c r="G130" s="103">
        <f t="shared" si="24"/>
        <v>658.6400000000001</v>
      </c>
      <c r="H130" s="103">
        <f t="shared" si="24"/>
        <v>658.82999999999993</v>
      </c>
      <c r="I130" s="103">
        <f t="shared" si="24"/>
        <v>647.09999999999991</v>
      </c>
      <c r="J130" s="103">
        <f t="shared" si="24"/>
        <v>649.91000000000008</v>
      </c>
      <c r="K130" s="104">
        <f t="shared" si="24"/>
        <v>657.74</v>
      </c>
      <c r="L130" s="103">
        <f t="shared" si="24"/>
        <v>655.24</v>
      </c>
      <c r="M130" s="105">
        <f t="shared" si="24"/>
        <v>653.13000000000011</v>
      </c>
      <c r="N130" s="104">
        <f t="shared" si="24"/>
        <v>647.06999999999994</v>
      </c>
      <c r="O130" s="103">
        <f t="shared" si="24"/>
        <v>631.87000000000012</v>
      </c>
      <c r="P130" s="105">
        <f t="shared" si="24"/>
        <v>636.92000000000007</v>
      </c>
      <c r="Q130" s="106">
        <f t="shared" si="24"/>
        <v>657.16000000000008</v>
      </c>
      <c r="R130" s="103">
        <f t="shared" si="24"/>
        <v>668.93000000000006</v>
      </c>
      <c r="S130" s="106">
        <f t="shared" si="24"/>
        <v>670.33999999999992</v>
      </c>
      <c r="T130" s="103">
        <f t="shared" si="24"/>
        <v>672.15000000000009</v>
      </c>
      <c r="U130" s="102">
        <f t="shared" si="24"/>
        <v>657.78</v>
      </c>
      <c r="V130" s="102">
        <f t="shared" si="24"/>
        <v>667.02</v>
      </c>
      <c r="W130" s="102">
        <f t="shared" si="24"/>
        <v>673.65000000000009</v>
      </c>
      <c r="X130" s="102">
        <f t="shared" si="24"/>
        <v>679.83999999999992</v>
      </c>
      <c r="Y130" s="107">
        <f t="shared" si="24"/>
        <v>675.88000000000011</v>
      </c>
    </row>
    <row r="131" spans="1:25" s="62" customFormat="1" ht="18.75" hidden="1" customHeight="1" outlineLevel="1" x14ac:dyDescent="0.2">
      <c r="A131" s="157" t="s">
        <v>8</v>
      </c>
      <c r="B131" s="255">
        <f>'июль (5 цк)'!B131</f>
        <v>613.38</v>
      </c>
      <c r="C131" s="255">
        <f>'июль (5 цк)'!C131</f>
        <v>590.55999999999995</v>
      </c>
      <c r="D131" s="255">
        <f>'июль (5 цк)'!D131</f>
        <v>590.13</v>
      </c>
      <c r="E131" s="255">
        <f>'июль (5 цк)'!E131</f>
        <v>590.44000000000005</v>
      </c>
      <c r="F131" s="255">
        <f>'июль (5 цк)'!F131</f>
        <v>606.37</v>
      </c>
      <c r="G131" s="255">
        <f>'июль (5 цк)'!G131</f>
        <v>609.1</v>
      </c>
      <c r="H131" s="255">
        <f>'июль (5 цк)'!H131</f>
        <v>609.29</v>
      </c>
      <c r="I131" s="255">
        <f>'июль (5 цк)'!I131</f>
        <v>597.55999999999995</v>
      </c>
      <c r="J131" s="255">
        <f>'июль (5 цк)'!J131</f>
        <v>600.37</v>
      </c>
      <c r="K131" s="255">
        <f>'июль (5 цк)'!K131</f>
        <v>608.20000000000005</v>
      </c>
      <c r="L131" s="255">
        <f>'июль (5 цк)'!L131</f>
        <v>605.70000000000005</v>
      </c>
      <c r="M131" s="255">
        <f>'июль (5 цк)'!M131</f>
        <v>603.59</v>
      </c>
      <c r="N131" s="255">
        <f>'июль (5 цк)'!N131</f>
        <v>597.53</v>
      </c>
      <c r="O131" s="255">
        <f>'июль (5 цк)'!O131</f>
        <v>582.33000000000004</v>
      </c>
      <c r="P131" s="255">
        <f>'июль (5 цк)'!P131</f>
        <v>587.38</v>
      </c>
      <c r="Q131" s="255">
        <f>'июль (5 цк)'!Q131</f>
        <v>607.62</v>
      </c>
      <c r="R131" s="255">
        <f>'июль (5 цк)'!R131</f>
        <v>619.39</v>
      </c>
      <c r="S131" s="255">
        <f>'июль (5 цк)'!S131</f>
        <v>620.79999999999995</v>
      </c>
      <c r="T131" s="255">
        <f>'июль (5 цк)'!T131</f>
        <v>622.61</v>
      </c>
      <c r="U131" s="255">
        <f>'июль (5 цк)'!U131</f>
        <v>608.24</v>
      </c>
      <c r="V131" s="255">
        <f>'июль (5 цк)'!V131</f>
        <v>617.48</v>
      </c>
      <c r="W131" s="255">
        <f>'июль (5 цк)'!W131</f>
        <v>624.11</v>
      </c>
      <c r="X131" s="255">
        <f>'июль (5 цк)'!X131</f>
        <v>630.29999999999995</v>
      </c>
      <c r="Y131" s="255">
        <f>'июль (5 цк)'!Y131</f>
        <v>626.34</v>
      </c>
    </row>
    <row r="132" spans="1:25" s="62" customFormat="1" ht="18.75" hidden="1" customHeight="1" outlineLevel="1" x14ac:dyDescent="0.2">
      <c r="A132" s="53" t="s">
        <v>9</v>
      </c>
      <c r="B132" s="76">
        <v>46.81</v>
      </c>
      <c r="C132" s="74">
        <v>46.81</v>
      </c>
      <c r="D132" s="74">
        <v>46.81</v>
      </c>
      <c r="E132" s="74">
        <v>46.81</v>
      </c>
      <c r="F132" s="74">
        <v>46.81</v>
      </c>
      <c r="G132" s="74">
        <v>46.81</v>
      </c>
      <c r="H132" s="74">
        <v>46.81</v>
      </c>
      <c r="I132" s="74">
        <v>46.81</v>
      </c>
      <c r="J132" s="74">
        <v>46.81</v>
      </c>
      <c r="K132" s="74">
        <v>46.81</v>
      </c>
      <c r="L132" s="74">
        <v>46.81</v>
      </c>
      <c r="M132" s="74">
        <v>46.81</v>
      </c>
      <c r="N132" s="74">
        <v>46.81</v>
      </c>
      <c r="O132" s="74">
        <v>46.81</v>
      </c>
      <c r="P132" s="74">
        <v>46.81</v>
      </c>
      <c r="Q132" s="74">
        <v>46.81</v>
      </c>
      <c r="R132" s="74">
        <v>46.81</v>
      </c>
      <c r="S132" s="74">
        <v>46.81</v>
      </c>
      <c r="T132" s="74">
        <v>46.81</v>
      </c>
      <c r="U132" s="74">
        <v>46.81</v>
      </c>
      <c r="V132" s="74">
        <v>46.81</v>
      </c>
      <c r="W132" s="74">
        <v>46.81</v>
      </c>
      <c r="X132" s="74">
        <v>46.81</v>
      </c>
      <c r="Y132" s="81">
        <v>46.81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2.73</v>
      </c>
      <c r="C134" s="75">
        <v>2.73</v>
      </c>
      <c r="D134" s="75">
        <v>2.73</v>
      </c>
      <c r="E134" s="75">
        <v>2.73</v>
      </c>
      <c r="F134" s="75">
        <v>2.73</v>
      </c>
      <c r="G134" s="75">
        <v>2.73</v>
      </c>
      <c r="H134" s="75">
        <v>2.73</v>
      </c>
      <c r="I134" s="75">
        <v>2.73</v>
      </c>
      <c r="J134" s="75">
        <v>2.73</v>
      </c>
      <c r="K134" s="75">
        <v>2.73</v>
      </c>
      <c r="L134" s="75">
        <v>2.73</v>
      </c>
      <c r="M134" s="75">
        <v>2.73</v>
      </c>
      <c r="N134" s="75">
        <v>2.73</v>
      </c>
      <c r="O134" s="75">
        <v>2.73</v>
      </c>
      <c r="P134" s="75">
        <v>2.73</v>
      </c>
      <c r="Q134" s="75">
        <v>2.73</v>
      </c>
      <c r="R134" s="75">
        <v>2.73</v>
      </c>
      <c r="S134" s="75">
        <v>2.73</v>
      </c>
      <c r="T134" s="75">
        <v>2.73</v>
      </c>
      <c r="U134" s="75">
        <v>2.73</v>
      </c>
      <c r="V134" s="75">
        <v>2.73</v>
      </c>
      <c r="W134" s="75">
        <v>2.73</v>
      </c>
      <c r="X134" s="75">
        <v>2.73</v>
      </c>
      <c r="Y134" s="82">
        <v>2.73</v>
      </c>
    </row>
    <row r="135" spans="1:25" s="62" customFormat="1" ht="18.75" customHeight="1" collapsed="1" thickBot="1" x14ac:dyDescent="0.25">
      <c r="A135" s="110">
        <v>26</v>
      </c>
      <c r="B135" s="101">
        <f t="shared" ref="B135:Y135" si="25">SUM(B136:B139)</f>
        <v>558.6400000000001</v>
      </c>
      <c r="C135" s="102">
        <f t="shared" si="25"/>
        <v>561.98</v>
      </c>
      <c r="D135" s="102">
        <f t="shared" si="25"/>
        <v>564.27</v>
      </c>
      <c r="E135" s="103">
        <f t="shared" si="25"/>
        <v>584.79999999999995</v>
      </c>
      <c r="F135" s="103">
        <f t="shared" si="25"/>
        <v>593.38000000000011</v>
      </c>
      <c r="G135" s="103">
        <f t="shared" si="25"/>
        <v>473.46000000000004</v>
      </c>
      <c r="H135" s="103">
        <f t="shared" si="25"/>
        <v>484.19</v>
      </c>
      <c r="I135" s="103">
        <f t="shared" si="25"/>
        <v>474.39000000000004</v>
      </c>
      <c r="J135" s="103">
        <f t="shared" si="25"/>
        <v>583.95000000000005</v>
      </c>
      <c r="K135" s="104">
        <f t="shared" si="25"/>
        <v>589.94000000000005</v>
      </c>
      <c r="L135" s="103">
        <f t="shared" si="25"/>
        <v>588.04</v>
      </c>
      <c r="M135" s="105">
        <f t="shared" si="25"/>
        <v>587.86000000000013</v>
      </c>
      <c r="N135" s="104">
        <f t="shared" si="25"/>
        <v>584.21</v>
      </c>
      <c r="O135" s="103">
        <f t="shared" si="25"/>
        <v>554</v>
      </c>
      <c r="P135" s="105">
        <f t="shared" si="25"/>
        <v>546.06999999999994</v>
      </c>
      <c r="Q135" s="106">
        <f t="shared" si="25"/>
        <v>557.84</v>
      </c>
      <c r="R135" s="103">
        <f t="shared" si="25"/>
        <v>572.57999999999993</v>
      </c>
      <c r="S135" s="106">
        <f t="shared" si="25"/>
        <v>570.15000000000009</v>
      </c>
      <c r="T135" s="103">
        <f t="shared" si="25"/>
        <v>573.07999999999993</v>
      </c>
      <c r="U135" s="102">
        <f t="shared" si="25"/>
        <v>564.1400000000001</v>
      </c>
      <c r="V135" s="102">
        <f t="shared" si="25"/>
        <v>563.97</v>
      </c>
      <c r="W135" s="102">
        <f t="shared" si="25"/>
        <v>536.29999999999995</v>
      </c>
      <c r="X135" s="102">
        <f t="shared" si="25"/>
        <v>543.3900000000001</v>
      </c>
      <c r="Y135" s="107">
        <f t="shared" si="25"/>
        <v>543.68000000000006</v>
      </c>
    </row>
    <row r="136" spans="1:25" s="62" customFormat="1" ht="18.75" hidden="1" customHeight="1" outlineLevel="1" x14ac:dyDescent="0.2">
      <c r="A136" s="56" t="s">
        <v>8</v>
      </c>
      <c r="B136" s="255">
        <f>'июль (5 цк)'!B136</f>
        <v>509.1</v>
      </c>
      <c r="C136" s="255">
        <f>'июль (5 цк)'!C136</f>
        <v>512.44000000000005</v>
      </c>
      <c r="D136" s="255">
        <f>'июль (5 цк)'!D136</f>
        <v>514.73</v>
      </c>
      <c r="E136" s="255">
        <f>'июль (5 цк)'!E136</f>
        <v>535.26</v>
      </c>
      <c r="F136" s="255">
        <f>'июль (5 цк)'!F136</f>
        <v>543.84</v>
      </c>
      <c r="G136" s="255">
        <f>'июль (5 цк)'!G136</f>
        <v>423.92</v>
      </c>
      <c r="H136" s="255">
        <f>'июль (5 цк)'!H136</f>
        <v>434.65</v>
      </c>
      <c r="I136" s="255">
        <f>'июль (5 цк)'!I136</f>
        <v>424.85</v>
      </c>
      <c r="J136" s="255">
        <f>'июль (5 цк)'!J136</f>
        <v>534.41</v>
      </c>
      <c r="K136" s="255">
        <f>'июль (5 цк)'!K136</f>
        <v>540.4</v>
      </c>
      <c r="L136" s="255">
        <f>'июль (5 цк)'!L136</f>
        <v>538.5</v>
      </c>
      <c r="M136" s="255">
        <f>'июль (5 цк)'!M136</f>
        <v>538.32000000000005</v>
      </c>
      <c r="N136" s="255">
        <f>'июль (5 цк)'!N136</f>
        <v>534.66999999999996</v>
      </c>
      <c r="O136" s="255">
        <f>'июль (5 цк)'!O136</f>
        <v>504.46</v>
      </c>
      <c r="P136" s="255">
        <f>'июль (5 цк)'!P136</f>
        <v>496.53</v>
      </c>
      <c r="Q136" s="255">
        <f>'июль (5 цк)'!Q136</f>
        <v>508.3</v>
      </c>
      <c r="R136" s="255">
        <f>'июль (5 цк)'!R136</f>
        <v>523.04</v>
      </c>
      <c r="S136" s="255">
        <f>'июль (5 цк)'!S136</f>
        <v>520.61</v>
      </c>
      <c r="T136" s="255">
        <f>'июль (5 цк)'!T136</f>
        <v>523.54</v>
      </c>
      <c r="U136" s="255">
        <f>'июль (5 цк)'!U136</f>
        <v>514.6</v>
      </c>
      <c r="V136" s="255">
        <f>'июль (5 цк)'!V136</f>
        <v>514.42999999999995</v>
      </c>
      <c r="W136" s="255">
        <f>'июль (5 цк)'!W136</f>
        <v>486.76</v>
      </c>
      <c r="X136" s="255">
        <f>'июль (5 цк)'!X136</f>
        <v>493.85</v>
      </c>
      <c r="Y136" s="255">
        <f>'июль (5 цк)'!Y136</f>
        <v>494.14</v>
      </c>
    </row>
    <row r="137" spans="1:25" s="62" customFormat="1" ht="18.75" hidden="1" customHeight="1" outlineLevel="1" x14ac:dyDescent="0.2">
      <c r="A137" s="57" t="s">
        <v>9</v>
      </c>
      <c r="B137" s="76">
        <v>46.81</v>
      </c>
      <c r="C137" s="74">
        <v>46.81</v>
      </c>
      <c r="D137" s="74">
        <v>46.81</v>
      </c>
      <c r="E137" s="74">
        <v>46.81</v>
      </c>
      <c r="F137" s="74">
        <v>46.81</v>
      </c>
      <c r="G137" s="74">
        <v>46.81</v>
      </c>
      <c r="H137" s="74">
        <v>46.81</v>
      </c>
      <c r="I137" s="74">
        <v>46.81</v>
      </c>
      <c r="J137" s="74">
        <v>46.81</v>
      </c>
      <c r="K137" s="74">
        <v>46.81</v>
      </c>
      <c r="L137" s="74">
        <v>46.81</v>
      </c>
      <c r="M137" s="74">
        <v>46.81</v>
      </c>
      <c r="N137" s="74">
        <v>46.81</v>
      </c>
      <c r="O137" s="74">
        <v>46.81</v>
      </c>
      <c r="P137" s="74">
        <v>46.81</v>
      </c>
      <c r="Q137" s="74">
        <v>46.81</v>
      </c>
      <c r="R137" s="74">
        <v>46.81</v>
      </c>
      <c r="S137" s="74">
        <v>46.81</v>
      </c>
      <c r="T137" s="74">
        <v>46.81</v>
      </c>
      <c r="U137" s="74">
        <v>46.81</v>
      </c>
      <c r="V137" s="74">
        <v>46.81</v>
      </c>
      <c r="W137" s="74">
        <v>46.81</v>
      </c>
      <c r="X137" s="74">
        <v>46.81</v>
      </c>
      <c r="Y137" s="81">
        <v>46.81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2.73</v>
      </c>
      <c r="C139" s="75">
        <v>2.73</v>
      </c>
      <c r="D139" s="75">
        <v>2.73</v>
      </c>
      <c r="E139" s="75">
        <v>2.73</v>
      </c>
      <c r="F139" s="75">
        <v>2.73</v>
      </c>
      <c r="G139" s="75">
        <v>2.73</v>
      </c>
      <c r="H139" s="75">
        <v>2.73</v>
      </c>
      <c r="I139" s="75">
        <v>2.73</v>
      </c>
      <c r="J139" s="75">
        <v>2.73</v>
      </c>
      <c r="K139" s="75">
        <v>2.73</v>
      </c>
      <c r="L139" s="75">
        <v>2.73</v>
      </c>
      <c r="M139" s="75">
        <v>2.73</v>
      </c>
      <c r="N139" s="75">
        <v>2.73</v>
      </c>
      <c r="O139" s="75">
        <v>2.73</v>
      </c>
      <c r="P139" s="75">
        <v>2.73</v>
      </c>
      <c r="Q139" s="75">
        <v>2.73</v>
      </c>
      <c r="R139" s="75">
        <v>2.73</v>
      </c>
      <c r="S139" s="75">
        <v>2.73</v>
      </c>
      <c r="T139" s="75">
        <v>2.73</v>
      </c>
      <c r="U139" s="75">
        <v>2.73</v>
      </c>
      <c r="V139" s="75">
        <v>2.73</v>
      </c>
      <c r="W139" s="75">
        <v>2.73</v>
      </c>
      <c r="X139" s="75">
        <v>2.73</v>
      </c>
      <c r="Y139" s="82">
        <v>2.73</v>
      </c>
    </row>
    <row r="140" spans="1:25" s="62" customFormat="1" ht="18.75" customHeight="1" collapsed="1" thickBot="1" x14ac:dyDescent="0.25">
      <c r="A140" s="112">
        <v>27</v>
      </c>
      <c r="B140" s="101">
        <f t="shared" ref="B140:Y140" si="26">SUM(B141:B144)</f>
        <v>529.40000000000009</v>
      </c>
      <c r="C140" s="102">
        <f t="shared" si="26"/>
        <v>512.84</v>
      </c>
      <c r="D140" s="102">
        <f t="shared" si="26"/>
        <v>510.33000000000004</v>
      </c>
      <c r="E140" s="103">
        <f t="shared" si="26"/>
        <v>516.25</v>
      </c>
      <c r="F140" s="103">
        <f t="shared" si="26"/>
        <v>518.59</v>
      </c>
      <c r="G140" s="103">
        <f t="shared" si="26"/>
        <v>522.12</v>
      </c>
      <c r="H140" s="103">
        <f t="shared" si="26"/>
        <v>519.43000000000006</v>
      </c>
      <c r="I140" s="103">
        <f t="shared" si="26"/>
        <v>512.27</v>
      </c>
      <c r="J140" s="103">
        <f t="shared" si="26"/>
        <v>513.80999999999995</v>
      </c>
      <c r="K140" s="104">
        <f t="shared" si="26"/>
        <v>518.1</v>
      </c>
      <c r="L140" s="103">
        <f t="shared" si="26"/>
        <v>520.87</v>
      </c>
      <c r="M140" s="105">
        <f t="shared" si="26"/>
        <v>523.66000000000008</v>
      </c>
      <c r="N140" s="104">
        <f t="shared" si="26"/>
        <v>525.25</v>
      </c>
      <c r="O140" s="103">
        <f t="shared" si="26"/>
        <v>510.34000000000003</v>
      </c>
      <c r="P140" s="105">
        <f t="shared" si="26"/>
        <v>513.91999999999996</v>
      </c>
      <c r="Q140" s="106">
        <f t="shared" si="26"/>
        <v>528.72</v>
      </c>
      <c r="R140" s="103">
        <f t="shared" si="26"/>
        <v>527.79999999999995</v>
      </c>
      <c r="S140" s="106">
        <f t="shared" si="26"/>
        <v>527.85</v>
      </c>
      <c r="T140" s="103">
        <f t="shared" si="26"/>
        <v>524.6</v>
      </c>
      <c r="U140" s="102">
        <f t="shared" si="26"/>
        <v>517.36</v>
      </c>
      <c r="V140" s="102">
        <f t="shared" si="26"/>
        <v>519.04</v>
      </c>
      <c r="W140" s="102">
        <f t="shared" si="26"/>
        <v>528.34</v>
      </c>
      <c r="X140" s="102">
        <f t="shared" si="26"/>
        <v>534.08000000000004</v>
      </c>
      <c r="Y140" s="107">
        <f t="shared" si="26"/>
        <v>533.81999999999994</v>
      </c>
    </row>
    <row r="141" spans="1:25" s="62" customFormat="1" ht="18.75" hidden="1" customHeight="1" outlineLevel="1" x14ac:dyDescent="0.2">
      <c r="A141" s="56" t="s">
        <v>8</v>
      </c>
      <c r="B141" s="255">
        <f>'июль (5 цк)'!B141</f>
        <v>479.86</v>
      </c>
      <c r="C141" s="255">
        <f>'июль (5 цк)'!C141</f>
        <v>463.3</v>
      </c>
      <c r="D141" s="255">
        <f>'июль (5 цк)'!D141</f>
        <v>460.79</v>
      </c>
      <c r="E141" s="255">
        <f>'июль (5 цк)'!E141</f>
        <v>466.71</v>
      </c>
      <c r="F141" s="255">
        <f>'июль (5 цк)'!F141</f>
        <v>469.05</v>
      </c>
      <c r="G141" s="255">
        <f>'июль (5 цк)'!G141</f>
        <v>472.58</v>
      </c>
      <c r="H141" s="255">
        <f>'июль (5 цк)'!H141</f>
        <v>469.89</v>
      </c>
      <c r="I141" s="255">
        <f>'июль (5 цк)'!I141</f>
        <v>462.73</v>
      </c>
      <c r="J141" s="255">
        <f>'июль (5 цк)'!J141</f>
        <v>464.27</v>
      </c>
      <c r="K141" s="255">
        <f>'июль (5 цк)'!K141</f>
        <v>468.56</v>
      </c>
      <c r="L141" s="255">
        <f>'июль (5 цк)'!L141</f>
        <v>471.33</v>
      </c>
      <c r="M141" s="255">
        <f>'июль (5 цк)'!M141</f>
        <v>474.12</v>
      </c>
      <c r="N141" s="255">
        <f>'июль (5 цк)'!N141</f>
        <v>475.71</v>
      </c>
      <c r="O141" s="255">
        <f>'июль (5 цк)'!O141</f>
        <v>460.8</v>
      </c>
      <c r="P141" s="255">
        <f>'июль (5 цк)'!P141</f>
        <v>464.38</v>
      </c>
      <c r="Q141" s="255">
        <f>'июль (5 цк)'!Q141</f>
        <v>479.18</v>
      </c>
      <c r="R141" s="255">
        <f>'июль (5 цк)'!R141</f>
        <v>478.26</v>
      </c>
      <c r="S141" s="255">
        <f>'июль (5 цк)'!S141</f>
        <v>478.31</v>
      </c>
      <c r="T141" s="255">
        <f>'июль (5 цк)'!T141</f>
        <v>475.06</v>
      </c>
      <c r="U141" s="255">
        <f>'июль (5 цк)'!U141</f>
        <v>467.82</v>
      </c>
      <c r="V141" s="255">
        <f>'июль (5 цк)'!V141</f>
        <v>469.5</v>
      </c>
      <c r="W141" s="255">
        <f>'июль (5 цк)'!W141</f>
        <v>478.8</v>
      </c>
      <c r="X141" s="255">
        <f>'июль (5 цк)'!X141</f>
        <v>484.54</v>
      </c>
      <c r="Y141" s="255">
        <f>'июль (5 цк)'!Y141</f>
        <v>484.28</v>
      </c>
    </row>
    <row r="142" spans="1:25" s="62" customFormat="1" ht="18.75" hidden="1" customHeight="1" outlineLevel="1" x14ac:dyDescent="0.2">
      <c r="A142" s="57" t="s">
        <v>9</v>
      </c>
      <c r="B142" s="76">
        <v>46.81</v>
      </c>
      <c r="C142" s="74">
        <v>46.81</v>
      </c>
      <c r="D142" s="74">
        <v>46.81</v>
      </c>
      <c r="E142" s="74">
        <v>46.81</v>
      </c>
      <c r="F142" s="74">
        <v>46.81</v>
      </c>
      <c r="G142" s="74">
        <v>46.81</v>
      </c>
      <c r="H142" s="74">
        <v>46.81</v>
      </c>
      <c r="I142" s="74">
        <v>46.81</v>
      </c>
      <c r="J142" s="74">
        <v>46.81</v>
      </c>
      <c r="K142" s="74">
        <v>46.81</v>
      </c>
      <c r="L142" s="74">
        <v>46.81</v>
      </c>
      <c r="M142" s="74">
        <v>46.81</v>
      </c>
      <c r="N142" s="74">
        <v>46.81</v>
      </c>
      <c r="O142" s="74">
        <v>46.81</v>
      </c>
      <c r="P142" s="74">
        <v>46.81</v>
      </c>
      <c r="Q142" s="74">
        <v>46.81</v>
      </c>
      <c r="R142" s="74">
        <v>46.81</v>
      </c>
      <c r="S142" s="74">
        <v>46.81</v>
      </c>
      <c r="T142" s="74">
        <v>46.81</v>
      </c>
      <c r="U142" s="74">
        <v>46.81</v>
      </c>
      <c r="V142" s="74">
        <v>46.81</v>
      </c>
      <c r="W142" s="74">
        <v>46.81</v>
      </c>
      <c r="X142" s="74">
        <v>46.81</v>
      </c>
      <c r="Y142" s="81">
        <v>46.81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62" customFormat="1" ht="18.75" customHeight="1" collapsed="1" thickBot="1" x14ac:dyDescent="0.25">
      <c r="A145" s="111">
        <v>28</v>
      </c>
      <c r="B145" s="101">
        <f t="shared" ref="B145:Y145" si="27">SUM(B146:B149)</f>
        <v>584.5</v>
      </c>
      <c r="C145" s="102">
        <f t="shared" si="27"/>
        <v>557.1</v>
      </c>
      <c r="D145" s="102">
        <f t="shared" si="27"/>
        <v>558.36</v>
      </c>
      <c r="E145" s="103">
        <f t="shared" si="27"/>
        <v>565.36000000000013</v>
      </c>
      <c r="F145" s="103">
        <f t="shared" si="27"/>
        <v>555.81999999999994</v>
      </c>
      <c r="G145" s="103">
        <f t="shared" si="27"/>
        <v>557.23</v>
      </c>
      <c r="H145" s="103">
        <f t="shared" si="27"/>
        <v>567.29999999999995</v>
      </c>
      <c r="I145" s="103">
        <f t="shared" si="27"/>
        <v>560.02</v>
      </c>
      <c r="J145" s="103">
        <f t="shared" si="27"/>
        <v>560.27</v>
      </c>
      <c r="K145" s="104">
        <f t="shared" si="27"/>
        <v>568.19000000000005</v>
      </c>
      <c r="L145" s="103">
        <f t="shared" si="27"/>
        <v>570.42000000000007</v>
      </c>
      <c r="M145" s="105">
        <f t="shared" si="27"/>
        <v>573.04</v>
      </c>
      <c r="N145" s="104">
        <f t="shared" si="27"/>
        <v>584.79</v>
      </c>
      <c r="O145" s="103">
        <f t="shared" si="27"/>
        <v>571.15000000000009</v>
      </c>
      <c r="P145" s="105">
        <f t="shared" si="27"/>
        <v>569.15000000000009</v>
      </c>
      <c r="Q145" s="106">
        <f t="shared" si="27"/>
        <v>586.88000000000011</v>
      </c>
      <c r="R145" s="103">
        <f t="shared" si="27"/>
        <v>588.63000000000011</v>
      </c>
      <c r="S145" s="106">
        <f t="shared" si="27"/>
        <v>596.6400000000001</v>
      </c>
      <c r="T145" s="103">
        <f t="shared" si="27"/>
        <v>596.44000000000005</v>
      </c>
      <c r="U145" s="102">
        <f t="shared" si="27"/>
        <v>584.36000000000013</v>
      </c>
      <c r="V145" s="102">
        <f t="shared" si="27"/>
        <v>591.27</v>
      </c>
      <c r="W145" s="102">
        <f t="shared" si="27"/>
        <v>587.77</v>
      </c>
      <c r="X145" s="102">
        <f t="shared" si="27"/>
        <v>591.28</v>
      </c>
      <c r="Y145" s="107">
        <f t="shared" si="27"/>
        <v>557.95000000000005</v>
      </c>
    </row>
    <row r="146" spans="1:25" s="62" customFormat="1" ht="18.75" hidden="1" customHeight="1" outlineLevel="1" x14ac:dyDescent="0.2">
      <c r="A146" s="157" t="s">
        <v>8</v>
      </c>
      <c r="B146" s="255">
        <f>'июль (5 цк)'!B146</f>
        <v>534.96</v>
      </c>
      <c r="C146" s="255">
        <f>'июль (5 цк)'!C146</f>
        <v>507.56</v>
      </c>
      <c r="D146" s="255">
        <f>'июль (5 цк)'!D146</f>
        <v>508.82</v>
      </c>
      <c r="E146" s="255">
        <f>'июль (5 цк)'!E146</f>
        <v>515.82000000000005</v>
      </c>
      <c r="F146" s="255">
        <f>'июль (5 цк)'!F146</f>
        <v>506.28</v>
      </c>
      <c r="G146" s="255">
        <f>'июль (5 цк)'!G146</f>
        <v>507.69</v>
      </c>
      <c r="H146" s="255">
        <f>'июль (5 цк)'!H146</f>
        <v>517.76</v>
      </c>
      <c r="I146" s="255">
        <f>'июль (5 цк)'!I146</f>
        <v>510.48</v>
      </c>
      <c r="J146" s="255">
        <f>'июль (5 цк)'!J146</f>
        <v>510.73</v>
      </c>
      <c r="K146" s="255">
        <f>'июль (5 цк)'!K146</f>
        <v>518.65</v>
      </c>
      <c r="L146" s="255">
        <f>'июль (5 цк)'!L146</f>
        <v>520.88</v>
      </c>
      <c r="M146" s="255">
        <f>'июль (5 цк)'!M146</f>
        <v>523.5</v>
      </c>
      <c r="N146" s="255">
        <f>'июль (5 цк)'!N146</f>
        <v>535.25</v>
      </c>
      <c r="O146" s="255">
        <f>'июль (5 цк)'!O146</f>
        <v>521.61</v>
      </c>
      <c r="P146" s="255">
        <f>'июль (5 цк)'!P146</f>
        <v>519.61</v>
      </c>
      <c r="Q146" s="255">
        <f>'июль (5 цк)'!Q146</f>
        <v>537.34</v>
      </c>
      <c r="R146" s="255">
        <f>'июль (5 цк)'!R146</f>
        <v>539.09</v>
      </c>
      <c r="S146" s="255">
        <f>'июль (5 цк)'!S146</f>
        <v>547.1</v>
      </c>
      <c r="T146" s="255">
        <f>'июль (5 цк)'!T146</f>
        <v>546.9</v>
      </c>
      <c r="U146" s="255">
        <f>'июль (5 цк)'!U146</f>
        <v>534.82000000000005</v>
      </c>
      <c r="V146" s="255">
        <f>'июль (5 цк)'!V146</f>
        <v>541.73</v>
      </c>
      <c r="W146" s="255">
        <f>'июль (5 цк)'!W146</f>
        <v>538.23</v>
      </c>
      <c r="X146" s="255">
        <f>'июль (5 цк)'!X146</f>
        <v>541.74</v>
      </c>
      <c r="Y146" s="255">
        <f>'июль (5 цк)'!Y146</f>
        <v>508.41</v>
      </c>
    </row>
    <row r="147" spans="1:25" s="62" customFormat="1" ht="18.75" hidden="1" customHeight="1" outlineLevel="1" x14ac:dyDescent="0.2">
      <c r="A147" s="53" t="s">
        <v>9</v>
      </c>
      <c r="B147" s="76">
        <v>46.81</v>
      </c>
      <c r="C147" s="74">
        <v>46.81</v>
      </c>
      <c r="D147" s="74">
        <v>46.81</v>
      </c>
      <c r="E147" s="74">
        <v>46.81</v>
      </c>
      <c r="F147" s="74">
        <v>46.81</v>
      </c>
      <c r="G147" s="74">
        <v>46.81</v>
      </c>
      <c r="H147" s="74">
        <v>46.81</v>
      </c>
      <c r="I147" s="74">
        <v>46.81</v>
      </c>
      <c r="J147" s="74">
        <v>46.81</v>
      </c>
      <c r="K147" s="74">
        <v>46.81</v>
      </c>
      <c r="L147" s="74">
        <v>46.81</v>
      </c>
      <c r="M147" s="74">
        <v>46.81</v>
      </c>
      <c r="N147" s="74">
        <v>46.81</v>
      </c>
      <c r="O147" s="74">
        <v>46.81</v>
      </c>
      <c r="P147" s="74">
        <v>46.81</v>
      </c>
      <c r="Q147" s="74">
        <v>46.81</v>
      </c>
      <c r="R147" s="74">
        <v>46.81</v>
      </c>
      <c r="S147" s="74">
        <v>46.81</v>
      </c>
      <c r="T147" s="74">
        <v>46.81</v>
      </c>
      <c r="U147" s="74">
        <v>46.81</v>
      </c>
      <c r="V147" s="74">
        <v>46.81</v>
      </c>
      <c r="W147" s="74">
        <v>46.81</v>
      </c>
      <c r="X147" s="74">
        <v>46.81</v>
      </c>
      <c r="Y147" s="81">
        <v>46.81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2.73</v>
      </c>
      <c r="C149" s="75">
        <v>2.73</v>
      </c>
      <c r="D149" s="75">
        <v>2.73</v>
      </c>
      <c r="E149" s="75">
        <v>2.73</v>
      </c>
      <c r="F149" s="75">
        <v>2.73</v>
      </c>
      <c r="G149" s="75">
        <v>2.73</v>
      </c>
      <c r="H149" s="75">
        <v>2.73</v>
      </c>
      <c r="I149" s="75">
        <v>2.73</v>
      </c>
      <c r="J149" s="75">
        <v>2.73</v>
      </c>
      <c r="K149" s="75">
        <v>2.73</v>
      </c>
      <c r="L149" s="75">
        <v>2.73</v>
      </c>
      <c r="M149" s="75">
        <v>2.73</v>
      </c>
      <c r="N149" s="75">
        <v>2.73</v>
      </c>
      <c r="O149" s="75">
        <v>2.73</v>
      </c>
      <c r="P149" s="75">
        <v>2.73</v>
      </c>
      <c r="Q149" s="75">
        <v>2.73</v>
      </c>
      <c r="R149" s="75">
        <v>2.73</v>
      </c>
      <c r="S149" s="75">
        <v>2.73</v>
      </c>
      <c r="T149" s="75">
        <v>2.73</v>
      </c>
      <c r="U149" s="75">
        <v>2.73</v>
      </c>
      <c r="V149" s="75">
        <v>2.73</v>
      </c>
      <c r="W149" s="75">
        <v>2.73</v>
      </c>
      <c r="X149" s="75">
        <v>2.73</v>
      </c>
      <c r="Y149" s="82">
        <v>2.73</v>
      </c>
    </row>
    <row r="150" spans="1:25" s="62" customFormat="1" ht="18.75" customHeight="1" collapsed="1" thickBot="1" x14ac:dyDescent="0.25">
      <c r="A150" s="109">
        <v>29</v>
      </c>
      <c r="B150" s="101">
        <f t="shared" ref="B150:Y150" si="28">SUM(B151:B154)</f>
        <v>606.52</v>
      </c>
      <c r="C150" s="102">
        <f t="shared" si="28"/>
        <v>593.55999999999995</v>
      </c>
      <c r="D150" s="102">
        <f t="shared" si="28"/>
        <v>590.20000000000005</v>
      </c>
      <c r="E150" s="103">
        <f t="shared" si="28"/>
        <v>595.6400000000001</v>
      </c>
      <c r="F150" s="103">
        <f t="shared" si="28"/>
        <v>610.13000000000011</v>
      </c>
      <c r="G150" s="103">
        <f t="shared" si="28"/>
        <v>616.16000000000008</v>
      </c>
      <c r="H150" s="103">
        <f t="shared" si="28"/>
        <v>610.19000000000005</v>
      </c>
      <c r="I150" s="103">
        <f t="shared" si="28"/>
        <v>604.3900000000001</v>
      </c>
      <c r="J150" s="103">
        <f t="shared" si="28"/>
        <v>610.93000000000006</v>
      </c>
      <c r="K150" s="104">
        <f t="shared" si="28"/>
        <v>620.29</v>
      </c>
      <c r="L150" s="103">
        <f t="shared" si="28"/>
        <v>623.21</v>
      </c>
      <c r="M150" s="105">
        <f t="shared" si="28"/>
        <v>616.40000000000009</v>
      </c>
      <c r="N150" s="104">
        <f t="shared" si="28"/>
        <v>617.01</v>
      </c>
      <c r="O150" s="103">
        <f t="shared" si="28"/>
        <v>594.59999999999991</v>
      </c>
      <c r="P150" s="105">
        <f t="shared" si="28"/>
        <v>597.07999999999993</v>
      </c>
      <c r="Q150" s="106">
        <f t="shared" si="28"/>
        <v>616.17000000000007</v>
      </c>
      <c r="R150" s="103">
        <f t="shared" si="28"/>
        <v>633.21</v>
      </c>
      <c r="S150" s="106">
        <f t="shared" si="28"/>
        <v>636.54</v>
      </c>
      <c r="T150" s="103">
        <f t="shared" si="28"/>
        <v>630.18000000000006</v>
      </c>
      <c r="U150" s="102">
        <f t="shared" si="28"/>
        <v>610.22</v>
      </c>
      <c r="V150" s="102">
        <f t="shared" si="28"/>
        <v>613.46</v>
      </c>
      <c r="W150" s="102">
        <f t="shared" si="28"/>
        <v>620.29999999999995</v>
      </c>
      <c r="X150" s="102">
        <f t="shared" si="28"/>
        <v>626</v>
      </c>
      <c r="Y150" s="107">
        <f t="shared" si="28"/>
        <v>624.41000000000008</v>
      </c>
    </row>
    <row r="151" spans="1:25" s="62" customFormat="1" ht="18.75" hidden="1" customHeight="1" outlineLevel="1" x14ac:dyDescent="0.2">
      <c r="A151" s="157" t="s">
        <v>8</v>
      </c>
      <c r="B151" s="255">
        <f>'июль (5 цк)'!B151</f>
        <v>556.98</v>
      </c>
      <c r="C151" s="255">
        <f>'июль (5 цк)'!C151</f>
        <v>544.02</v>
      </c>
      <c r="D151" s="255">
        <f>'июль (5 цк)'!D151</f>
        <v>540.66</v>
      </c>
      <c r="E151" s="255">
        <f>'июль (5 цк)'!E151</f>
        <v>546.1</v>
      </c>
      <c r="F151" s="255">
        <f>'июль (5 цк)'!F151</f>
        <v>560.59</v>
      </c>
      <c r="G151" s="255">
        <f>'июль (5 цк)'!G151</f>
        <v>566.62</v>
      </c>
      <c r="H151" s="255">
        <f>'июль (5 цк)'!H151</f>
        <v>560.65</v>
      </c>
      <c r="I151" s="255">
        <f>'июль (5 цк)'!I151</f>
        <v>554.85</v>
      </c>
      <c r="J151" s="255">
        <f>'июль (5 цк)'!J151</f>
        <v>561.39</v>
      </c>
      <c r="K151" s="255">
        <f>'июль (5 цк)'!K151</f>
        <v>570.75</v>
      </c>
      <c r="L151" s="255">
        <f>'июль (5 цк)'!L151</f>
        <v>573.66999999999996</v>
      </c>
      <c r="M151" s="255">
        <f>'июль (5 цк)'!M151</f>
        <v>566.86</v>
      </c>
      <c r="N151" s="255">
        <f>'июль (5 цк)'!N151</f>
        <v>567.47</v>
      </c>
      <c r="O151" s="255">
        <f>'июль (5 цк)'!O151</f>
        <v>545.05999999999995</v>
      </c>
      <c r="P151" s="255">
        <f>'июль (5 цк)'!P151</f>
        <v>547.54</v>
      </c>
      <c r="Q151" s="255">
        <f>'июль (5 цк)'!Q151</f>
        <v>566.63</v>
      </c>
      <c r="R151" s="255">
        <f>'июль (5 цк)'!R151</f>
        <v>583.66999999999996</v>
      </c>
      <c r="S151" s="255">
        <f>'июль (5 цк)'!S151</f>
        <v>587</v>
      </c>
      <c r="T151" s="255">
        <f>'июль (5 цк)'!T151</f>
        <v>580.64</v>
      </c>
      <c r="U151" s="255">
        <f>'июль (5 цк)'!U151</f>
        <v>560.67999999999995</v>
      </c>
      <c r="V151" s="255">
        <f>'июль (5 цк)'!V151</f>
        <v>563.91999999999996</v>
      </c>
      <c r="W151" s="255">
        <f>'июль (5 цк)'!W151</f>
        <v>570.76</v>
      </c>
      <c r="X151" s="255">
        <f>'июль (5 цк)'!X151</f>
        <v>576.46</v>
      </c>
      <c r="Y151" s="255">
        <f>'июль (5 цк)'!Y151</f>
        <v>574.87</v>
      </c>
    </row>
    <row r="152" spans="1:25" s="62" customFormat="1" ht="18.75" hidden="1" customHeight="1" outlineLevel="1" x14ac:dyDescent="0.2">
      <c r="A152" s="53" t="s">
        <v>9</v>
      </c>
      <c r="B152" s="76">
        <v>46.81</v>
      </c>
      <c r="C152" s="74">
        <v>46.81</v>
      </c>
      <c r="D152" s="74">
        <v>46.81</v>
      </c>
      <c r="E152" s="74">
        <v>46.81</v>
      </c>
      <c r="F152" s="74">
        <v>46.81</v>
      </c>
      <c r="G152" s="74">
        <v>46.81</v>
      </c>
      <c r="H152" s="74">
        <v>46.81</v>
      </c>
      <c r="I152" s="74">
        <v>46.81</v>
      </c>
      <c r="J152" s="74">
        <v>46.81</v>
      </c>
      <c r="K152" s="74">
        <v>46.81</v>
      </c>
      <c r="L152" s="74">
        <v>46.81</v>
      </c>
      <c r="M152" s="74">
        <v>46.81</v>
      </c>
      <c r="N152" s="74">
        <v>46.81</v>
      </c>
      <c r="O152" s="74">
        <v>46.81</v>
      </c>
      <c r="P152" s="74">
        <v>46.81</v>
      </c>
      <c r="Q152" s="74">
        <v>46.81</v>
      </c>
      <c r="R152" s="74">
        <v>46.81</v>
      </c>
      <c r="S152" s="74">
        <v>46.81</v>
      </c>
      <c r="T152" s="74">
        <v>46.81</v>
      </c>
      <c r="U152" s="74">
        <v>46.81</v>
      </c>
      <c r="V152" s="74">
        <v>46.81</v>
      </c>
      <c r="W152" s="74">
        <v>46.81</v>
      </c>
      <c r="X152" s="74">
        <v>46.81</v>
      </c>
      <c r="Y152" s="81">
        <v>46.81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2.73</v>
      </c>
      <c r="C154" s="75">
        <v>2.73</v>
      </c>
      <c r="D154" s="75">
        <v>2.73</v>
      </c>
      <c r="E154" s="75">
        <v>2.73</v>
      </c>
      <c r="F154" s="75">
        <v>2.73</v>
      </c>
      <c r="G154" s="75">
        <v>2.73</v>
      </c>
      <c r="H154" s="75">
        <v>2.73</v>
      </c>
      <c r="I154" s="75">
        <v>2.73</v>
      </c>
      <c r="J154" s="75">
        <v>2.73</v>
      </c>
      <c r="K154" s="75">
        <v>2.73</v>
      </c>
      <c r="L154" s="75">
        <v>2.73</v>
      </c>
      <c r="M154" s="75">
        <v>2.73</v>
      </c>
      <c r="N154" s="75">
        <v>2.73</v>
      </c>
      <c r="O154" s="75">
        <v>2.73</v>
      </c>
      <c r="P154" s="75">
        <v>2.73</v>
      </c>
      <c r="Q154" s="75">
        <v>2.73</v>
      </c>
      <c r="R154" s="75">
        <v>2.73</v>
      </c>
      <c r="S154" s="75">
        <v>2.73</v>
      </c>
      <c r="T154" s="75">
        <v>2.73</v>
      </c>
      <c r="U154" s="75">
        <v>2.73</v>
      </c>
      <c r="V154" s="75">
        <v>2.73</v>
      </c>
      <c r="W154" s="75">
        <v>2.73</v>
      </c>
      <c r="X154" s="75">
        <v>2.73</v>
      </c>
      <c r="Y154" s="82">
        <v>2.73</v>
      </c>
    </row>
    <row r="155" spans="1:25" s="62" customFormat="1" ht="18.75" customHeight="1" collapsed="1" thickBot="1" x14ac:dyDescent="0.25">
      <c r="A155" s="110">
        <v>30</v>
      </c>
      <c r="B155" s="101">
        <f t="shared" ref="B155:Y155" si="29">SUM(B156:B159)</f>
        <v>478.08000000000004</v>
      </c>
      <c r="C155" s="102">
        <f t="shared" si="29"/>
        <v>450.88</v>
      </c>
      <c r="D155" s="102">
        <f t="shared" si="29"/>
        <v>450.05</v>
      </c>
      <c r="E155" s="103">
        <f t="shared" si="29"/>
        <v>456.54</v>
      </c>
      <c r="F155" s="103">
        <f t="shared" si="29"/>
        <v>464.22</v>
      </c>
      <c r="G155" s="103">
        <f t="shared" si="29"/>
        <v>471.6</v>
      </c>
      <c r="H155" s="103">
        <f t="shared" si="29"/>
        <v>470.29</v>
      </c>
      <c r="I155" s="103">
        <f t="shared" si="29"/>
        <v>458.15000000000003</v>
      </c>
      <c r="J155" s="103">
        <f t="shared" si="29"/>
        <v>458.75</v>
      </c>
      <c r="K155" s="104">
        <f t="shared" si="29"/>
        <v>463.77000000000004</v>
      </c>
      <c r="L155" s="103">
        <f t="shared" si="29"/>
        <v>463.75</v>
      </c>
      <c r="M155" s="105">
        <f t="shared" si="29"/>
        <v>467.24</v>
      </c>
      <c r="N155" s="104">
        <f t="shared" si="29"/>
        <v>468.34000000000003</v>
      </c>
      <c r="O155" s="103">
        <f t="shared" si="29"/>
        <v>453.91</v>
      </c>
      <c r="P155" s="105">
        <f t="shared" si="29"/>
        <v>453.21000000000004</v>
      </c>
      <c r="Q155" s="106">
        <f t="shared" si="29"/>
        <v>473.64000000000004</v>
      </c>
      <c r="R155" s="103">
        <f t="shared" si="29"/>
        <v>481.58000000000004</v>
      </c>
      <c r="S155" s="106">
        <f t="shared" si="29"/>
        <v>483.82</v>
      </c>
      <c r="T155" s="103">
        <f t="shared" si="29"/>
        <v>483.11</v>
      </c>
      <c r="U155" s="102">
        <f t="shared" si="29"/>
        <v>470.04</v>
      </c>
      <c r="V155" s="102">
        <f t="shared" si="29"/>
        <v>477.91</v>
      </c>
      <c r="W155" s="102">
        <f t="shared" si="29"/>
        <v>481.6</v>
      </c>
      <c r="X155" s="102">
        <f t="shared" si="29"/>
        <v>483.12</v>
      </c>
      <c r="Y155" s="107">
        <f t="shared" si="29"/>
        <v>481.57</v>
      </c>
    </row>
    <row r="156" spans="1:25" s="62" customFormat="1" ht="18.75" customHeight="1" outlineLevel="1" x14ac:dyDescent="0.2">
      <c r="A156" s="56" t="s">
        <v>8</v>
      </c>
      <c r="B156" s="255">
        <f>'июль (5 цк)'!B156</f>
        <v>428.54</v>
      </c>
      <c r="C156" s="255">
        <f>'июль (5 цк)'!C156</f>
        <v>401.34</v>
      </c>
      <c r="D156" s="255">
        <f>'июль (5 цк)'!D156</f>
        <v>400.51</v>
      </c>
      <c r="E156" s="255">
        <f>'июль (5 цк)'!E156</f>
        <v>407</v>
      </c>
      <c r="F156" s="255">
        <f>'июль (5 цк)'!F156</f>
        <v>414.68</v>
      </c>
      <c r="G156" s="255">
        <f>'июль (5 цк)'!G156</f>
        <v>422.06</v>
      </c>
      <c r="H156" s="255">
        <f>'июль (5 цк)'!H156</f>
        <v>420.75</v>
      </c>
      <c r="I156" s="255">
        <f>'июль (5 цк)'!I156</f>
        <v>408.61</v>
      </c>
      <c r="J156" s="255">
        <f>'июль (5 цк)'!J156</f>
        <v>409.21</v>
      </c>
      <c r="K156" s="255">
        <f>'июль (5 цк)'!K156</f>
        <v>414.23</v>
      </c>
      <c r="L156" s="255">
        <f>'июль (5 цк)'!L156</f>
        <v>414.21</v>
      </c>
      <c r="M156" s="255">
        <f>'июль (5 цк)'!M156</f>
        <v>417.7</v>
      </c>
      <c r="N156" s="255">
        <f>'июль (5 цк)'!N156</f>
        <v>418.8</v>
      </c>
      <c r="O156" s="255">
        <f>'июль (5 цк)'!O156</f>
        <v>404.37</v>
      </c>
      <c r="P156" s="255">
        <f>'июль (5 цк)'!P156</f>
        <v>403.67</v>
      </c>
      <c r="Q156" s="255">
        <f>'июль (5 цк)'!Q156</f>
        <v>424.1</v>
      </c>
      <c r="R156" s="255">
        <f>'июль (5 цк)'!R156</f>
        <v>432.04</v>
      </c>
      <c r="S156" s="255">
        <f>'июль (5 цк)'!S156</f>
        <v>434.28</v>
      </c>
      <c r="T156" s="255">
        <f>'июль (5 цк)'!T156</f>
        <v>433.57</v>
      </c>
      <c r="U156" s="255">
        <f>'июль (5 цк)'!U156</f>
        <v>420.5</v>
      </c>
      <c r="V156" s="255">
        <f>'июль (5 цк)'!V156</f>
        <v>428.37</v>
      </c>
      <c r="W156" s="255">
        <f>'июль (5 цк)'!W156</f>
        <v>432.06</v>
      </c>
      <c r="X156" s="255">
        <f>'июль (5 цк)'!X156</f>
        <v>433.58</v>
      </c>
      <c r="Y156" s="255">
        <f>'июль (5 цк)'!Y156</f>
        <v>432.03</v>
      </c>
    </row>
    <row r="157" spans="1:25" s="62" customFormat="1" ht="18.75" customHeight="1" outlineLevel="1" x14ac:dyDescent="0.2">
      <c r="A157" s="57" t="s">
        <v>9</v>
      </c>
      <c r="B157" s="76">
        <v>46.81</v>
      </c>
      <c r="C157" s="74">
        <v>46.81</v>
      </c>
      <c r="D157" s="74">
        <v>46.81</v>
      </c>
      <c r="E157" s="74">
        <v>46.81</v>
      </c>
      <c r="F157" s="74">
        <v>46.81</v>
      </c>
      <c r="G157" s="74">
        <v>46.81</v>
      </c>
      <c r="H157" s="74">
        <v>46.81</v>
      </c>
      <c r="I157" s="74">
        <v>46.81</v>
      </c>
      <c r="J157" s="74">
        <v>46.81</v>
      </c>
      <c r="K157" s="74">
        <v>46.81</v>
      </c>
      <c r="L157" s="74">
        <v>46.81</v>
      </c>
      <c r="M157" s="74">
        <v>46.81</v>
      </c>
      <c r="N157" s="74">
        <v>46.81</v>
      </c>
      <c r="O157" s="74">
        <v>46.81</v>
      </c>
      <c r="P157" s="74">
        <v>46.81</v>
      </c>
      <c r="Q157" s="74">
        <v>46.81</v>
      </c>
      <c r="R157" s="74">
        <v>46.81</v>
      </c>
      <c r="S157" s="74">
        <v>46.81</v>
      </c>
      <c r="T157" s="74">
        <v>46.81</v>
      </c>
      <c r="U157" s="74">
        <v>46.81</v>
      </c>
      <c r="V157" s="74">
        <v>46.81</v>
      </c>
      <c r="W157" s="74">
        <v>46.81</v>
      </c>
      <c r="X157" s="74">
        <v>46.81</v>
      </c>
      <c r="Y157" s="81">
        <v>46.81</v>
      </c>
    </row>
    <row r="158" spans="1:25" s="62" customFormat="1" ht="18.75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customHeight="1" outlineLevel="1" thickBot="1" x14ac:dyDescent="0.25">
      <c r="A159" s="147" t="s">
        <v>11</v>
      </c>
      <c r="B159" s="77">
        <v>2.73</v>
      </c>
      <c r="C159" s="75">
        <v>2.73</v>
      </c>
      <c r="D159" s="75">
        <v>2.73</v>
      </c>
      <c r="E159" s="75">
        <v>2.73</v>
      </c>
      <c r="F159" s="75">
        <v>2.73</v>
      </c>
      <c r="G159" s="75">
        <v>2.73</v>
      </c>
      <c r="H159" s="75">
        <v>2.73</v>
      </c>
      <c r="I159" s="75">
        <v>2.73</v>
      </c>
      <c r="J159" s="75">
        <v>2.73</v>
      </c>
      <c r="K159" s="75">
        <v>2.73</v>
      </c>
      <c r="L159" s="75">
        <v>2.73</v>
      </c>
      <c r="M159" s="75">
        <v>2.73</v>
      </c>
      <c r="N159" s="75">
        <v>2.73</v>
      </c>
      <c r="O159" s="75">
        <v>2.73</v>
      </c>
      <c r="P159" s="75">
        <v>2.73</v>
      </c>
      <c r="Q159" s="75">
        <v>2.73</v>
      </c>
      <c r="R159" s="75">
        <v>2.73</v>
      </c>
      <c r="S159" s="75">
        <v>2.73</v>
      </c>
      <c r="T159" s="75">
        <v>2.73</v>
      </c>
      <c r="U159" s="75">
        <v>2.73</v>
      </c>
      <c r="V159" s="75">
        <v>2.73</v>
      </c>
      <c r="W159" s="75">
        <v>2.73</v>
      </c>
      <c r="X159" s="75">
        <v>2.73</v>
      </c>
      <c r="Y159" s="82">
        <v>2.73</v>
      </c>
    </row>
    <row r="160" spans="1:25" s="62" customFormat="1" ht="18.75" customHeight="1" thickBot="1" x14ac:dyDescent="0.25">
      <c r="A160" s="112">
        <v>31</v>
      </c>
      <c r="B160" s="101">
        <f t="shared" ref="B160:Y160" si="30">SUM(B161:B164)</f>
        <v>444.17</v>
      </c>
      <c r="C160" s="102">
        <f t="shared" si="30"/>
        <v>427.68</v>
      </c>
      <c r="D160" s="102">
        <f t="shared" si="30"/>
        <v>429.67</v>
      </c>
      <c r="E160" s="103">
        <f t="shared" si="30"/>
        <v>431.55</v>
      </c>
      <c r="F160" s="103">
        <f t="shared" si="30"/>
        <v>439.86</v>
      </c>
      <c r="G160" s="103">
        <f t="shared" si="30"/>
        <v>440.13</v>
      </c>
      <c r="H160" s="103">
        <f t="shared" si="30"/>
        <v>442.79</v>
      </c>
      <c r="I160" s="103">
        <f t="shared" si="30"/>
        <v>433.20000000000005</v>
      </c>
      <c r="J160" s="103">
        <f t="shared" si="30"/>
        <v>434.88</v>
      </c>
      <c r="K160" s="104">
        <f t="shared" si="30"/>
        <v>438.71000000000004</v>
      </c>
      <c r="L160" s="103">
        <f t="shared" si="30"/>
        <v>442.99</v>
      </c>
      <c r="M160" s="105">
        <f t="shared" si="30"/>
        <v>437.76000000000005</v>
      </c>
      <c r="N160" s="104">
        <f t="shared" si="30"/>
        <v>440.29</v>
      </c>
      <c r="O160" s="103">
        <f t="shared" si="30"/>
        <v>426.09000000000003</v>
      </c>
      <c r="P160" s="105">
        <f t="shared" si="30"/>
        <v>418.89000000000004</v>
      </c>
      <c r="Q160" s="106">
        <f t="shared" si="30"/>
        <v>427.18</v>
      </c>
      <c r="R160" s="103">
        <f t="shared" si="30"/>
        <v>433.29</v>
      </c>
      <c r="S160" s="106">
        <f t="shared" si="30"/>
        <v>435.29</v>
      </c>
      <c r="T160" s="103">
        <f t="shared" si="30"/>
        <v>435.89000000000004</v>
      </c>
      <c r="U160" s="102">
        <f t="shared" si="30"/>
        <v>430.65000000000003</v>
      </c>
      <c r="V160" s="102">
        <f t="shared" si="30"/>
        <v>432.12</v>
      </c>
      <c r="W160" s="102">
        <f t="shared" si="30"/>
        <v>434.47</v>
      </c>
      <c r="X160" s="102">
        <f t="shared" si="30"/>
        <v>436.93</v>
      </c>
      <c r="Y160" s="107">
        <f t="shared" si="30"/>
        <v>434.33000000000004</v>
      </c>
    </row>
    <row r="161" spans="1:25" s="62" customFormat="1" ht="18.75" customHeight="1" outlineLevel="1" x14ac:dyDescent="0.2">
      <c r="A161" s="157" t="s">
        <v>8</v>
      </c>
      <c r="B161" s="255">
        <f>'июль (5 цк)'!B161</f>
        <v>394.63</v>
      </c>
      <c r="C161" s="255">
        <f>'июль (5 цк)'!C161</f>
        <v>378.14</v>
      </c>
      <c r="D161" s="255">
        <f>'июль (5 цк)'!D161</f>
        <v>380.13</v>
      </c>
      <c r="E161" s="255">
        <f>'июль (5 цк)'!E161</f>
        <v>382.01</v>
      </c>
      <c r="F161" s="255">
        <f>'июль (5 цк)'!F161</f>
        <v>390.32</v>
      </c>
      <c r="G161" s="255">
        <f>'июль (5 цк)'!G161</f>
        <v>390.59</v>
      </c>
      <c r="H161" s="255">
        <f>'июль (5 цк)'!H161</f>
        <v>393.25</v>
      </c>
      <c r="I161" s="255">
        <f>'июль (5 цк)'!I161</f>
        <v>383.66</v>
      </c>
      <c r="J161" s="255">
        <f>'июль (5 цк)'!J161</f>
        <v>385.34</v>
      </c>
      <c r="K161" s="255">
        <f>'июль (5 цк)'!K161</f>
        <v>389.17</v>
      </c>
      <c r="L161" s="255">
        <f>'июль (5 цк)'!L161</f>
        <v>393.45</v>
      </c>
      <c r="M161" s="255">
        <f>'июль (5 цк)'!M161</f>
        <v>388.22</v>
      </c>
      <c r="N161" s="255">
        <f>'июль (5 цк)'!N161</f>
        <v>390.75</v>
      </c>
      <c r="O161" s="255">
        <f>'июль (5 цк)'!O161</f>
        <v>376.55</v>
      </c>
      <c r="P161" s="255">
        <f>'июль (5 цк)'!P161</f>
        <v>369.35</v>
      </c>
      <c r="Q161" s="255">
        <f>'июль (5 цк)'!Q161</f>
        <v>377.64</v>
      </c>
      <c r="R161" s="255">
        <f>'июль (5 цк)'!R161</f>
        <v>383.75</v>
      </c>
      <c r="S161" s="255">
        <f>'июль (5 цк)'!S161</f>
        <v>385.75</v>
      </c>
      <c r="T161" s="255">
        <f>'июль (5 цк)'!T161</f>
        <v>386.35</v>
      </c>
      <c r="U161" s="255">
        <f>'июль (5 цк)'!U161</f>
        <v>381.11</v>
      </c>
      <c r="V161" s="255">
        <f>'июль (5 цк)'!V161</f>
        <v>382.58</v>
      </c>
      <c r="W161" s="255">
        <f>'июль (5 цк)'!W161</f>
        <v>384.93</v>
      </c>
      <c r="X161" s="255">
        <f>'июль (5 цк)'!X161</f>
        <v>387.39</v>
      </c>
      <c r="Y161" s="255">
        <f>'июль (5 цк)'!Y161</f>
        <v>384.79</v>
      </c>
    </row>
    <row r="162" spans="1:25" s="62" customFormat="1" ht="18.75" customHeight="1" outlineLevel="1" x14ac:dyDescent="0.2">
      <c r="A162" s="53" t="s">
        <v>9</v>
      </c>
      <c r="B162" s="76">
        <v>46.81</v>
      </c>
      <c r="C162" s="74">
        <v>46.81</v>
      </c>
      <c r="D162" s="74">
        <v>46.81</v>
      </c>
      <c r="E162" s="74">
        <v>46.81</v>
      </c>
      <c r="F162" s="74">
        <v>46.81</v>
      </c>
      <c r="G162" s="74">
        <v>46.81</v>
      </c>
      <c r="H162" s="74">
        <v>46.81</v>
      </c>
      <c r="I162" s="74">
        <v>46.81</v>
      </c>
      <c r="J162" s="74">
        <v>46.81</v>
      </c>
      <c r="K162" s="74">
        <v>46.81</v>
      </c>
      <c r="L162" s="74">
        <v>46.81</v>
      </c>
      <c r="M162" s="74">
        <v>46.81</v>
      </c>
      <c r="N162" s="74">
        <v>46.81</v>
      </c>
      <c r="O162" s="74">
        <v>46.81</v>
      </c>
      <c r="P162" s="74">
        <v>46.81</v>
      </c>
      <c r="Q162" s="74">
        <v>46.81</v>
      </c>
      <c r="R162" s="74">
        <v>46.81</v>
      </c>
      <c r="S162" s="74">
        <v>46.81</v>
      </c>
      <c r="T162" s="74">
        <v>46.81</v>
      </c>
      <c r="U162" s="74">
        <v>46.81</v>
      </c>
      <c r="V162" s="74">
        <v>46.81</v>
      </c>
      <c r="W162" s="74">
        <v>46.81</v>
      </c>
      <c r="X162" s="74">
        <v>46.81</v>
      </c>
      <c r="Y162" s="81">
        <v>46.81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04" t="s">
        <v>47</v>
      </c>
      <c r="B166" s="406" t="s">
        <v>79</v>
      </c>
      <c r="C166" s="407"/>
      <c r="D166" s="407"/>
      <c r="E166" s="407"/>
      <c r="F166" s="407"/>
      <c r="G166" s="407"/>
      <c r="H166" s="407"/>
      <c r="I166" s="407"/>
      <c r="J166" s="407"/>
      <c r="K166" s="407"/>
      <c r="L166" s="407"/>
      <c r="M166" s="407"/>
      <c r="N166" s="407"/>
      <c r="O166" s="407"/>
      <c r="P166" s="407"/>
      <c r="Q166" s="407"/>
      <c r="R166" s="407"/>
      <c r="S166" s="407"/>
      <c r="T166" s="407"/>
      <c r="U166" s="407"/>
      <c r="V166" s="407"/>
      <c r="W166" s="407"/>
      <c r="X166" s="407"/>
      <c r="Y166" s="408"/>
    </row>
    <row r="167" spans="1:25" s="62" customFormat="1" ht="35.25" customHeight="1" thickBot="1" x14ac:dyDescent="0.25">
      <c r="A167" s="405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 t="shared" ref="B168:Y168" si="31">SUM(B169:B172)</f>
        <v>745.59</v>
      </c>
      <c r="C168" s="102">
        <f t="shared" si="31"/>
        <v>727.86</v>
      </c>
      <c r="D168" s="102">
        <f t="shared" si="31"/>
        <v>726.24</v>
      </c>
      <c r="E168" s="103">
        <f t="shared" si="31"/>
        <v>746.22</v>
      </c>
      <c r="F168" s="103">
        <f t="shared" si="31"/>
        <v>736.4</v>
      </c>
      <c r="G168" s="103">
        <f t="shared" si="31"/>
        <v>731.44</v>
      </c>
      <c r="H168" s="103">
        <f t="shared" si="31"/>
        <v>733.89</v>
      </c>
      <c r="I168" s="103">
        <f t="shared" si="31"/>
        <v>723.37</v>
      </c>
      <c r="J168" s="103">
        <f t="shared" si="31"/>
        <v>727.06000000000006</v>
      </c>
      <c r="K168" s="104">
        <f t="shared" si="31"/>
        <v>739.66</v>
      </c>
      <c r="L168" s="103">
        <f t="shared" si="31"/>
        <v>730.74</v>
      </c>
      <c r="M168" s="105">
        <f t="shared" si="31"/>
        <v>732.92000000000007</v>
      </c>
      <c r="N168" s="104">
        <f t="shared" si="31"/>
        <v>730.62</v>
      </c>
      <c r="O168" s="103">
        <f t="shared" si="31"/>
        <v>708.42000000000007</v>
      </c>
      <c r="P168" s="105">
        <f t="shared" si="31"/>
        <v>713.92000000000007</v>
      </c>
      <c r="Q168" s="106">
        <f t="shared" si="31"/>
        <v>734.37</v>
      </c>
      <c r="R168" s="103">
        <f t="shared" si="31"/>
        <v>744.65</v>
      </c>
      <c r="S168" s="106">
        <f t="shared" si="31"/>
        <v>751.62</v>
      </c>
      <c r="T168" s="103">
        <f t="shared" si="31"/>
        <v>759.85</v>
      </c>
      <c r="U168" s="102">
        <f t="shared" si="31"/>
        <v>747.59</v>
      </c>
      <c r="V168" s="102">
        <f t="shared" si="31"/>
        <v>762.73</v>
      </c>
      <c r="W168" s="102">
        <f t="shared" si="31"/>
        <v>768.03</v>
      </c>
      <c r="X168" s="102">
        <f t="shared" si="31"/>
        <v>766.74</v>
      </c>
      <c r="Y168" s="107">
        <f t="shared" si="31"/>
        <v>756.80000000000007</v>
      </c>
    </row>
    <row r="169" spans="1:25" s="67" customFormat="1" ht="18.75" customHeight="1" outlineLevel="1" x14ac:dyDescent="0.2">
      <c r="A169" s="56" t="s">
        <v>8</v>
      </c>
      <c r="B169" s="216">
        <f>B11</f>
        <v>671.61</v>
      </c>
      <c r="C169" s="215">
        <f t="shared" ref="C169:Y169" si="32">C11</f>
        <v>653.88</v>
      </c>
      <c r="D169" s="215">
        <f t="shared" si="32"/>
        <v>652.26</v>
      </c>
      <c r="E169" s="215">
        <f t="shared" si="32"/>
        <v>672.24</v>
      </c>
      <c r="F169" s="215">
        <f t="shared" si="32"/>
        <v>662.42</v>
      </c>
      <c r="G169" s="215">
        <f t="shared" si="32"/>
        <v>657.46</v>
      </c>
      <c r="H169" s="215">
        <f t="shared" si="32"/>
        <v>659.91</v>
      </c>
      <c r="I169" s="215">
        <f t="shared" si="32"/>
        <v>649.39</v>
      </c>
      <c r="J169" s="215">
        <f t="shared" si="32"/>
        <v>653.08000000000004</v>
      </c>
      <c r="K169" s="215">
        <f t="shared" si="32"/>
        <v>665.68</v>
      </c>
      <c r="L169" s="215">
        <f t="shared" si="32"/>
        <v>656.76</v>
      </c>
      <c r="M169" s="215">
        <f t="shared" si="32"/>
        <v>658.94</v>
      </c>
      <c r="N169" s="215">
        <f t="shared" si="32"/>
        <v>656.64</v>
      </c>
      <c r="O169" s="215">
        <f t="shared" si="32"/>
        <v>634.44000000000005</v>
      </c>
      <c r="P169" s="215">
        <f t="shared" si="32"/>
        <v>639.94000000000005</v>
      </c>
      <c r="Q169" s="215">
        <f t="shared" si="32"/>
        <v>660.39</v>
      </c>
      <c r="R169" s="215">
        <f t="shared" si="32"/>
        <v>670.67</v>
      </c>
      <c r="S169" s="215">
        <f t="shared" si="32"/>
        <v>677.64</v>
      </c>
      <c r="T169" s="215">
        <f t="shared" si="32"/>
        <v>685.87</v>
      </c>
      <c r="U169" s="215">
        <f t="shared" si="32"/>
        <v>673.61</v>
      </c>
      <c r="V169" s="215">
        <f t="shared" si="32"/>
        <v>688.75</v>
      </c>
      <c r="W169" s="215">
        <f t="shared" si="32"/>
        <v>694.05</v>
      </c>
      <c r="X169" s="215">
        <f t="shared" si="32"/>
        <v>692.76</v>
      </c>
      <c r="Y169" s="215">
        <f t="shared" si="32"/>
        <v>682.82</v>
      </c>
    </row>
    <row r="170" spans="1:25" s="67" customFormat="1" ht="18.75" customHeight="1" outlineLevel="1" x14ac:dyDescent="0.2">
      <c r="A170" s="57" t="s">
        <v>9</v>
      </c>
      <c r="B170" s="76">
        <v>71.25</v>
      </c>
      <c r="C170" s="74">
        <v>71.25</v>
      </c>
      <c r="D170" s="74">
        <v>71.25</v>
      </c>
      <c r="E170" s="74">
        <v>71.25</v>
      </c>
      <c r="F170" s="74">
        <v>71.25</v>
      </c>
      <c r="G170" s="74">
        <v>71.25</v>
      </c>
      <c r="H170" s="74">
        <v>71.25</v>
      </c>
      <c r="I170" s="74">
        <v>71.25</v>
      </c>
      <c r="J170" s="74">
        <v>71.25</v>
      </c>
      <c r="K170" s="74">
        <v>71.25</v>
      </c>
      <c r="L170" s="74">
        <v>71.25</v>
      </c>
      <c r="M170" s="74">
        <v>71.25</v>
      </c>
      <c r="N170" s="74">
        <v>71.25</v>
      </c>
      <c r="O170" s="74">
        <v>71.25</v>
      </c>
      <c r="P170" s="74">
        <v>71.25</v>
      </c>
      <c r="Q170" s="74">
        <v>71.25</v>
      </c>
      <c r="R170" s="74">
        <v>71.25</v>
      </c>
      <c r="S170" s="74">
        <v>71.25</v>
      </c>
      <c r="T170" s="74">
        <v>71.25</v>
      </c>
      <c r="U170" s="74">
        <v>71.25</v>
      </c>
      <c r="V170" s="74">
        <v>71.25</v>
      </c>
      <c r="W170" s="74">
        <v>71.25</v>
      </c>
      <c r="X170" s="74">
        <v>71.25</v>
      </c>
      <c r="Y170" s="81">
        <v>71.25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827.7</v>
      </c>
      <c r="C173" s="102">
        <f t="shared" si="33"/>
        <v>807.81000000000006</v>
      </c>
      <c r="D173" s="102">
        <f t="shared" si="33"/>
        <v>810.03</v>
      </c>
      <c r="E173" s="103">
        <f t="shared" si="33"/>
        <v>822.72</v>
      </c>
      <c r="F173" s="103">
        <f t="shared" si="33"/>
        <v>858.22</v>
      </c>
      <c r="G173" s="103">
        <f t="shared" si="33"/>
        <v>850.26</v>
      </c>
      <c r="H173" s="103">
        <f t="shared" si="33"/>
        <v>843.51</v>
      </c>
      <c r="I173" s="103">
        <f t="shared" si="33"/>
        <v>831.73</v>
      </c>
      <c r="J173" s="103">
        <f t="shared" si="33"/>
        <v>840.79</v>
      </c>
      <c r="K173" s="104">
        <f t="shared" si="33"/>
        <v>841.87</v>
      </c>
      <c r="L173" s="103">
        <f t="shared" si="33"/>
        <v>861.62</v>
      </c>
      <c r="M173" s="105">
        <f t="shared" si="33"/>
        <v>847.11</v>
      </c>
      <c r="N173" s="104">
        <f t="shared" si="33"/>
        <v>860.25</v>
      </c>
      <c r="O173" s="103">
        <f t="shared" si="33"/>
        <v>835.11</v>
      </c>
      <c r="P173" s="105">
        <f t="shared" si="33"/>
        <v>830.45</v>
      </c>
      <c r="Q173" s="106">
        <f t="shared" si="33"/>
        <v>850.93000000000006</v>
      </c>
      <c r="R173" s="103">
        <f t="shared" si="33"/>
        <v>869.51</v>
      </c>
      <c r="S173" s="106">
        <f t="shared" si="33"/>
        <v>876.72</v>
      </c>
      <c r="T173" s="103">
        <f t="shared" si="33"/>
        <v>893.33</v>
      </c>
      <c r="U173" s="102">
        <f t="shared" si="33"/>
        <v>865.26</v>
      </c>
      <c r="V173" s="102">
        <f t="shared" si="33"/>
        <v>882.27</v>
      </c>
      <c r="W173" s="102">
        <f t="shared" si="33"/>
        <v>884.84</v>
      </c>
      <c r="X173" s="102">
        <f t="shared" si="33"/>
        <v>883.7</v>
      </c>
      <c r="Y173" s="107">
        <f t="shared" si="33"/>
        <v>869.33</v>
      </c>
    </row>
    <row r="174" spans="1:25" s="62" customFormat="1" ht="18.75" hidden="1" customHeight="1" outlineLevel="1" x14ac:dyDescent="0.2">
      <c r="A174" s="56" t="s">
        <v>8</v>
      </c>
      <c r="B174" s="215">
        <f>B16</f>
        <v>753.72</v>
      </c>
      <c r="C174" s="215">
        <f t="shared" ref="C174:Y174" si="34">C16</f>
        <v>733.83</v>
      </c>
      <c r="D174" s="215">
        <f t="shared" si="34"/>
        <v>736.05</v>
      </c>
      <c r="E174" s="215">
        <f t="shared" si="34"/>
        <v>748.74</v>
      </c>
      <c r="F174" s="215">
        <f t="shared" si="34"/>
        <v>784.24</v>
      </c>
      <c r="G174" s="215">
        <f t="shared" si="34"/>
        <v>776.28</v>
      </c>
      <c r="H174" s="215">
        <f t="shared" si="34"/>
        <v>769.53</v>
      </c>
      <c r="I174" s="215">
        <f t="shared" si="34"/>
        <v>757.75</v>
      </c>
      <c r="J174" s="215">
        <f t="shared" si="34"/>
        <v>766.81</v>
      </c>
      <c r="K174" s="215">
        <f t="shared" si="34"/>
        <v>767.89</v>
      </c>
      <c r="L174" s="215">
        <f t="shared" si="34"/>
        <v>787.64</v>
      </c>
      <c r="M174" s="215">
        <f t="shared" si="34"/>
        <v>773.13</v>
      </c>
      <c r="N174" s="215">
        <f t="shared" si="34"/>
        <v>786.27</v>
      </c>
      <c r="O174" s="215">
        <f t="shared" si="34"/>
        <v>761.13</v>
      </c>
      <c r="P174" s="215">
        <f t="shared" si="34"/>
        <v>756.47</v>
      </c>
      <c r="Q174" s="215">
        <f t="shared" si="34"/>
        <v>776.95</v>
      </c>
      <c r="R174" s="215">
        <f t="shared" si="34"/>
        <v>795.53</v>
      </c>
      <c r="S174" s="215">
        <f t="shared" si="34"/>
        <v>802.74</v>
      </c>
      <c r="T174" s="215">
        <f t="shared" si="34"/>
        <v>819.35</v>
      </c>
      <c r="U174" s="215">
        <f t="shared" si="34"/>
        <v>791.28</v>
      </c>
      <c r="V174" s="215">
        <f t="shared" si="34"/>
        <v>808.29</v>
      </c>
      <c r="W174" s="215">
        <f t="shared" si="34"/>
        <v>810.86</v>
      </c>
      <c r="X174" s="215">
        <f t="shared" si="34"/>
        <v>809.72</v>
      </c>
      <c r="Y174" s="215">
        <f t="shared" si="34"/>
        <v>795.35</v>
      </c>
    </row>
    <row r="175" spans="1:25" s="62" customFormat="1" ht="18.75" hidden="1" customHeight="1" outlineLevel="1" x14ac:dyDescent="0.2">
      <c r="A175" s="57" t="s">
        <v>9</v>
      </c>
      <c r="B175" s="76">
        <v>71.25</v>
      </c>
      <c r="C175" s="74">
        <v>71.25</v>
      </c>
      <c r="D175" s="74">
        <v>71.25</v>
      </c>
      <c r="E175" s="74">
        <v>71.25</v>
      </c>
      <c r="F175" s="74">
        <v>71.25</v>
      </c>
      <c r="G175" s="74">
        <v>71.25</v>
      </c>
      <c r="H175" s="74">
        <v>71.25</v>
      </c>
      <c r="I175" s="74">
        <v>71.25</v>
      </c>
      <c r="J175" s="74">
        <v>71.25</v>
      </c>
      <c r="K175" s="74">
        <v>71.25</v>
      </c>
      <c r="L175" s="74">
        <v>71.25</v>
      </c>
      <c r="M175" s="74">
        <v>71.25</v>
      </c>
      <c r="N175" s="74">
        <v>71.25</v>
      </c>
      <c r="O175" s="74">
        <v>71.25</v>
      </c>
      <c r="P175" s="74">
        <v>71.25</v>
      </c>
      <c r="Q175" s="74">
        <v>71.25</v>
      </c>
      <c r="R175" s="74">
        <v>71.25</v>
      </c>
      <c r="S175" s="74">
        <v>71.25</v>
      </c>
      <c r="T175" s="74">
        <v>71.25</v>
      </c>
      <c r="U175" s="74">
        <v>71.25</v>
      </c>
      <c r="V175" s="74">
        <v>71.25</v>
      </c>
      <c r="W175" s="74">
        <v>71.25</v>
      </c>
      <c r="X175" s="74">
        <v>71.25</v>
      </c>
      <c r="Y175" s="81">
        <v>71.25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2.73</v>
      </c>
      <c r="C177" s="75">
        <v>2.73</v>
      </c>
      <c r="D177" s="75">
        <v>2.73</v>
      </c>
      <c r="E177" s="75">
        <v>2.73</v>
      </c>
      <c r="F177" s="75">
        <v>2.73</v>
      </c>
      <c r="G177" s="75">
        <v>2.73</v>
      </c>
      <c r="H177" s="75">
        <v>2.73</v>
      </c>
      <c r="I177" s="75">
        <v>2.73</v>
      </c>
      <c r="J177" s="75">
        <v>2.73</v>
      </c>
      <c r="K177" s="75">
        <v>2.73</v>
      </c>
      <c r="L177" s="75">
        <v>2.73</v>
      </c>
      <c r="M177" s="75">
        <v>2.73</v>
      </c>
      <c r="N177" s="75">
        <v>2.73</v>
      </c>
      <c r="O177" s="75">
        <v>2.73</v>
      </c>
      <c r="P177" s="75">
        <v>2.73</v>
      </c>
      <c r="Q177" s="75">
        <v>2.73</v>
      </c>
      <c r="R177" s="75">
        <v>2.73</v>
      </c>
      <c r="S177" s="75">
        <v>2.73</v>
      </c>
      <c r="T177" s="75">
        <v>2.73</v>
      </c>
      <c r="U177" s="75">
        <v>2.73</v>
      </c>
      <c r="V177" s="75">
        <v>2.73</v>
      </c>
      <c r="W177" s="75">
        <v>2.73</v>
      </c>
      <c r="X177" s="75">
        <v>2.73</v>
      </c>
      <c r="Y177" s="82">
        <v>2.73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835.22</v>
      </c>
      <c r="C178" s="102">
        <f t="shared" si="35"/>
        <v>772.2</v>
      </c>
      <c r="D178" s="102">
        <f t="shared" si="35"/>
        <v>789.71</v>
      </c>
      <c r="E178" s="103">
        <f t="shared" si="35"/>
        <v>804.74</v>
      </c>
      <c r="F178" s="103">
        <f t="shared" si="35"/>
        <v>802.9</v>
      </c>
      <c r="G178" s="103">
        <f t="shared" si="35"/>
        <v>794.58</v>
      </c>
      <c r="H178" s="103">
        <f t="shared" si="35"/>
        <v>799.96</v>
      </c>
      <c r="I178" s="103">
        <f t="shared" si="35"/>
        <v>786.67000000000007</v>
      </c>
      <c r="J178" s="103">
        <f t="shared" si="35"/>
        <v>799.39</v>
      </c>
      <c r="K178" s="104">
        <f t="shared" si="35"/>
        <v>798.42000000000007</v>
      </c>
      <c r="L178" s="103">
        <f t="shared" si="35"/>
        <v>805.39</v>
      </c>
      <c r="M178" s="105">
        <f t="shared" si="35"/>
        <v>800.82</v>
      </c>
      <c r="N178" s="104">
        <f t="shared" si="35"/>
        <v>808.18000000000006</v>
      </c>
      <c r="O178" s="103">
        <f t="shared" si="35"/>
        <v>780.05000000000007</v>
      </c>
      <c r="P178" s="105">
        <f t="shared" si="35"/>
        <v>777.38</v>
      </c>
      <c r="Q178" s="106">
        <f t="shared" si="35"/>
        <v>802.63</v>
      </c>
      <c r="R178" s="103">
        <f t="shared" si="35"/>
        <v>817.41</v>
      </c>
      <c r="S178" s="106">
        <f t="shared" si="35"/>
        <v>807.30000000000007</v>
      </c>
      <c r="T178" s="103">
        <f t="shared" si="35"/>
        <v>809.55000000000007</v>
      </c>
      <c r="U178" s="102">
        <f t="shared" si="35"/>
        <v>804.37</v>
      </c>
      <c r="V178" s="102">
        <f t="shared" si="35"/>
        <v>817.78</v>
      </c>
      <c r="W178" s="102">
        <f t="shared" si="35"/>
        <v>830.59</v>
      </c>
      <c r="X178" s="102">
        <f t="shared" si="35"/>
        <v>841.47</v>
      </c>
      <c r="Y178" s="107">
        <f t="shared" si="35"/>
        <v>841.98</v>
      </c>
    </row>
    <row r="179" spans="1:25" s="62" customFormat="1" ht="18.75" hidden="1" customHeight="1" outlineLevel="1" x14ac:dyDescent="0.2">
      <c r="A179" s="56" t="s">
        <v>8</v>
      </c>
      <c r="B179" s="215">
        <f>B21</f>
        <v>761.24</v>
      </c>
      <c r="C179" s="215">
        <f t="shared" ref="C179:Y179" si="36">C21</f>
        <v>698.22</v>
      </c>
      <c r="D179" s="215">
        <f t="shared" si="36"/>
        <v>715.73</v>
      </c>
      <c r="E179" s="215">
        <f t="shared" si="36"/>
        <v>730.76</v>
      </c>
      <c r="F179" s="215">
        <f t="shared" si="36"/>
        <v>728.92</v>
      </c>
      <c r="G179" s="215">
        <f t="shared" si="36"/>
        <v>720.6</v>
      </c>
      <c r="H179" s="215">
        <f t="shared" si="36"/>
        <v>725.98</v>
      </c>
      <c r="I179" s="215">
        <f t="shared" si="36"/>
        <v>712.69</v>
      </c>
      <c r="J179" s="215">
        <f t="shared" si="36"/>
        <v>725.41</v>
      </c>
      <c r="K179" s="215">
        <f t="shared" si="36"/>
        <v>724.44</v>
      </c>
      <c r="L179" s="215">
        <f t="shared" si="36"/>
        <v>731.41</v>
      </c>
      <c r="M179" s="215">
        <f t="shared" si="36"/>
        <v>726.84</v>
      </c>
      <c r="N179" s="215">
        <f t="shared" si="36"/>
        <v>734.2</v>
      </c>
      <c r="O179" s="215">
        <f t="shared" si="36"/>
        <v>706.07</v>
      </c>
      <c r="P179" s="215">
        <f t="shared" si="36"/>
        <v>703.4</v>
      </c>
      <c r="Q179" s="215">
        <f t="shared" si="36"/>
        <v>728.65</v>
      </c>
      <c r="R179" s="215">
        <f t="shared" si="36"/>
        <v>743.43</v>
      </c>
      <c r="S179" s="215">
        <f t="shared" si="36"/>
        <v>733.32</v>
      </c>
      <c r="T179" s="215">
        <f t="shared" si="36"/>
        <v>735.57</v>
      </c>
      <c r="U179" s="215">
        <f t="shared" si="36"/>
        <v>730.39</v>
      </c>
      <c r="V179" s="215">
        <f t="shared" si="36"/>
        <v>743.8</v>
      </c>
      <c r="W179" s="215">
        <f t="shared" si="36"/>
        <v>756.61</v>
      </c>
      <c r="X179" s="215">
        <f t="shared" si="36"/>
        <v>767.49</v>
      </c>
      <c r="Y179" s="215">
        <f t="shared" si="36"/>
        <v>768</v>
      </c>
    </row>
    <row r="180" spans="1:25" s="62" customFormat="1" ht="18.75" hidden="1" customHeight="1" outlineLevel="1" x14ac:dyDescent="0.2">
      <c r="A180" s="57" t="s">
        <v>9</v>
      </c>
      <c r="B180" s="76">
        <v>71.25</v>
      </c>
      <c r="C180" s="74">
        <v>71.25</v>
      </c>
      <c r="D180" s="74">
        <v>71.25</v>
      </c>
      <c r="E180" s="74">
        <v>71.25</v>
      </c>
      <c r="F180" s="74">
        <v>71.25</v>
      </c>
      <c r="G180" s="74">
        <v>71.25</v>
      </c>
      <c r="H180" s="74">
        <v>71.25</v>
      </c>
      <c r="I180" s="74">
        <v>71.25</v>
      </c>
      <c r="J180" s="74">
        <v>71.25</v>
      </c>
      <c r="K180" s="74">
        <v>71.25</v>
      </c>
      <c r="L180" s="74">
        <v>71.25</v>
      </c>
      <c r="M180" s="74">
        <v>71.25</v>
      </c>
      <c r="N180" s="74">
        <v>71.25</v>
      </c>
      <c r="O180" s="74">
        <v>71.25</v>
      </c>
      <c r="P180" s="74">
        <v>71.25</v>
      </c>
      <c r="Q180" s="74">
        <v>71.25</v>
      </c>
      <c r="R180" s="74">
        <v>71.25</v>
      </c>
      <c r="S180" s="74">
        <v>71.25</v>
      </c>
      <c r="T180" s="74">
        <v>71.25</v>
      </c>
      <c r="U180" s="74">
        <v>71.25</v>
      </c>
      <c r="V180" s="74">
        <v>71.25</v>
      </c>
      <c r="W180" s="74">
        <v>71.25</v>
      </c>
      <c r="X180" s="74">
        <v>71.25</v>
      </c>
      <c r="Y180" s="81">
        <v>71.25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2.73</v>
      </c>
      <c r="C182" s="75">
        <v>2.73</v>
      </c>
      <c r="D182" s="75">
        <v>2.73</v>
      </c>
      <c r="E182" s="75">
        <v>2.73</v>
      </c>
      <c r="F182" s="75">
        <v>2.73</v>
      </c>
      <c r="G182" s="75">
        <v>2.73</v>
      </c>
      <c r="H182" s="75">
        <v>2.73</v>
      </c>
      <c r="I182" s="75">
        <v>2.73</v>
      </c>
      <c r="J182" s="75">
        <v>2.73</v>
      </c>
      <c r="K182" s="75">
        <v>2.73</v>
      </c>
      <c r="L182" s="75">
        <v>2.73</v>
      </c>
      <c r="M182" s="75">
        <v>2.73</v>
      </c>
      <c r="N182" s="75">
        <v>2.73</v>
      </c>
      <c r="O182" s="75">
        <v>2.73</v>
      </c>
      <c r="P182" s="75">
        <v>2.73</v>
      </c>
      <c r="Q182" s="75">
        <v>2.73</v>
      </c>
      <c r="R182" s="75">
        <v>2.73</v>
      </c>
      <c r="S182" s="75">
        <v>2.73</v>
      </c>
      <c r="T182" s="75">
        <v>2.73</v>
      </c>
      <c r="U182" s="75">
        <v>2.73</v>
      </c>
      <c r="V182" s="75">
        <v>2.73</v>
      </c>
      <c r="W182" s="75">
        <v>2.73</v>
      </c>
      <c r="X182" s="75">
        <v>2.73</v>
      </c>
      <c r="Y182" s="82">
        <v>2.73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883.09</v>
      </c>
      <c r="C183" s="102">
        <f t="shared" si="37"/>
        <v>846.42000000000007</v>
      </c>
      <c r="D183" s="102">
        <f t="shared" si="37"/>
        <v>862.4</v>
      </c>
      <c r="E183" s="103">
        <f t="shared" si="37"/>
        <v>871.78</v>
      </c>
      <c r="F183" s="103">
        <f t="shared" si="37"/>
        <v>891.62</v>
      </c>
      <c r="G183" s="103">
        <f t="shared" si="37"/>
        <v>897.9</v>
      </c>
      <c r="H183" s="103">
        <f t="shared" si="37"/>
        <v>905.16</v>
      </c>
      <c r="I183" s="103">
        <f t="shared" si="37"/>
        <v>885.41</v>
      </c>
      <c r="J183" s="103">
        <f t="shared" si="37"/>
        <v>900.39</v>
      </c>
      <c r="K183" s="104">
        <f t="shared" si="37"/>
        <v>906.46</v>
      </c>
      <c r="L183" s="103">
        <f t="shared" si="37"/>
        <v>905.93000000000006</v>
      </c>
      <c r="M183" s="105">
        <f t="shared" si="37"/>
        <v>905.30000000000007</v>
      </c>
      <c r="N183" s="104">
        <f t="shared" si="37"/>
        <v>836.04</v>
      </c>
      <c r="O183" s="103">
        <f t="shared" si="37"/>
        <v>807.2</v>
      </c>
      <c r="P183" s="105">
        <f t="shared" si="37"/>
        <v>811.38</v>
      </c>
      <c r="Q183" s="106">
        <f t="shared" si="37"/>
        <v>838.46</v>
      </c>
      <c r="R183" s="103">
        <f t="shared" si="37"/>
        <v>856.41</v>
      </c>
      <c r="S183" s="106">
        <f t="shared" si="37"/>
        <v>864.55000000000007</v>
      </c>
      <c r="T183" s="103">
        <f t="shared" si="37"/>
        <v>866.71</v>
      </c>
      <c r="U183" s="102">
        <f t="shared" si="37"/>
        <v>846.42000000000007</v>
      </c>
      <c r="V183" s="102">
        <f t="shared" si="37"/>
        <v>862.71</v>
      </c>
      <c r="W183" s="102">
        <f t="shared" si="37"/>
        <v>871.46</v>
      </c>
      <c r="X183" s="102">
        <f t="shared" si="37"/>
        <v>874.73</v>
      </c>
      <c r="Y183" s="107">
        <f t="shared" si="37"/>
        <v>864.4</v>
      </c>
    </row>
    <row r="184" spans="1:25" s="62" customFormat="1" ht="18.75" hidden="1" customHeight="1" outlineLevel="1" x14ac:dyDescent="0.2">
      <c r="A184" s="58" t="s">
        <v>8</v>
      </c>
      <c r="B184" s="215">
        <f>B26</f>
        <v>809.11</v>
      </c>
      <c r="C184" s="215">
        <f t="shared" ref="C184:Y184" si="38">C26</f>
        <v>772.44</v>
      </c>
      <c r="D184" s="215">
        <f t="shared" si="38"/>
        <v>788.42</v>
      </c>
      <c r="E184" s="215">
        <f t="shared" si="38"/>
        <v>797.8</v>
      </c>
      <c r="F184" s="215">
        <f t="shared" si="38"/>
        <v>817.64</v>
      </c>
      <c r="G184" s="215">
        <f t="shared" si="38"/>
        <v>823.92</v>
      </c>
      <c r="H184" s="215">
        <f t="shared" si="38"/>
        <v>831.18</v>
      </c>
      <c r="I184" s="215">
        <f t="shared" si="38"/>
        <v>811.43</v>
      </c>
      <c r="J184" s="215">
        <f t="shared" si="38"/>
        <v>826.41</v>
      </c>
      <c r="K184" s="215">
        <f t="shared" si="38"/>
        <v>832.48</v>
      </c>
      <c r="L184" s="215">
        <f t="shared" si="38"/>
        <v>831.95</v>
      </c>
      <c r="M184" s="215">
        <f t="shared" si="38"/>
        <v>831.32</v>
      </c>
      <c r="N184" s="215">
        <f t="shared" si="38"/>
        <v>762.06</v>
      </c>
      <c r="O184" s="215">
        <f t="shared" si="38"/>
        <v>733.22</v>
      </c>
      <c r="P184" s="215">
        <f t="shared" si="38"/>
        <v>737.4</v>
      </c>
      <c r="Q184" s="215">
        <f t="shared" si="38"/>
        <v>764.48</v>
      </c>
      <c r="R184" s="215">
        <f t="shared" si="38"/>
        <v>782.43</v>
      </c>
      <c r="S184" s="215">
        <f t="shared" si="38"/>
        <v>790.57</v>
      </c>
      <c r="T184" s="215">
        <f t="shared" si="38"/>
        <v>792.73</v>
      </c>
      <c r="U184" s="215">
        <f t="shared" si="38"/>
        <v>772.44</v>
      </c>
      <c r="V184" s="215">
        <f t="shared" si="38"/>
        <v>788.73</v>
      </c>
      <c r="W184" s="215">
        <f t="shared" si="38"/>
        <v>797.48</v>
      </c>
      <c r="X184" s="215">
        <f t="shared" si="38"/>
        <v>800.75</v>
      </c>
      <c r="Y184" s="215">
        <f t="shared" si="38"/>
        <v>790.42</v>
      </c>
    </row>
    <row r="185" spans="1:25" s="62" customFormat="1" ht="18.75" hidden="1" customHeight="1" outlineLevel="1" x14ac:dyDescent="0.2">
      <c r="A185" s="57" t="s">
        <v>9</v>
      </c>
      <c r="B185" s="76">
        <v>71.25</v>
      </c>
      <c r="C185" s="74">
        <v>71.25</v>
      </c>
      <c r="D185" s="74">
        <v>71.25</v>
      </c>
      <c r="E185" s="74">
        <v>71.25</v>
      </c>
      <c r="F185" s="74">
        <v>71.25</v>
      </c>
      <c r="G185" s="74">
        <v>71.25</v>
      </c>
      <c r="H185" s="74">
        <v>71.25</v>
      </c>
      <c r="I185" s="74">
        <v>71.25</v>
      </c>
      <c r="J185" s="74">
        <v>71.25</v>
      </c>
      <c r="K185" s="74">
        <v>71.25</v>
      </c>
      <c r="L185" s="74">
        <v>71.25</v>
      </c>
      <c r="M185" s="74">
        <v>71.25</v>
      </c>
      <c r="N185" s="74">
        <v>71.25</v>
      </c>
      <c r="O185" s="74">
        <v>71.25</v>
      </c>
      <c r="P185" s="74">
        <v>71.25</v>
      </c>
      <c r="Q185" s="74">
        <v>71.25</v>
      </c>
      <c r="R185" s="74">
        <v>71.25</v>
      </c>
      <c r="S185" s="74">
        <v>71.25</v>
      </c>
      <c r="T185" s="74">
        <v>71.25</v>
      </c>
      <c r="U185" s="74">
        <v>71.25</v>
      </c>
      <c r="V185" s="74">
        <v>71.25</v>
      </c>
      <c r="W185" s="74">
        <v>71.25</v>
      </c>
      <c r="X185" s="74">
        <v>71.25</v>
      </c>
      <c r="Y185" s="81">
        <v>71.25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2.73</v>
      </c>
      <c r="C187" s="75">
        <v>2.73</v>
      </c>
      <c r="D187" s="75">
        <v>2.73</v>
      </c>
      <c r="E187" s="75">
        <v>2.73</v>
      </c>
      <c r="F187" s="75">
        <v>2.73</v>
      </c>
      <c r="G187" s="75">
        <v>2.73</v>
      </c>
      <c r="H187" s="75">
        <v>2.73</v>
      </c>
      <c r="I187" s="75">
        <v>2.73</v>
      </c>
      <c r="J187" s="75">
        <v>2.73</v>
      </c>
      <c r="K187" s="75">
        <v>2.73</v>
      </c>
      <c r="L187" s="75">
        <v>2.73</v>
      </c>
      <c r="M187" s="75">
        <v>2.73</v>
      </c>
      <c r="N187" s="75">
        <v>2.73</v>
      </c>
      <c r="O187" s="75">
        <v>2.73</v>
      </c>
      <c r="P187" s="75">
        <v>2.73</v>
      </c>
      <c r="Q187" s="75">
        <v>2.73</v>
      </c>
      <c r="R187" s="75">
        <v>2.73</v>
      </c>
      <c r="S187" s="75">
        <v>2.73</v>
      </c>
      <c r="T187" s="75">
        <v>2.73</v>
      </c>
      <c r="U187" s="75">
        <v>2.73</v>
      </c>
      <c r="V187" s="75">
        <v>2.73</v>
      </c>
      <c r="W187" s="75">
        <v>2.73</v>
      </c>
      <c r="X187" s="75">
        <v>2.73</v>
      </c>
      <c r="Y187" s="82">
        <v>2.73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852.82</v>
      </c>
      <c r="C188" s="102">
        <f t="shared" si="39"/>
        <v>816.02</v>
      </c>
      <c r="D188" s="102">
        <f t="shared" si="39"/>
        <v>837.29</v>
      </c>
      <c r="E188" s="103">
        <f t="shared" si="39"/>
        <v>854.56000000000006</v>
      </c>
      <c r="F188" s="103">
        <f t="shared" si="39"/>
        <v>871.67000000000007</v>
      </c>
      <c r="G188" s="103">
        <f t="shared" si="39"/>
        <v>853.24</v>
      </c>
      <c r="H188" s="103">
        <f t="shared" si="39"/>
        <v>853.80000000000007</v>
      </c>
      <c r="I188" s="103">
        <f t="shared" si="39"/>
        <v>829.49</v>
      </c>
      <c r="J188" s="103">
        <f t="shared" si="39"/>
        <v>853.52</v>
      </c>
      <c r="K188" s="104">
        <f t="shared" si="39"/>
        <v>863.78</v>
      </c>
      <c r="L188" s="103">
        <f t="shared" si="39"/>
        <v>844.53</v>
      </c>
      <c r="M188" s="105">
        <f t="shared" si="39"/>
        <v>851.82</v>
      </c>
      <c r="N188" s="104">
        <f t="shared" si="39"/>
        <v>836.42000000000007</v>
      </c>
      <c r="O188" s="103">
        <f t="shared" si="39"/>
        <v>809.1</v>
      </c>
      <c r="P188" s="105">
        <f t="shared" si="39"/>
        <v>804.28</v>
      </c>
      <c r="Q188" s="106">
        <f t="shared" si="39"/>
        <v>826.74</v>
      </c>
      <c r="R188" s="103">
        <f t="shared" si="39"/>
        <v>839.82</v>
      </c>
      <c r="S188" s="106">
        <f t="shared" si="39"/>
        <v>835.89</v>
      </c>
      <c r="T188" s="103">
        <f t="shared" si="39"/>
        <v>844.96</v>
      </c>
      <c r="U188" s="102">
        <f t="shared" si="39"/>
        <v>817.42000000000007</v>
      </c>
      <c r="V188" s="102">
        <f t="shared" si="39"/>
        <v>834.68000000000006</v>
      </c>
      <c r="W188" s="102">
        <f t="shared" si="39"/>
        <v>852.56000000000006</v>
      </c>
      <c r="X188" s="102">
        <f t="shared" si="39"/>
        <v>852.18000000000006</v>
      </c>
      <c r="Y188" s="107">
        <f t="shared" si="39"/>
        <v>849.47</v>
      </c>
    </row>
    <row r="189" spans="1:25" s="62" customFormat="1" ht="18.75" hidden="1" customHeight="1" outlineLevel="1" x14ac:dyDescent="0.2">
      <c r="A189" s="56" t="s">
        <v>8</v>
      </c>
      <c r="B189" s="215">
        <f>B31</f>
        <v>778.84</v>
      </c>
      <c r="C189" s="215">
        <f t="shared" ref="C189:Y189" si="40">C31</f>
        <v>742.04</v>
      </c>
      <c r="D189" s="215">
        <f t="shared" si="40"/>
        <v>763.31</v>
      </c>
      <c r="E189" s="215">
        <f t="shared" si="40"/>
        <v>780.58</v>
      </c>
      <c r="F189" s="215">
        <f t="shared" si="40"/>
        <v>797.69</v>
      </c>
      <c r="G189" s="215">
        <f t="shared" si="40"/>
        <v>779.26</v>
      </c>
      <c r="H189" s="215">
        <f t="shared" si="40"/>
        <v>779.82</v>
      </c>
      <c r="I189" s="215">
        <f t="shared" si="40"/>
        <v>755.51</v>
      </c>
      <c r="J189" s="215">
        <f t="shared" si="40"/>
        <v>779.54</v>
      </c>
      <c r="K189" s="215">
        <f t="shared" si="40"/>
        <v>789.8</v>
      </c>
      <c r="L189" s="215">
        <f t="shared" si="40"/>
        <v>770.55</v>
      </c>
      <c r="M189" s="215">
        <f t="shared" si="40"/>
        <v>777.84</v>
      </c>
      <c r="N189" s="215">
        <f t="shared" si="40"/>
        <v>762.44</v>
      </c>
      <c r="O189" s="215">
        <f t="shared" si="40"/>
        <v>735.12</v>
      </c>
      <c r="P189" s="215">
        <f t="shared" si="40"/>
        <v>730.3</v>
      </c>
      <c r="Q189" s="215">
        <f t="shared" si="40"/>
        <v>752.76</v>
      </c>
      <c r="R189" s="215">
        <f t="shared" si="40"/>
        <v>765.84</v>
      </c>
      <c r="S189" s="215">
        <f t="shared" si="40"/>
        <v>761.91</v>
      </c>
      <c r="T189" s="215">
        <f t="shared" si="40"/>
        <v>770.98</v>
      </c>
      <c r="U189" s="215">
        <f t="shared" si="40"/>
        <v>743.44</v>
      </c>
      <c r="V189" s="215">
        <f t="shared" si="40"/>
        <v>760.7</v>
      </c>
      <c r="W189" s="215">
        <f t="shared" si="40"/>
        <v>778.58</v>
      </c>
      <c r="X189" s="215">
        <f t="shared" si="40"/>
        <v>778.2</v>
      </c>
      <c r="Y189" s="215">
        <f t="shared" si="40"/>
        <v>775.49</v>
      </c>
    </row>
    <row r="190" spans="1:25" s="62" customFormat="1" ht="18.75" hidden="1" customHeight="1" outlineLevel="1" x14ac:dyDescent="0.2">
      <c r="A190" s="57" t="s">
        <v>9</v>
      </c>
      <c r="B190" s="76">
        <v>71.25</v>
      </c>
      <c r="C190" s="74">
        <v>71.25</v>
      </c>
      <c r="D190" s="74">
        <v>71.25</v>
      </c>
      <c r="E190" s="74">
        <v>71.25</v>
      </c>
      <c r="F190" s="74">
        <v>71.25</v>
      </c>
      <c r="G190" s="74">
        <v>71.25</v>
      </c>
      <c r="H190" s="74">
        <v>71.25</v>
      </c>
      <c r="I190" s="74">
        <v>71.25</v>
      </c>
      <c r="J190" s="74">
        <v>71.25</v>
      </c>
      <c r="K190" s="74">
        <v>71.25</v>
      </c>
      <c r="L190" s="74">
        <v>71.25</v>
      </c>
      <c r="M190" s="74">
        <v>71.25</v>
      </c>
      <c r="N190" s="74">
        <v>71.25</v>
      </c>
      <c r="O190" s="74">
        <v>71.25</v>
      </c>
      <c r="P190" s="74">
        <v>71.25</v>
      </c>
      <c r="Q190" s="74">
        <v>71.25</v>
      </c>
      <c r="R190" s="74">
        <v>71.25</v>
      </c>
      <c r="S190" s="74">
        <v>71.25</v>
      </c>
      <c r="T190" s="74">
        <v>71.25</v>
      </c>
      <c r="U190" s="74">
        <v>71.25</v>
      </c>
      <c r="V190" s="74">
        <v>71.25</v>
      </c>
      <c r="W190" s="74">
        <v>71.25</v>
      </c>
      <c r="X190" s="74">
        <v>71.25</v>
      </c>
      <c r="Y190" s="81">
        <v>71.25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779.69</v>
      </c>
      <c r="C193" s="102">
        <f t="shared" si="41"/>
        <v>755.92000000000007</v>
      </c>
      <c r="D193" s="102">
        <f t="shared" si="41"/>
        <v>762.19</v>
      </c>
      <c r="E193" s="103">
        <f t="shared" si="41"/>
        <v>771.73</v>
      </c>
      <c r="F193" s="103">
        <f t="shared" si="41"/>
        <v>776.98</v>
      </c>
      <c r="G193" s="103">
        <f t="shared" si="41"/>
        <v>768.87</v>
      </c>
      <c r="H193" s="103">
        <f t="shared" si="41"/>
        <v>754.99</v>
      </c>
      <c r="I193" s="103">
        <f t="shared" si="41"/>
        <v>754.23</v>
      </c>
      <c r="J193" s="103">
        <f t="shared" si="41"/>
        <v>760.46</v>
      </c>
      <c r="K193" s="104">
        <f t="shared" si="41"/>
        <v>769.33</v>
      </c>
      <c r="L193" s="103">
        <f t="shared" si="41"/>
        <v>783.69</v>
      </c>
      <c r="M193" s="105">
        <f t="shared" si="41"/>
        <v>782.04</v>
      </c>
      <c r="N193" s="104">
        <f t="shared" si="41"/>
        <v>782.08</v>
      </c>
      <c r="O193" s="103">
        <f t="shared" si="41"/>
        <v>756.30000000000007</v>
      </c>
      <c r="P193" s="105">
        <f t="shared" si="41"/>
        <v>757.02</v>
      </c>
      <c r="Q193" s="106">
        <f t="shared" si="41"/>
        <v>781.66</v>
      </c>
      <c r="R193" s="103">
        <f t="shared" si="41"/>
        <v>789.01</v>
      </c>
      <c r="S193" s="106">
        <f t="shared" si="41"/>
        <v>780.4</v>
      </c>
      <c r="T193" s="103">
        <f t="shared" si="41"/>
        <v>785.63</v>
      </c>
      <c r="U193" s="102">
        <f t="shared" si="41"/>
        <v>768.93000000000006</v>
      </c>
      <c r="V193" s="102">
        <f t="shared" si="41"/>
        <v>784.2</v>
      </c>
      <c r="W193" s="102">
        <f t="shared" si="41"/>
        <v>796.04</v>
      </c>
      <c r="X193" s="102">
        <f t="shared" si="41"/>
        <v>797.05000000000007</v>
      </c>
      <c r="Y193" s="107">
        <f t="shared" si="41"/>
        <v>788.6</v>
      </c>
    </row>
    <row r="194" spans="1:25" s="62" customFormat="1" ht="18.75" hidden="1" customHeight="1" outlineLevel="1" x14ac:dyDescent="0.2">
      <c r="A194" s="56" t="s">
        <v>8</v>
      </c>
      <c r="B194" s="215">
        <f>B36</f>
        <v>705.71</v>
      </c>
      <c r="C194" s="215">
        <f t="shared" ref="C194:Y194" si="42">C36</f>
        <v>681.94</v>
      </c>
      <c r="D194" s="215">
        <f t="shared" si="42"/>
        <v>688.21</v>
      </c>
      <c r="E194" s="215">
        <f t="shared" si="42"/>
        <v>697.75</v>
      </c>
      <c r="F194" s="215">
        <f t="shared" si="42"/>
        <v>703</v>
      </c>
      <c r="G194" s="215">
        <f t="shared" si="42"/>
        <v>694.89</v>
      </c>
      <c r="H194" s="215">
        <f t="shared" si="42"/>
        <v>681.01</v>
      </c>
      <c r="I194" s="215">
        <f t="shared" si="42"/>
        <v>680.25</v>
      </c>
      <c r="J194" s="215">
        <f t="shared" si="42"/>
        <v>686.48</v>
      </c>
      <c r="K194" s="215">
        <f t="shared" si="42"/>
        <v>695.35</v>
      </c>
      <c r="L194" s="215">
        <f t="shared" si="42"/>
        <v>709.71</v>
      </c>
      <c r="M194" s="215">
        <f t="shared" si="42"/>
        <v>708.06</v>
      </c>
      <c r="N194" s="215">
        <f t="shared" si="42"/>
        <v>708.1</v>
      </c>
      <c r="O194" s="215">
        <f t="shared" si="42"/>
        <v>682.32</v>
      </c>
      <c r="P194" s="215">
        <f t="shared" si="42"/>
        <v>683.04</v>
      </c>
      <c r="Q194" s="215">
        <f t="shared" si="42"/>
        <v>707.68</v>
      </c>
      <c r="R194" s="215">
        <f t="shared" si="42"/>
        <v>715.03</v>
      </c>
      <c r="S194" s="215">
        <f t="shared" si="42"/>
        <v>706.42</v>
      </c>
      <c r="T194" s="215">
        <f t="shared" si="42"/>
        <v>711.65</v>
      </c>
      <c r="U194" s="215">
        <f t="shared" si="42"/>
        <v>694.95</v>
      </c>
      <c r="V194" s="215">
        <f t="shared" si="42"/>
        <v>710.22</v>
      </c>
      <c r="W194" s="215">
        <f t="shared" si="42"/>
        <v>722.06</v>
      </c>
      <c r="X194" s="215">
        <f t="shared" si="42"/>
        <v>723.07</v>
      </c>
      <c r="Y194" s="215">
        <f t="shared" si="42"/>
        <v>714.62</v>
      </c>
    </row>
    <row r="195" spans="1:25" s="62" customFormat="1" ht="18.75" hidden="1" customHeight="1" outlineLevel="1" x14ac:dyDescent="0.2">
      <c r="A195" s="57" t="s">
        <v>9</v>
      </c>
      <c r="B195" s="76">
        <v>71.25</v>
      </c>
      <c r="C195" s="74">
        <v>71.25</v>
      </c>
      <c r="D195" s="74">
        <v>71.25</v>
      </c>
      <c r="E195" s="74">
        <v>71.25</v>
      </c>
      <c r="F195" s="74">
        <v>71.25</v>
      </c>
      <c r="G195" s="74">
        <v>71.25</v>
      </c>
      <c r="H195" s="74">
        <v>71.25</v>
      </c>
      <c r="I195" s="74">
        <v>71.25</v>
      </c>
      <c r="J195" s="74">
        <v>71.25</v>
      </c>
      <c r="K195" s="74">
        <v>71.25</v>
      </c>
      <c r="L195" s="74">
        <v>71.25</v>
      </c>
      <c r="M195" s="74">
        <v>71.25</v>
      </c>
      <c r="N195" s="74">
        <v>71.25</v>
      </c>
      <c r="O195" s="74">
        <v>71.25</v>
      </c>
      <c r="P195" s="74">
        <v>71.25</v>
      </c>
      <c r="Q195" s="74">
        <v>71.25</v>
      </c>
      <c r="R195" s="74">
        <v>71.25</v>
      </c>
      <c r="S195" s="74">
        <v>71.25</v>
      </c>
      <c r="T195" s="74">
        <v>71.25</v>
      </c>
      <c r="U195" s="74">
        <v>71.25</v>
      </c>
      <c r="V195" s="74">
        <v>71.25</v>
      </c>
      <c r="W195" s="74">
        <v>71.25</v>
      </c>
      <c r="X195" s="74">
        <v>71.25</v>
      </c>
      <c r="Y195" s="81">
        <v>71.25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2.73</v>
      </c>
      <c r="C197" s="75">
        <v>2.73</v>
      </c>
      <c r="D197" s="75">
        <v>2.73</v>
      </c>
      <c r="E197" s="75">
        <v>2.73</v>
      </c>
      <c r="F197" s="75">
        <v>2.73</v>
      </c>
      <c r="G197" s="75">
        <v>2.73</v>
      </c>
      <c r="H197" s="75">
        <v>2.73</v>
      </c>
      <c r="I197" s="75">
        <v>2.73</v>
      </c>
      <c r="J197" s="75">
        <v>2.73</v>
      </c>
      <c r="K197" s="75">
        <v>2.73</v>
      </c>
      <c r="L197" s="75">
        <v>2.73</v>
      </c>
      <c r="M197" s="75">
        <v>2.73</v>
      </c>
      <c r="N197" s="75">
        <v>2.73</v>
      </c>
      <c r="O197" s="75">
        <v>2.73</v>
      </c>
      <c r="P197" s="75">
        <v>2.73</v>
      </c>
      <c r="Q197" s="75">
        <v>2.73</v>
      </c>
      <c r="R197" s="75">
        <v>2.73</v>
      </c>
      <c r="S197" s="75">
        <v>2.73</v>
      </c>
      <c r="T197" s="75">
        <v>2.73</v>
      </c>
      <c r="U197" s="75">
        <v>2.73</v>
      </c>
      <c r="V197" s="75">
        <v>2.73</v>
      </c>
      <c r="W197" s="75">
        <v>2.73</v>
      </c>
      <c r="X197" s="75">
        <v>2.73</v>
      </c>
      <c r="Y197" s="82">
        <v>2.73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841.35</v>
      </c>
      <c r="C198" s="102">
        <f t="shared" si="43"/>
        <v>799.22</v>
      </c>
      <c r="D198" s="102">
        <f t="shared" si="43"/>
        <v>828.77</v>
      </c>
      <c r="E198" s="103">
        <f t="shared" si="43"/>
        <v>842.04</v>
      </c>
      <c r="F198" s="103">
        <f t="shared" si="43"/>
        <v>850.81000000000006</v>
      </c>
      <c r="G198" s="103">
        <f t="shared" si="43"/>
        <v>853.06000000000006</v>
      </c>
      <c r="H198" s="103">
        <f t="shared" si="43"/>
        <v>847.53</v>
      </c>
      <c r="I198" s="103">
        <f t="shared" si="43"/>
        <v>827.87</v>
      </c>
      <c r="J198" s="103">
        <f t="shared" si="43"/>
        <v>844.81000000000006</v>
      </c>
      <c r="K198" s="104">
        <f t="shared" si="43"/>
        <v>861.98</v>
      </c>
      <c r="L198" s="103">
        <f t="shared" si="43"/>
        <v>854.03</v>
      </c>
      <c r="M198" s="105">
        <f t="shared" si="43"/>
        <v>857.24</v>
      </c>
      <c r="N198" s="104">
        <f t="shared" si="43"/>
        <v>854.45</v>
      </c>
      <c r="O198" s="103">
        <f t="shared" si="43"/>
        <v>829.02</v>
      </c>
      <c r="P198" s="105">
        <f t="shared" si="43"/>
        <v>834.16</v>
      </c>
      <c r="Q198" s="106">
        <f t="shared" si="43"/>
        <v>854.05000000000007</v>
      </c>
      <c r="R198" s="103">
        <f t="shared" si="43"/>
        <v>860.28</v>
      </c>
      <c r="S198" s="106">
        <f t="shared" si="43"/>
        <v>857.62</v>
      </c>
      <c r="T198" s="103">
        <f t="shared" si="43"/>
        <v>863.22</v>
      </c>
      <c r="U198" s="102">
        <f t="shared" si="43"/>
        <v>848.73</v>
      </c>
      <c r="V198" s="102">
        <f t="shared" si="43"/>
        <v>864.36</v>
      </c>
      <c r="W198" s="102">
        <f t="shared" si="43"/>
        <v>860.88</v>
      </c>
      <c r="X198" s="102">
        <f t="shared" si="43"/>
        <v>872.15</v>
      </c>
      <c r="Y198" s="107">
        <f t="shared" si="43"/>
        <v>875.47</v>
      </c>
    </row>
    <row r="199" spans="1:25" s="62" customFormat="1" ht="18.75" hidden="1" customHeight="1" outlineLevel="1" x14ac:dyDescent="0.2">
      <c r="A199" s="56" t="s">
        <v>8</v>
      </c>
      <c r="B199" s="215">
        <f>B41</f>
        <v>767.37</v>
      </c>
      <c r="C199" s="215">
        <f t="shared" ref="C199:Y199" si="44">C41</f>
        <v>725.24</v>
      </c>
      <c r="D199" s="215">
        <f t="shared" si="44"/>
        <v>754.79</v>
      </c>
      <c r="E199" s="215">
        <f t="shared" si="44"/>
        <v>768.06</v>
      </c>
      <c r="F199" s="215">
        <f t="shared" si="44"/>
        <v>776.83</v>
      </c>
      <c r="G199" s="215">
        <f t="shared" si="44"/>
        <v>779.08</v>
      </c>
      <c r="H199" s="215">
        <f t="shared" si="44"/>
        <v>773.55</v>
      </c>
      <c r="I199" s="215">
        <f t="shared" si="44"/>
        <v>753.89</v>
      </c>
      <c r="J199" s="215">
        <f t="shared" si="44"/>
        <v>770.83</v>
      </c>
      <c r="K199" s="215">
        <f t="shared" si="44"/>
        <v>788</v>
      </c>
      <c r="L199" s="215">
        <f t="shared" si="44"/>
        <v>780.05</v>
      </c>
      <c r="M199" s="215">
        <f t="shared" si="44"/>
        <v>783.26</v>
      </c>
      <c r="N199" s="215">
        <f t="shared" si="44"/>
        <v>780.47</v>
      </c>
      <c r="O199" s="215">
        <f t="shared" si="44"/>
        <v>755.04</v>
      </c>
      <c r="P199" s="215">
        <f t="shared" si="44"/>
        <v>760.18</v>
      </c>
      <c r="Q199" s="215">
        <f t="shared" si="44"/>
        <v>780.07</v>
      </c>
      <c r="R199" s="215">
        <f t="shared" si="44"/>
        <v>786.3</v>
      </c>
      <c r="S199" s="215">
        <f t="shared" si="44"/>
        <v>783.64</v>
      </c>
      <c r="T199" s="215">
        <f t="shared" si="44"/>
        <v>789.24</v>
      </c>
      <c r="U199" s="215">
        <f t="shared" si="44"/>
        <v>774.75</v>
      </c>
      <c r="V199" s="215">
        <f t="shared" si="44"/>
        <v>790.38</v>
      </c>
      <c r="W199" s="215">
        <f t="shared" si="44"/>
        <v>786.9</v>
      </c>
      <c r="X199" s="215">
        <f t="shared" si="44"/>
        <v>798.17</v>
      </c>
      <c r="Y199" s="215">
        <f t="shared" si="44"/>
        <v>801.49</v>
      </c>
    </row>
    <row r="200" spans="1:25" s="62" customFormat="1" ht="18.75" hidden="1" customHeight="1" outlineLevel="1" x14ac:dyDescent="0.2">
      <c r="A200" s="57" t="s">
        <v>9</v>
      </c>
      <c r="B200" s="76">
        <v>71.25</v>
      </c>
      <c r="C200" s="74">
        <v>71.25</v>
      </c>
      <c r="D200" s="74">
        <v>71.25</v>
      </c>
      <c r="E200" s="74">
        <v>71.25</v>
      </c>
      <c r="F200" s="74">
        <v>71.25</v>
      </c>
      <c r="G200" s="74">
        <v>71.25</v>
      </c>
      <c r="H200" s="74">
        <v>71.25</v>
      </c>
      <c r="I200" s="74">
        <v>71.25</v>
      </c>
      <c r="J200" s="74">
        <v>71.25</v>
      </c>
      <c r="K200" s="74">
        <v>71.25</v>
      </c>
      <c r="L200" s="74">
        <v>71.25</v>
      </c>
      <c r="M200" s="74">
        <v>71.25</v>
      </c>
      <c r="N200" s="74">
        <v>71.25</v>
      </c>
      <c r="O200" s="74">
        <v>71.25</v>
      </c>
      <c r="P200" s="74">
        <v>71.25</v>
      </c>
      <c r="Q200" s="74">
        <v>71.25</v>
      </c>
      <c r="R200" s="74">
        <v>71.25</v>
      </c>
      <c r="S200" s="74">
        <v>71.25</v>
      </c>
      <c r="T200" s="74">
        <v>71.25</v>
      </c>
      <c r="U200" s="74">
        <v>71.25</v>
      </c>
      <c r="V200" s="74">
        <v>71.25</v>
      </c>
      <c r="W200" s="74">
        <v>71.25</v>
      </c>
      <c r="X200" s="74">
        <v>71.25</v>
      </c>
      <c r="Y200" s="81">
        <v>71.25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2.73</v>
      </c>
      <c r="C202" s="75">
        <v>2.73</v>
      </c>
      <c r="D202" s="75">
        <v>2.73</v>
      </c>
      <c r="E202" s="75">
        <v>2.73</v>
      </c>
      <c r="F202" s="75">
        <v>2.73</v>
      </c>
      <c r="G202" s="75">
        <v>2.73</v>
      </c>
      <c r="H202" s="75">
        <v>2.73</v>
      </c>
      <c r="I202" s="75">
        <v>2.73</v>
      </c>
      <c r="J202" s="75">
        <v>2.73</v>
      </c>
      <c r="K202" s="75">
        <v>2.73</v>
      </c>
      <c r="L202" s="75">
        <v>2.73</v>
      </c>
      <c r="M202" s="75">
        <v>2.73</v>
      </c>
      <c r="N202" s="75">
        <v>2.73</v>
      </c>
      <c r="O202" s="75">
        <v>2.73</v>
      </c>
      <c r="P202" s="75">
        <v>2.73</v>
      </c>
      <c r="Q202" s="75">
        <v>2.73</v>
      </c>
      <c r="R202" s="75">
        <v>2.73</v>
      </c>
      <c r="S202" s="75">
        <v>2.73</v>
      </c>
      <c r="T202" s="75">
        <v>2.73</v>
      </c>
      <c r="U202" s="75">
        <v>2.73</v>
      </c>
      <c r="V202" s="75">
        <v>2.73</v>
      </c>
      <c r="W202" s="75">
        <v>2.73</v>
      </c>
      <c r="X202" s="75">
        <v>2.73</v>
      </c>
      <c r="Y202" s="82">
        <v>2.73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874.21</v>
      </c>
      <c r="C203" s="102">
        <f t="shared" si="45"/>
        <v>834.98</v>
      </c>
      <c r="D203" s="102">
        <f t="shared" si="45"/>
        <v>806.73</v>
      </c>
      <c r="E203" s="103">
        <f t="shared" si="45"/>
        <v>864.03</v>
      </c>
      <c r="F203" s="103">
        <f t="shared" si="45"/>
        <v>864.87</v>
      </c>
      <c r="G203" s="103">
        <f t="shared" si="45"/>
        <v>882.72</v>
      </c>
      <c r="H203" s="103">
        <f t="shared" si="45"/>
        <v>887.73</v>
      </c>
      <c r="I203" s="103">
        <f t="shared" si="45"/>
        <v>861.66</v>
      </c>
      <c r="J203" s="103">
        <f t="shared" si="45"/>
        <v>865.45</v>
      </c>
      <c r="K203" s="104">
        <f t="shared" si="45"/>
        <v>898.98</v>
      </c>
      <c r="L203" s="103">
        <f t="shared" si="45"/>
        <v>891.45</v>
      </c>
      <c r="M203" s="105">
        <f t="shared" si="45"/>
        <v>898.28</v>
      </c>
      <c r="N203" s="104">
        <f t="shared" si="45"/>
        <v>904.12</v>
      </c>
      <c r="O203" s="103">
        <f t="shared" si="45"/>
        <v>873.86</v>
      </c>
      <c r="P203" s="105">
        <f t="shared" si="45"/>
        <v>868.15</v>
      </c>
      <c r="Q203" s="106">
        <f t="shared" si="45"/>
        <v>904.52</v>
      </c>
      <c r="R203" s="103">
        <f t="shared" si="45"/>
        <v>922.67000000000007</v>
      </c>
      <c r="S203" s="106">
        <f t="shared" si="45"/>
        <v>912.36</v>
      </c>
      <c r="T203" s="103">
        <f t="shared" si="45"/>
        <v>913.62</v>
      </c>
      <c r="U203" s="102">
        <f t="shared" si="45"/>
        <v>905.19</v>
      </c>
      <c r="V203" s="102">
        <f t="shared" si="45"/>
        <v>911.05000000000007</v>
      </c>
      <c r="W203" s="102">
        <f t="shared" si="45"/>
        <v>909.46</v>
      </c>
      <c r="X203" s="102">
        <f t="shared" si="45"/>
        <v>914.05000000000007</v>
      </c>
      <c r="Y203" s="107">
        <f t="shared" si="45"/>
        <v>907.36</v>
      </c>
    </row>
    <row r="204" spans="1:25" s="62" customFormat="1" ht="18.75" hidden="1" customHeight="1" outlineLevel="1" x14ac:dyDescent="0.2">
      <c r="A204" s="56" t="s">
        <v>8</v>
      </c>
      <c r="B204" s="215">
        <f>B46</f>
        <v>800.23</v>
      </c>
      <c r="C204" s="215">
        <f t="shared" ref="C204:Y204" si="46">C46</f>
        <v>761</v>
      </c>
      <c r="D204" s="215">
        <f t="shared" si="46"/>
        <v>732.75</v>
      </c>
      <c r="E204" s="215">
        <f t="shared" si="46"/>
        <v>790.05</v>
      </c>
      <c r="F204" s="215">
        <f t="shared" si="46"/>
        <v>790.89</v>
      </c>
      <c r="G204" s="215">
        <f t="shared" si="46"/>
        <v>808.74</v>
      </c>
      <c r="H204" s="215">
        <f t="shared" si="46"/>
        <v>813.75</v>
      </c>
      <c r="I204" s="215">
        <f t="shared" si="46"/>
        <v>787.68</v>
      </c>
      <c r="J204" s="215">
        <f t="shared" si="46"/>
        <v>791.47</v>
      </c>
      <c r="K204" s="215">
        <f t="shared" si="46"/>
        <v>825</v>
      </c>
      <c r="L204" s="215">
        <f t="shared" si="46"/>
        <v>817.47</v>
      </c>
      <c r="M204" s="215">
        <f t="shared" si="46"/>
        <v>824.3</v>
      </c>
      <c r="N204" s="215">
        <f t="shared" si="46"/>
        <v>830.14</v>
      </c>
      <c r="O204" s="215">
        <f t="shared" si="46"/>
        <v>799.88</v>
      </c>
      <c r="P204" s="215">
        <f t="shared" si="46"/>
        <v>794.17</v>
      </c>
      <c r="Q204" s="215">
        <f t="shared" si="46"/>
        <v>830.54</v>
      </c>
      <c r="R204" s="215">
        <f t="shared" si="46"/>
        <v>848.69</v>
      </c>
      <c r="S204" s="215">
        <f t="shared" si="46"/>
        <v>838.38</v>
      </c>
      <c r="T204" s="215">
        <f t="shared" si="46"/>
        <v>839.64</v>
      </c>
      <c r="U204" s="215">
        <f t="shared" si="46"/>
        <v>831.21</v>
      </c>
      <c r="V204" s="215">
        <f t="shared" si="46"/>
        <v>837.07</v>
      </c>
      <c r="W204" s="215">
        <f t="shared" si="46"/>
        <v>835.48</v>
      </c>
      <c r="X204" s="215">
        <f t="shared" si="46"/>
        <v>840.07</v>
      </c>
      <c r="Y204" s="215">
        <f t="shared" si="46"/>
        <v>833.38</v>
      </c>
    </row>
    <row r="205" spans="1:25" s="62" customFormat="1" ht="18.75" hidden="1" customHeight="1" outlineLevel="1" x14ac:dyDescent="0.2">
      <c r="A205" s="57" t="s">
        <v>9</v>
      </c>
      <c r="B205" s="76">
        <v>71.25</v>
      </c>
      <c r="C205" s="74">
        <v>71.25</v>
      </c>
      <c r="D205" s="74">
        <v>71.25</v>
      </c>
      <c r="E205" s="74">
        <v>71.25</v>
      </c>
      <c r="F205" s="74">
        <v>71.25</v>
      </c>
      <c r="G205" s="74">
        <v>71.25</v>
      </c>
      <c r="H205" s="74">
        <v>71.25</v>
      </c>
      <c r="I205" s="74">
        <v>71.25</v>
      </c>
      <c r="J205" s="74">
        <v>71.25</v>
      </c>
      <c r="K205" s="74">
        <v>71.25</v>
      </c>
      <c r="L205" s="74">
        <v>71.25</v>
      </c>
      <c r="M205" s="74">
        <v>71.25</v>
      </c>
      <c r="N205" s="74">
        <v>71.25</v>
      </c>
      <c r="O205" s="74">
        <v>71.25</v>
      </c>
      <c r="P205" s="74">
        <v>71.25</v>
      </c>
      <c r="Q205" s="74">
        <v>71.25</v>
      </c>
      <c r="R205" s="74">
        <v>71.25</v>
      </c>
      <c r="S205" s="74">
        <v>71.25</v>
      </c>
      <c r="T205" s="74">
        <v>71.25</v>
      </c>
      <c r="U205" s="74">
        <v>71.25</v>
      </c>
      <c r="V205" s="74">
        <v>71.25</v>
      </c>
      <c r="W205" s="74">
        <v>71.25</v>
      </c>
      <c r="X205" s="74">
        <v>71.25</v>
      </c>
      <c r="Y205" s="81">
        <v>71.25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2.73</v>
      </c>
      <c r="C207" s="75">
        <v>2.73</v>
      </c>
      <c r="D207" s="75">
        <v>2.73</v>
      </c>
      <c r="E207" s="75">
        <v>2.73</v>
      </c>
      <c r="F207" s="75">
        <v>2.73</v>
      </c>
      <c r="G207" s="75">
        <v>2.73</v>
      </c>
      <c r="H207" s="75">
        <v>2.73</v>
      </c>
      <c r="I207" s="75">
        <v>2.73</v>
      </c>
      <c r="J207" s="75">
        <v>2.73</v>
      </c>
      <c r="K207" s="75">
        <v>2.73</v>
      </c>
      <c r="L207" s="75">
        <v>2.73</v>
      </c>
      <c r="M207" s="75">
        <v>2.73</v>
      </c>
      <c r="N207" s="75">
        <v>2.73</v>
      </c>
      <c r="O207" s="75">
        <v>2.73</v>
      </c>
      <c r="P207" s="75">
        <v>2.73</v>
      </c>
      <c r="Q207" s="75">
        <v>2.73</v>
      </c>
      <c r="R207" s="75">
        <v>2.73</v>
      </c>
      <c r="S207" s="75">
        <v>2.73</v>
      </c>
      <c r="T207" s="75">
        <v>2.73</v>
      </c>
      <c r="U207" s="75">
        <v>2.73</v>
      </c>
      <c r="V207" s="75">
        <v>2.73</v>
      </c>
      <c r="W207" s="75">
        <v>2.73</v>
      </c>
      <c r="X207" s="75">
        <v>2.73</v>
      </c>
      <c r="Y207" s="82">
        <v>2.73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733.19</v>
      </c>
      <c r="C208" s="102">
        <f t="shared" si="47"/>
        <v>729.64</v>
      </c>
      <c r="D208" s="102">
        <f t="shared" si="47"/>
        <v>732.42000000000007</v>
      </c>
      <c r="E208" s="103">
        <f t="shared" si="47"/>
        <v>726.22</v>
      </c>
      <c r="F208" s="103">
        <f t="shared" si="47"/>
        <v>774.62</v>
      </c>
      <c r="G208" s="103">
        <f t="shared" si="47"/>
        <v>759.96</v>
      </c>
      <c r="H208" s="103">
        <f t="shared" si="47"/>
        <v>761.66</v>
      </c>
      <c r="I208" s="103">
        <f t="shared" si="47"/>
        <v>763.61</v>
      </c>
      <c r="J208" s="103">
        <f t="shared" si="47"/>
        <v>764.27</v>
      </c>
      <c r="K208" s="104">
        <f t="shared" si="47"/>
        <v>763.58</v>
      </c>
      <c r="L208" s="103">
        <f t="shared" si="47"/>
        <v>764.55000000000007</v>
      </c>
      <c r="M208" s="105">
        <f t="shared" si="47"/>
        <v>758.35</v>
      </c>
      <c r="N208" s="104">
        <f t="shared" si="47"/>
        <v>756.11</v>
      </c>
      <c r="O208" s="103">
        <f t="shared" si="47"/>
        <v>756.91</v>
      </c>
      <c r="P208" s="105">
        <f t="shared" si="47"/>
        <v>752.79</v>
      </c>
      <c r="Q208" s="106">
        <f t="shared" si="47"/>
        <v>755.59</v>
      </c>
      <c r="R208" s="103">
        <f t="shared" si="47"/>
        <v>764.21</v>
      </c>
      <c r="S208" s="106">
        <f t="shared" si="47"/>
        <v>751.87</v>
      </c>
      <c r="T208" s="103">
        <f t="shared" si="47"/>
        <v>765.26</v>
      </c>
      <c r="U208" s="102">
        <f t="shared" si="47"/>
        <v>777</v>
      </c>
      <c r="V208" s="102">
        <f t="shared" si="47"/>
        <v>791.92000000000007</v>
      </c>
      <c r="W208" s="102">
        <f t="shared" si="47"/>
        <v>791.72</v>
      </c>
      <c r="X208" s="102">
        <f t="shared" si="47"/>
        <v>795.05000000000007</v>
      </c>
      <c r="Y208" s="107">
        <f t="shared" si="47"/>
        <v>786.21</v>
      </c>
    </row>
    <row r="209" spans="1:25" s="62" customFormat="1" ht="18.75" hidden="1" customHeight="1" outlineLevel="1" x14ac:dyDescent="0.2">
      <c r="A209" s="56" t="s">
        <v>8</v>
      </c>
      <c r="B209" s="215">
        <f>B51</f>
        <v>659.21</v>
      </c>
      <c r="C209" s="215">
        <f t="shared" ref="C209:Y209" si="48">C51</f>
        <v>655.66</v>
      </c>
      <c r="D209" s="215">
        <f t="shared" si="48"/>
        <v>658.44</v>
      </c>
      <c r="E209" s="215">
        <f t="shared" si="48"/>
        <v>652.24</v>
      </c>
      <c r="F209" s="215">
        <f t="shared" si="48"/>
        <v>700.64</v>
      </c>
      <c r="G209" s="215">
        <f t="shared" si="48"/>
        <v>685.98</v>
      </c>
      <c r="H209" s="215">
        <f t="shared" si="48"/>
        <v>687.68</v>
      </c>
      <c r="I209" s="215">
        <f t="shared" si="48"/>
        <v>689.63</v>
      </c>
      <c r="J209" s="215">
        <f t="shared" si="48"/>
        <v>690.29</v>
      </c>
      <c r="K209" s="215">
        <f t="shared" si="48"/>
        <v>689.6</v>
      </c>
      <c r="L209" s="215">
        <f t="shared" si="48"/>
        <v>690.57</v>
      </c>
      <c r="M209" s="215">
        <f t="shared" si="48"/>
        <v>684.37</v>
      </c>
      <c r="N209" s="215">
        <f t="shared" si="48"/>
        <v>682.13</v>
      </c>
      <c r="O209" s="215">
        <f t="shared" si="48"/>
        <v>682.93</v>
      </c>
      <c r="P209" s="215">
        <f t="shared" si="48"/>
        <v>678.81</v>
      </c>
      <c r="Q209" s="215">
        <f t="shared" si="48"/>
        <v>681.61</v>
      </c>
      <c r="R209" s="215">
        <f t="shared" si="48"/>
        <v>690.23</v>
      </c>
      <c r="S209" s="215">
        <f t="shared" si="48"/>
        <v>677.89</v>
      </c>
      <c r="T209" s="215">
        <f t="shared" si="48"/>
        <v>691.28</v>
      </c>
      <c r="U209" s="215">
        <f t="shared" si="48"/>
        <v>703.02</v>
      </c>
      <c r="V209" s="215">
        <f t="shared" si="48"/>
        <v>717.94</v>
      </c>
      <c r="W209" s="215">
        <f t="shared" si="48"/>
        <v>717.74</v>
      </c>
      <c r="X209" s="215">
        <f t="shared" si="48"/>
        <v>721.07</v>
      </c>
      <c r="Y209" s="215">
        <f t="shared" si="48"/>
        <v>712.23</v>
      </c>
    </row>
    <row r="210" spans="1:25" s="62" customFormat="1" ht="18.75" hidden="1" customHeight="1" outlineLevel="1" x14ac:dyDescent="0.2">
      <c r="A210" s="57" t="s">
        <v>9</v>
      </c>
      <c r="B210" s="76">
        <v>71.25</v>
      </c>
      <c r="C210" s="74">
        <v>71.25</v>
      </c>
      <c r="D210" s="74">
        <v>71.25</v>
      </c>
      <c r="E210" s="74">
        <v>71.25</v>
      </c>
      <c r="F210" s="74">
        <v>71.25</v>
      </c>
      <c r="G210" s="74">
        <v>71.25</v>
      </c>
      <c r="H210" s="74">
        <v>71.25</v>
      </c>
      <c r="I210" s="74">
        <v>71.25</v>
      </c>
      <c r="J210" s="74">
        <v>71.25</v>
      </c>
      <c r="K210" s="74">
        <v>71.25</v>
      </c>
      <c r="L210" s="74">
        <v>71.25</v>
      </c>
      <c r="M210" s="74">
        <v>71.25</v>
      </c>
      <c r="N210" s="74">
        <v>71.25</v>
      </c>
      <c r="O210" s="74">
        <v>71.25</v>
      </c>
      <c r="P210" s="74">
        <v>71.25</v>
      </c>
      <c r="Q210" s="74">
        <v>71.25</v>
      </c>
      <c r="R210" s="74">
        <v>71.25</v>
      </c>
      <c r="S210" s="74">
        <v>71.25</v>
      </c>
      <c r="T210" s="74">
        <v>71.25</v>
      </c>
      <c r="U210" s="74">
        <v>71.25</v>
      </c>
      <c r="V210" s="74">
        <v>71.25</v>
      </c>
      <c r="W210" s="74">
        <v>71.25</v>
      </c>
      <c r="X210" s="74">
        <v>71.25</v>
      </c>
      <c r="Y210" s="81">
        <v>71.25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923.59</v>
      </c>
      <c r="C213" s="102">
        <f t="shared" si="49"/>
        <v>872.56000000000006</v>
      </c>
      <c r="D213" s="102">
        <f t="shared" si="49"/>
        <v>876.54</v>
      </c>
      <c r="E213" s="103">
        <f t="shared" si="49"/>
        <v>905.48</v>
      </c>
      <c r="F213" s="103">
        <f t="shared" si="49"/>
        <v>904.53</v>
      </c>
      <c r="G213" s="103">
        <f t="shared" si="49"/>
        <v>911.87</v>
      </c>
      <c r="H213" s="103">
        <f t="shared" si="49"/>
        <v>922.54</v>
      </c>
      <c r="I213" s="103">
        <f t="shared" si="49"/>
        <v>886.55000000000007</v>
      </c>
      <c r="J213" s="103">
        <f t="shared" si="49"/>
        <v>929.42000000000007</v>
      </c>
      <c r="K213" s="104">
        <f t="shared" si="49"/>
        <v>942.52</v>
      </c>
      <c r="L213" s="103">
        <f t="shared" si="49"/>
        <v>937.41</v>
      </c>
      <c r="M213" s="105">
        <f t="shared" si="49"/>
        <v>940.30000000000007</v>
      </c>
      <c r="N213" s="104">
        <f t="shared" si="49"/>
        <v>950.62</v>
      </c>
      <c r="O213" s="103">
        <f t="shared" si="49"/>
        <v>896.95</v>
      </c>
      <c r="P213" s="105">
        <f t="shared" si="49"/>
        <v>905.36</v>
      </c>
      <c r="Q213" s="106">
        <f t="shared" si="49"/>
        <v>937.24</v>
      </c>
      <c r="R213" s="103">
        <f t="shared" si="49"/>
        <v>952.66</v>
      </c>
      <c r="S213" s="106">
        <f t="shared" si="49"/>
        <v>960.73</v>
      </c>
      <c r="T213" s="103">
        <f t="shared" si="49"/>
        <v>978.19</v>
      </c>
      <c r="U213" s="102">
        <f t="shared" si="49"/>
        <v>929.05000000000007</v>
      </c>
      <c r="V213" s="102">
        <f t="shared" si="49"/>
        <v>952.25</v>
      </c>
      <c r="W213" s="102">
        <f t="shared" si="49"/>
        <v>952.22</v>
      </c>
      <c r="X213" s="102">
        <f t="shared" si="49"/>
        <v>952.63</v>
      </c>
      <c r="Y213" s="107">
        <f t="shared" si="49"/>
        <v>948.32</v>
      </c>
    </row>
    <row r="214" spans="1:25" s="62" customFormat="1" ht="18.75" hidden="1" customHeight="1" outlineLevel="1" x14ac:dyDescent="0.2">
      <c r="A214" s="56" t="s">
        <v>8</v>
      </c>
      <c r="B214" s="215">
        <f>B56</f>
        <v>849.61</v>
      </c>
      <c r="C214" s="215">
        <f t="shared" ref="C214:Y214" si="50">C56</f>
        <v>798.58</v>
      </c>
      <c r="D214" s="215">
        <f t="shared" si="50"/>
        <v>802.56</v>
      </c>
      <c r="E214" s="215">
        <f t="shared" si="50"/>
        <v>831.5</v>
      </c>
      <c r="F214" s="215">
        <f t="shared" si="50"/>
        <v>830.55</v>
      </c>
      <c r="G214" s="215">
        <f t="shared" si="50"/>
        <v>837.89</v>
      </c>
      <c r="H214" s="215">
        <f t="shared" si="50"/>
        <v>848.56</v>
      </c>
      <c r="I214" s="215">
        <f t="shared" si="50"/>
        <v>812.57</v>
      </c>
      <c r="J214" s="215">
        <f t="shared" si="50"/>
        <v>855.44</v>
      </c>
      <c r="K214" s="215">
        <f t="shared" si="50"/>
        <v>868.54</v>
      </c>
      <c r="L214" s="215">
        <f t="shared" si="50"/>
        <v>863.43</v>
      </c>
      <c r="M214" s="215">
        <f t="shared" si="50"/>
        <v>866.32</v>
      </c>
      <c r="N214" s="215">
        <f t="shared" si="50"/>
        <v>876.64</v>
      </c>
      <c r="O214" s="215">
        <f t="shared" si="50"/>
        <v>822.97</v>
      </c>
      <c r="P214" s="215">
        <f t="shared" si="50"/>
        <v>831.38</v>
      </c>
      <c r="Q214" s="215">
        <f t="shared" si="50"/>
        <v>863.26</v>
      </c>
      <c r="R214" s="215">
        <f t="shared" si="50"/>
        <v>878.68</v>
      </c>
      <c r="S214" s="215">
        <f t="shared" si="50"/>
        <v>886.75</v>
      </c>
      <c r="T214" s="215">
        <f t="shared" si="50"/>
        <v>904.21</v>
      </c>
      <c r="U214" s="215">
        <f t="shared" si="50"/>
        <v>855.07</v>
      </c>
      <c r="V214" s="215">
        <f t="shared" si="50"/>
        <v>878.27</v>
      </c>
      <c r="W214" s="215">
        <f t="shared" si="50"/>
        <v>878.24</v>
      </c>
      <c r="X214" s="215">
        <f t="shared" si="50"/>
        <v>878.65</v>
      </c>
      <c r="Y214" s="215">
        <f t="shared" si="50"/>
        <v>874.34</v>
      </c>
    </row>
    <row r="215" spans="1:25" s="62" customFormat="1" ht="18.75" hidden="1" customHeight="1" outlineLevel="1" x14ac:dyDescent="0.2">
      <c r="A215" s="57" t="s">
        <v>9</v>
      </c>
      <c r="B215" s="76">
        <v>71.25</v>
      </c>
      <c r="C215" s="74">
        <v>71.25</v>
      </c>
      <c r="D215" s="74">
        <v>71.25</v>
      </c>
      <c r="E215" s="74">
        <v>71.25</v>
      </c>
      <c r="F215" s="74">
        <v>71.25</v>
      </c>
      <c r="G215" s="74">
        <v>71.25</v>
      </c>
      <c r="H215" s="74">
        <v>71.25</v>
      </c>
      <c r="I215" s="74">
        <v>71.25</v>
      </c>
      <c r="J215" s="74">
        <v>71.25</v>
      </c>
      <c r="K215" s="74">
        <v>71.25</v>
      </c>
      <c r="L215" s="74">
        <v>71.25</v>
      </c>
      <c r="M215" s="74">
        <v>71.25</v>
      </c>
      <c r="N215" s="74">
        <v>71.25</v>
      </c>
      <c r="O215" s="74">
        <v>71.25</v>
      </c>
      <c r="P215" s="74">
        <v>71.25</v>
      </c>
      <c r="Q215" s="74">
        <v>71.25</v>
      </c>
      <c r="R215" s="74">
        <v>71.25</v>
      </c>
      <c r="S215" s="74">
        <v>71.25</v>
      </c>
      <c r="T215" s="74">
        <v>71.25</v>
      </c>
      <c r="U215" s="74">
        <v>71.25</v>
      </c>
      <c r="V215" s="74">
        <v>71.25</v>
      </c>
      <c r="W215" s="74">
        <v>71.25</v>
      </c>
      <c r="X215" s="74">
        <v>71.25</v>
      </c>
      <c r="Y215" s="81">
        <v>71.25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2.73</v>
      </c>
      <c r="C217" s="75">
        <v>2.73</v>
      </c>
      <c r="D217" s="75">
        <v>2.73</v>
      </c>
      <c r="E217" s="75">
        <v>2.73</v>
      </c>
      <c r="F217" s="75">
        <v>2.73</v>
      </c>
      <c r="G217" s="75">
        <v>2.73</v>
      </c>
      <c r="H217" s="75">
        <v>2.73</v>
      </c>
      <c r="I217" s="75">
        <v>2.73</v>
      </c>
      <c r="J217" s="75">
        <v>2.73</v>
      </c>
      <c r="K217" s="75">
        <v>2.73</v>
      </c>
      <c r="L217" s="75">
        <v>2.73</v>
      </c>
      <c r="M217" s="75">
        <v>2.73</v>
      </c>
      <c r="N217" s="75">
        <v>2.73</v>
      </c>
      <c r="O217" s="75">
        <v>2.73</v>
      </c>
      <c r="P217" s="75">
        <v>2.73</v>
      </c>
      <c r="Q217" s="75">
        <v>2.73</v>
      </c>
      <c r="R217" s="75">
        <v>2.73</v>
      </c>
      <c r="S217" s="75">
        <v>2.73</v>
      </c>
      <c r="T217" s="75">
        <v>2.73</v>
      </c>
      <c r="U217" s="75">
        <v>2.73</v>
      </c>
      <c r="V217" s="75">
        <v>2.73</v>
      </c>
      <c r="W217" s="75">
        <v>2.73</v>
      </c>
      <c r="X217" s="75">
        <v>2.73</v>
      </c>
      <c r="Y217" s="82">
        <v>2.73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936.87</v>
      </c>
      <c r="C218" s="102">
        <f t="shared" si="51"/>
        <v>885.45</v>
      </c>
      <c r="D218" s="102">
        <f t="shared" si="51"/>
        <v>892.19</v>
      </c>
      <c r="E218" s="103">
        <f t="shared" si="51"/>
        <v>924.83</v>
      </c>
      <c r="F218" s="103">
        <f t="shared" si="51"/>
        <v>920.03</v>
      </c>
      <c r="G218" s="103">
        <f t="shared" si="51"/>
        <v>908.28</v>
      </c>
      <c r="H218" s="103">
        <f t="shared" si="51"/>
        <v>909.80000000000007</v>
      </c>
      <c r="I218" s="103">
        <f t="shared" si="51"/>
        <v>885.22</v>
      </c>
      <c r="J218" s="103">
        <f t="shared" si="51"/>
        <v>935.92000000000007</v>
      </c>
      <c r="K218" s="104">
        <f t="shared" si="51"/>
        <v>958.46</v>
      </c>
      <c r="L218" s="103">
        <f t="shared" si="51"/>
        <v>951.12</v>
      </c>
      <c r="M218" s="105">
        <f t="shared" si="51"/>
        <v>952.9</v>
      </c>
      <c r="N218" s="104">
        <f t="shared" si="51"/>
        <v>879.38</v>
      </c>
      <c r="O218" s="103">
        <f t="shared" si="51"/>
        <v>834.51</v>
      </c>
      <c r="P218" s="105">
        <f t="shared" si="51"/>
        <v>837.93000000000006</v>
      </c>
      <c r="Q218" s="106">
        <f t="shared" si="51"/>
        <v>864.27</v>
      </c>
      <c r="R218" s="103">
        <f t="shared" si="51"/>
        <v>879.59</v>
      </c>
      <c r="S218" s="106">
        <f t="shared" si="51"/>
        <v>861.53</v>
      </c>
      <c r="T218" s="103">
        <f t="shared" si="51"/>
        <v>872.79</v>
      </c>
      <c r="U218" s="102">
        <f t="shared" si="51"/>
        <v>859.43000000000006</v>
      </c>
      <c r="V218" s="102">
        <f t="shared" si="51"/>
        <v>872.39</v>
      </c>
      <c r="W218" s="102">
        <f t="shared" si="51"/>
        <v>866.6</v>
      </c>
      <c r="X218" s="102">
        <f t="shared" si="51"/>
        <v>879.74</v>
      </c>
      <c r="Y218" s="107">
        <f t="shared" si="51"/>
        <v>875.51</v>
      </c>
    </row>
    <row r="219" spans="1:25" s="62" customFormat="1" ht="18.75" hidden="1" customHeight="1" outlineLevel="1" x14ac:dyDescent="0.2">
      <c r="A219" s="56" t="s">
        <v>8</v>
      </c>
      <c r="B219" s="215">
        <f>B61</f>
        <v>862.89</v>
      </c>
      <c r="C219" s="215">
        <f t="shared" ref="C219:Y219" si="52">C61</f>
        <v>811.47</v>
      </c>
      <c r="D219" s="215">
        <f t="shared" si="52"/>
        <v>818.21</v>
      </c>
      <c r="E219" s="215">
        <f t="shared" si="52"/>
        <v>850.85</v>
      </c>
      <c r="F219" s="215">
        <f t="shared" si="52"/>
        <v>846.05</v>
      </c>
      <c r="G219" s="215">
        <f t="shared" si="52"/>
        <v>834.3</v>
      </c>
      <c r="H219" s="215">
        <f t="shared" si="52"/>
        <v>835.82</v>
      </c>
      <c r="I219" s="215">
        <f t="shared" si="52"/>
        <v>811.24</v>
      </c>
      <c r="J219" s="215">
        <f t="shared" si="52"/>
        <v>861.94</v>
      </c>
      <c r="K219" s="215">
        <f t="shared" si="52"/>
        <v>884.48</v>
      </c>
      <c r="L219" s="215">
        <f t="shared" si="52"/>
        <v>877.14</v>
      </c>
      <c r="M219" s="215">
        <f t="shared" si="52"/>
        <v>878.92</v>
      </c>
      <c r="N219" s="215">
        <f t="shared" si="52"/>
        <v>805.4</v>
      </c>
      <c r="O219" s="215">
        <f t="shared" si="52"/>
        <v>760.53</v>
      </c>
      <c r="P219" s="215">
        <f t="shared" si="52"/>
        <v>763.95</v>
      </c>
      <c r="Q219" s="215">
        <f t="shared" si="52"/>
        <v>790.29</v>
      </c>
      <c r="R219" s="215">
        <f t="shared" si="52"/>
        <v>805.61</v>
      </c>
      <c r="S219" s="215">
        <f t="shared" si="52"/>
        <v>787.55</v>
      </c>
      <c r="T219" s="215">
        <f t="shared" si="52"/>
        <v>798.81</v>
      </c>
      <c r="U219" s="215">
        <f t="shared" si="52"/>
        <v>785.45</v>
      </c>
      <c r="V219" s="215">
        <f t="shared" si="52"/>
        <v>798.41</v>
      </c>
      <c r="W219" s="215">
        <f t="shared" si="52"/>
        <v>792.62</v>
      </c>
      <c r="X219" s="215">
        <f t="shared" si="52"/>
        <v>805.76</v>
      </c>
      <c r="Y219" s="215">
        <f t="shared" si="52"/>
        <v>801.53</v>
      </c>
    </row>
    <row r="220" spans="1:25" s="62" customFormat="1" ht="18.75" hidden="1" customHeight="1" outlineLevel="1" x14ac:dyDescent="0.2">
      <c r="A220" s="57" t="s">
        <v>9</v>
      </c>
      <c r="B220" s="76">
        <v>71.25</v>
      </c>
      <c r="C220" s="74">
        <v>71.25</v>
      </c>
      <c r="D220" s="74">
        <v>71.25</v>
      </c>
      <c r="E220" s="74">
        <v>71.25</v>
      </c>
      <c r="F220" s="74">
        <v>71.25</v>
      </c>
      <c r="G220" s="74">
        <v>71.25</v>
      </c>
      <c r="H220" s="74">
        <v>71.25</v>
      </c>
      <c r="I220" s="74">
        <v>71.25</v>
      </c>
      <c r="J220" s="74">
        <v>71.25</v>
      </c>
      <c r="K220" s="74">
        <v>71.25</v>
      </c>
      <c r="L220" s="74">
        <v>71.25</v>
      </c>
      <c r="M220" s="74">
        <v>71.25</v>
      </c>
      <c r="N220" s="74">
        <v>71.25</v>
      </c>
      <c r="O220" s="74">
        <v>71.25</v>
      </c>
      <c r="P220" s="74">
        <v>71.25</v>
      </c>
      <c r="Q220" s="74">
        <v>71.25</v>
      </c>
      <c r="R220" s="74">
        <v>71.25</v>
      </c>
      <c r="S220" s="74">
        <v>71.25</v>
      </c>
      <c r="T220" s="74">
        <v>71.25</v>
      </c>
      <c r="U220" s="74">
        <v>71.25</v>
      </c>
      <c r="V220" s="74">
        <v>71.25</v>
      </c>
      <c r="W220" s="74">
        <v>71.25</v>
      </c>
      <c r="X220" s="74">
        <v>71.25</v>
      </c>
      <c r="Y220" s="81">
        <v>71.25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2.73</v>
      </c>
      <c r="C222" s="75">
        <v>2.73</v>
      </c>
      <c r="D222" s="75">
        <v>2.73</v>
      </c>
      <c r="E222" s="75">
        <v>2.73</v>
      </c>
      <c r="F222" s="75">
        <v>2.73</v>
      </c>
      <c r="G222" s="75">
        <v>2.73</v>
      </c>
      <c r="H222" s="75">
        <v>2.73</v>
      </c>
      <c r="I222" s="75">
        <v>2.73</v>
      </c>
      <c r="J222" s="75">
        <v>2.73</v>
      </c>
      <c r="K222" s="75">
        <v>2.73</v>
      </c>
      <c r="L222" s="75">
        <v>2.73</v>
      </c>
      <c r="M222" s="75">
        <v>2.73</v>
      </c>
      <c r="N222" s="75">
        <v>2.73</v>
      </c>
      <c r="O222" s="75">
        <v>2.73</v>
      </c>
      <c r="P222" s="75">
        <v>2.73</v>
      </c>
      <c r="Q222" s="75">
        <v>2.73</v>
      </c>
      <c r="R222" s="75">
        <v>2.73</v>
      </c>
      <c r="S222" s="75">
        <v>2.73</v>
      </c>
      <c r="T222" s="75">
        <v>2.73</v>
      </c>
      <c r="U222" s="75">
        <v>2.73</v>
      </c>
      <c r="V222" s="75">
        <v>2.73</v>
      </c>
      <c r="W222" s="75">
        <v>2.73</v>
      </c>
      <c r="X222" s="75">
        <v>2.73</v>
      </c>
      <c r="Y222" s="82">
        <v>2.73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792.96</v>
      </c>
      <c r="C223" s="102">
        <f t="shared" si="53"/>
        <v>764.18000000000006</v>
      </c>
      <c r="D223" s="102">
        <f t="shared" si="53"/>
        <v>775.56000000000006</v>
      </c>
      <c r="E223" s="103">
        <f t="shared" si="53"/>
        <v>806.07</v>
      </c>
      <c r="F223" s="103">
        <f t="shared" si="53"/>
        <v>801.72</v>
      </c>
      <c r="G223" s="103">
        <f t="shared" si="53"/>
        <v>810.43000000000006</v>
      </c>
      <c r="H223" s="103">
        <f t="shared" si="53"/>
        <v>800.38</v>
      </c>
      <c r="I223" s="103">
        <f t="shared" si="53"/>
        <v>769.41</v>
      </c>
      <c r="J223" s="103">
        <f t="shared" si="53"/>
        <v>775.89</v>
      </c>
      <c r="K223" s="104">
        <f t="shared" si="53"/>
        <v>771.30000000000007</v>
      </c>
      <c r="L223" s="103">
        <f t="shared" si="53"/>
        <v>757.88</v>
      </c>
      <c r="M223" s="105">
        <f t="shared" si="53"/>
        <v>781.07</v>
      </c>
      <c r="N223" s="104">
        <f t="shared" si="53"/>
        <v>788.45</v>
      </c>
      <c r="O223" s="103">
        <f t="shared" si="53"/>
        <v>767.35</v>
      </c>
      <c r="P223" s="105">
        <f t="shared" si="53"/>
        <v>768.23</v>
      </c>
      <c r="Q223" s="106">
        <f t="shared" si="53"/>
        <v>795.86</v>
      </c>
      <c r="R223" s="103">
        <f t="shared" si="53"/>
        <v>782.06000000000006</v>
      </c>
      <c r="S223" s="106">
        <f t="shared" si="53"/>
        <v>781.46</v>
      </c>
      <c r="T223" s="103">
        <f t="shared" si="53"/>
        <v>777.88</v>
      </c>
      <c r="U223" s="102">
        <f t="shared" si="53"/>
        <v>770.17000000000007</v>
      </c>
      <c r="V223" s="102">
        <f t="shared" si="53"/>
        <v>777.78</v>
      </c>
      <c r="W223" s="102">
        <f t="shared" si="53"/>
        <v>765.07</v>
      </c>
      <c r="X223" s="102">
        <f t="shared" si="53"/>
        <v>768.44</v>
      </c>
      <c r="Y223" s="107">
        <f t="shared" si="53"/>
        <v>772.87</v>
      </c>
    </row>
    <row r="224" spans="1:25" s="62" customFormat="1" ht="18.75" hidden="1" customHeight="1" outlineLevel="1" x14ac:dyDescent="0.2">
      <c r="A224" s="56" t="s">
        <v>8</v>
      </c>
      <c r="B224" s="215">
        <f>B66</f>
        <v>718.98</v>
      </c>
      <c r="C224" s="215">
        <f t="shared" ref="C224:Y224" si="54">C66</f>
        <v>690.2</v>
      </c>
      <c r="D224" s="215">
        <f t="shared" si="54"/>
        <v>701.58</v>
      </c>
      <c r="E224" s="215">
        <f t="shared" si="54"/>
        <v>732.09</v>
      </c>
      <c r="F224" s="215">
        <f t="shared" si="54"/>
        <v>727.74</v>
      </c>
      <c r="G224" s="215">
        <f t="shared" si="54"/>
        <v>736.45</v>
      </c>
      <c r="H224" s="215">
        <f t="shared" si="54"/>
        <v>726.4</v>
      </c>
      <c r="I224" s="215">
        <f t="shared" si="54"/>
        <v>695.43</v>
      </c>
      <c r="J224" s="215">
        <f t="shared" si="54"/>
        <v>701.91</v>
      </c>
      <c r="K224" s="215">
        <f t="shared" si="54"/>
        <v>697.32</v>
      </c>
      <c r="L224" s="215">
        <f t="shared" si="54"/>
        <v>683.9</v>
      </c>
      <c r="M224" s="215">
        <f t="shared" si="54"/>
        <v>707.09</v>
      </c>
      <c r="N224" s="215">
        <f t="shared" si="54"/>
        <v>714.47</v>
      </c>
      <c r="O224" s="215">
        <f t="shared" si="54"/>
        <v>693.37</v>
      </c>
      <c r="P224" s="215">
        <f t="shared" si="54"/>
        <v>694.25</v>
      </c>
      <c r="Q224" s="215">
        <f t="shared" si="54"/>
        <v>721.88</v>
      </c>
      <c r="R224" s="215">
        <f t="shared" si="54"/>
        <v>708.08</v>
      </c>
      <c r="S224" s="215">
        <f t="shared" si="54"/>
        <v>707.48</v>
      </c>
      <c r="T224" s="215">
        <f t="shared" si="54"/>
        <v>703.9</v>
      </c>
      <c r="U224" s="215">
        <f t="shared" si="54"/>
        <v>696.19</v>
      </c>
      <c r="V224" s="215">
        <f t="shared" si="54"/>
        <v>703.8</v>
      </c>
      <c r="W224" s="215">
        <f t="shared" si="54"/>
        <v>691.09</v>
      </c>
      <c r="X224" s="215">
        <f t="shared" si="54"/>
        <v>694.46</v>
      </c>
      <c r="Y224" s="215">
        <f t="shared" si="54"/>
        <v>698.89</v>
      </c>
    </row>
    <row r="225" spans="1:25" s="62" customFormat="1" ht="18.75" hidden="1" customHeight="1" outlineLevel="1" x14ac:dyDescent="0.2">
      <c r="A225" s="57" t="s">
        <v>9</v>
      </c>
      <c r="B225" s="76">
        <v>71.25</v>
      </c>
      <c r="C225" s="74">
        <v>71.25</v>
      </c>
      <c r="D225" s="74">
        <v>71.25</v>
      </c>
      <c r="E225" s="74">
        <v>71.25</v>
      </c>
      <c r="F225" s="74">
        <v>71.25</v>
      </c>
      <c r="G225" s="74">
        <v>71.25</v>
      </c>
      <c r="H225" s="74">
        <v>71.25</v>
      </c>
      <c r="I225" s="74">
        <v>71.25</v>
      </c>
      <c r="J225" s="74">
        <v>71.25</v>
      </c>
      <c r="K225" s="74">
        <v>71.25</v>
      </c>
      <c r="L225" s="74">
        <v>71.25</v>
      </c>
      <c r="M225" s="74">
        <v>71.25</v>
      </c>
      <c r="N225" s="74">
        <v>71.25</v>
      </c>
      <c r="O225" s="74">
        <v>71.25</v>
      </c>
      <c r="P225" s="74">
        <v>71.25</v>
      </c>
      <c r="Q225" s="74">
        <v>71.25</v>
      </c>
      <c r="R225" s="74">
        <v>71.25</v>
      </c>
      <c r="S225" s="74">
        <v>71.25</v>
      </c>
      <c r="T225" s="74">
        <v>71.25</v>
      </c>
      <c r="U225" s="74">
        <v>71.25</v>
      </c>
      <c r="V225" s="74">
        <v>71.25</v>
      </c>
      <c r="W225" s="74">
        <v>71.25</v>
      </c>
      <c r="X225" s="74">
        <v>71.25</v>
      </c>
      <c r="Y225" s="81">
        <v>71.25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2.73</v>
      </c>
      <c r="C227" s="75">
        <v>2.73</v>
      </c>
      <c r="D227" s="75">
        <v>2.73</v>
      </c>
      <c r="E227" s="75">
        <v>2.73</v>
      </c>
      <c r="F227" s="75">
        <v>2.73</v>
      </c>
      <c r="G227" s="75">
        <v>2.73</v>
      </c>
      <c r="H227" s="75">
        <v>2.73</v>
      </c>
      <c r="I227" s="75">
        <v>2.73</v>
      </c>
      <c r="J227" s="75">
        <v>2.73</v>
      </c>
      <c r="K227" s="75">
        <v>2.73</v>
      </c>
      <c r="L227" s="75">
        <v>2.73</v>
      </c>
      <c r="M227" s="75">
        <v>2.73</v>
      </c>
      <c r="N227" s="75">
        <v>2.73</v>
      </c>
      <c r="O227" s="75">
        <v>2.73</v>
      </c>
      <c r="P227" s="75">
        <v>2.73</v>
      </c>
      <c r="Q227" s="75">
        <v>2.73</v>
      </c>
      <c r="R227" s="75">
        <v>2.73</v>
      </c>
      <c r="S227" s="75">
        <v>2.73</v>
      </c>
      <c r="T227" s="75">
        <v>2.73</v>
      </c>
      <c r="U227" s="75">
        <v>2.73</v>
      </c>
      <c r="V227" s="75">
        <v>2.73</v>
      </c>
      <c r="W227" s="75">
        <v>2.73</v>
      </c>
      <c r="X227" s="75">
        <v>2.73</v>
      </c>
      <c r="Y227" s="82">
        <v>2.73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775.93000000000006</v>
      </c>
      <c r="C228" s="102">
        <f t="shared" si="55"/>
        <v>740.6</v>
      </c>
      <c r="D228" s="102">
        <f t="shared" si="55"/>
        <v>761.67000000000007</v>
      </c>
      <c r="E228" s="103">
        <f t="shared" si="55"/>
        <v>772.26</v>
      </c>
      <c r="F228" s="103">
        <f t="shared" si="55"/>
        <v>767.19</v>
      </c>
      <c r="G228" s="103">
        <f t="shared" si="55"/>
        <v>774.83</v>
      </c>
      <c r="H228" s="103">
        <f t="shared" si="55"/>
        <v>777.41</v>
      </c>
      <c r="I228" s="103">
        <f t="shared" si="55"/>
        <v>768.32</v>
      </c>
      <c r="J228" s="103">
        <f t="shared" si="55"/>
        <v>778.73</v>
      </c>
      <c r="K228" s="104">
        <f t="shared" si="55"/>
        <v>784.74</v>
      </c>
      <c r="L228" s="103">
        <f t="shared" si="55"/>
        <v>784.51</v>
      </c>
      <c r="M228" s="105">
        <f t="shared" si="55"/>
        <v>782.85</v>
      </c>
      <c r="N228" s="104">
        <f t="shared" si="55"/>
        <v>784.17000000000007</v>
      </c>
      <c r="O228" s="103">
        <f t="shared" si="55"/>
        <v>769.46</v>
      </c>
      <c r="P228" s="105">
        <f t="shared" si="55"/>
        <v>767.2</v>
      </c>
      <c r="Q228" s="106">
        <f t="shared" si="55"/>
        <v>780.08</v>
      </c>
      <c r="R228" s="103">
        <f t="shared" si="55"/>
        <v>782.88</v>
      </c>
      <c r="S228" s="106">
        <f t="shared" si="55"/>
        <v>788.71</v>
      </c>
      <c r="T228" s="103">
        <f t="shared" si="55"/>
        <v>796.29</v>
      </c>
      <c r="U228" s="102">
        <f t="shared" si="55"/>
        <v>781.57</v>
      </c>
      <c r="V228" s="102">
        <f t="shared" si="55"/>
        <v>769.84</v>
      </c>
      <c r="W228" s="102">
        <f t="shared" si="55"/>
        <v>772.08</v>
      </c>
      <c r="X228" s="102">
        <f t="shared" si="55"/>
        <v>773.08</v>
      </c>
      <c r="Y228" s="107">
        <f t="shared" si="55"/>
        <v>793.94</v>
      </c>
    </row>
    <row r="229" spans="1:25" s="62" customFormat="1" ht="18.75" hidden="1" customHeight="1" outlineLevel="1" x14ac:dyDescent="0.2">
      <c r="A229" s="56" t="s">
        <v>8</v>
      </c>
      <c r="B229" s="215">
        <f>B71</f>
        <v>701.95</v>
      </c>
      <c r="C229" s="215">
        <f t="shared" ref="C229:Y229" si="56">C71</f>
        <v>666.62</v>
      </c>
      <c r="D229" s="215">
        <f t="shared" si="56"/>
        <v>687.69</v>
      </c>
      <c r="E229" s="215">
        <f t="shared" si="56"/>
        <v>698.28</v>
      </c>
      <c r="F229" s="215">
        <f t="shared" si="56"/>
        <v>693.21</v>
      </c>
      <c r="G229" s="215">
        <f t="shared" si="56"/>
        <v>700.85</v>
      </c>
      <c r="H229" s="215">
        <f t="shared" si="56"/>
        <v>703.43</v>
      </c>
      <c r="I229" s="215">
        <f t="shared" si="56"/>
        <v>694.34</v>
      </c>
      <c r="J229" s="215">
        <f t="shared" si="56"/>
        <v>704.75</v>
      </c>
      <c r="K229" s="215">
        <f t="shared" si="56"/>
        <v>710.76</v>
      </c>
      <c r="L229" s="215">
        <f t="shared" si="56"/>
        <v>710.53</v>
      </c>
      <c r="M229" s="215">
        <f t="shared" si="56"/>
        <v>708.87</v>
      </c>
      <c r="N229" s="215">
        <f t="shared" si="56"/>
        <v>710.19</v>
      </c>
      <c r="O229" s="215">
        <f t="shared" si="56"/>
        <v>695.48</v>
      </c>
      <c r="P229" s="215">
        <f t="shared" si="56"/>
        <v>693.22</v>
      </c>
      <c r="Q229" s="215">
        <f t="shared" si="56"/>
        <v>706.1</v>
      </c>
      <c r="R229" s="215">
        <f t="shared" si="56"/>
        <v>708.9</v>
      </c>
      <c r="S229" s="215">
        <f t="shared" si="56"/>
        <v>714.73</v>
      </c>
      <c r="T229" s="215">
        <f t="shared" si="56"/>
        <v>722.31</v>
      </c>
      <c r="U229" s="215">
        <f t="shared" si="56"/>
        <v>707.59</v>
      </c>
      <c r="V229" s="215">
        <f t="shared" si="56"/>
        <v>695.86</v>
      </c>
      <c r="W229" s="215">
        <f t="shared" si="56"/>
        <v>698.1</v>
      </c>
      <c r="X229" s="215">
        <f t="shared" si="56"/>
        <v>699.1</v>
      </c>
      <c r="Y229" s="215">
        <f t="shared" si="56"/>
        <v>719.96</v>
      </c>
    </row>
    <row r="230" spans="1:25" s="62" customFormat="1" ht="18.75" hidden="1" customHeight="1" outlineLevel="1" x14ac:dyDescent="0.2">
      <c r="A230" s="57" t="s">
        <v>9</v>
      </c>
      <c r="B230" s="76">
        <v>71.25</v>
      </c>
      <c r="C230" s="74">
        <v>71.25</v>
      </c>
      <c r="D230" s="74">
        <v>71.25</v>
      </c>
      <c r="E230" s="74">
        <v>71.25</v>
      </c>
      <c r="F230" s="74">
        <v>71.25</v>
      </c>
      <c r="G230" s="74">
        <v>71.25</v>
      </c>
      <c r="H230" s="74">
        <v>71.25</v>
      </c>
      <c r="I230" s="74">
        <v>71.25</v>
      </c>
      <c r="J230" s="74">
        <v>71.25</v>
      </c>
      <c r="K230" s="74">
        <v>71.25</v>
      </c>
      <c r="L230" s="74">
        <v>71.25</v>
      </c>
      <c r="M230" s="74">
        <v>71.25</v>
      </c>
      <c r="N230" s="74">
        <v>71.25</v>
      </c>
      <c r="O230" s="74">
        <v>71.25</v>
      </c>
      <c r="P230" s="74">
        <v>71.25</v>
      </c>
      <c r="Q230" s="74">
        <v>71.25</v>
      </c>
      <c r="R230" s="74">
        <v>71.25</v>
      </c>
      <c r="S230" s="74">
        <v>71.25</v>
      </c>
      <c r="T230" s="74">
        <v>71.25</v>
      </c>
      <c r="U230" s="74">
        <v>71.25</v>
      </c>
      <c r="V230" s="74">
        <v>71.25</v>
      </c>
      <c r="W230" s="74">
        <v>71.25</v>
      </c>
      <c r="X230" s="74">
        <v>71.25</v>
      </c>
      <c r="Y230" s="81">
        <v>71.25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757.30000000000007</v>
      </c>
      <c r="C233" s="102">
        <f t="shared" si="57"/>
        <v>713.21</v>
      </c>
      <c r="D233" s="102">
        <f t="shared" si="57"/>
        <v>728.47</v>
      </c>
      <c r="E233" s="103">
        <f t="shared" si="57"/>
        <v>733.97</v>
      </c>
      <c r="F233" s="103">
        <f t="shared" si="57"/>
        <v>750.55000000000007</v>
      </c>
      <c r="G233" s="103">
        <f t="shared" si="57"/>
        <v>748.64</v>
      </c>
      <c r="H233" s="103">
        <f t="shared" si="57"/>
        <v>745.76</v>
      </c>
      <c r="I233" s="103">
        <f t="shared" si="57"/>
        <v>734.08</v>
      </c>
      <c r="J233" s="103">
        <f t="shared" si="57"/>
        <v>747.26</v>
      </c>
      <c r="K233" s="104">
        <f t="shared" si="57"/>
        <v>757.19</v>
      </c>
      <c r="L233" s="103">
        <f t="shared" si="57"/>
        <v>750.9</v>
      </c>
      <c r="M233" s="105">
        <f t="shared" si="57"/>
        <v>753.23</v>
      </c>
      <c r="N233" s="104">
        <f t="shared" si="57"/>
        <v>754.53</v>
      </c>
      <c r="O233" s="103">
        <f t="shared" si="57"/>
        <v>734.07</v>
      </c>
      <c r="P233" s="105">
        <f t="shared" si="57"/>
        <v>739.26</v>
      </c>
      <c r="Q233" s="106">
        <f t="shared" si="57"/>
        <v>756.27</v>
      </c>
      <c r="R233" s="103">
        <f t="shared" si="57"/>
        <v>764.46</v>
      </c>
      <c r="S233" s="106">
        <f t="shared" si="57"/>
        <v>759.34</v>
      </c>
      <c r="T233" s="103">
        <f t="shared" si="57"/>
        <v>767.77</v>
      </c>
      <c r="U233" s="102">
        <f t="shared" si="57"/>
        <v>748.32</v>
      </c>
      <c r="V233" s="102">
        <f t="shared" si="57"/>
        <v>755.11</v>
      </c>
      <c r="W233" s="102">
        <f t="shared" si="57"/>
        <v>750.31000000000006</v>
      </c>
      <c r="X233" s="102">
        <f t="shared" si="57"/>
        <v>758.53</v>
      </c>
      <c r="Y233" s="107">
        <f t="shared" si="57"/>
        <v>763.95</v>
      </c>
    </row>
    <row r="234" spans="1:25" s="62" customFormat="1" ht="18.75" hidden="1" customHeight="1" outlineLevel="1" x14ac:dyDescent="0.2">
      <c r="A234" s="56" t="s">
        <v>8</v>
      </c>
      <c r="B234" s="215">
        <f>B76</f>
        <v>683.32</v>
      </c>
      <c r="C234" s="215">
        <f t="shared" ref="C234:Y234" si="58">C76</f>
        <v>639.23</v>
      </c>
      <c r="D234" s="215">
        <f t="shared" si="58"/>
        <v>654.49</v>
      </c>
      <c r="E234" s="215">
        <f t="shared" si="58"/>
        <v>659.99</v>
      </c>
      <c r="F234" s="215">
        <f t="shared" si="58"/>
        <v>676.57</v>
      </c>
      <c r="G234" s="215">
        <f t="shared" si="58"/>
        <v>674.66</v>
      </c>
      <c r="H234" s="215">
        <f t="shared" si="58"/>
        <v>671.78</v>
      </c>
      <c r="I234" s="215">
        <f t="shared" si="58"/>
        <v>660.1</v>
      </c>
      <c r="J234" s="215">
        <f t="shared" si="58"/>
        <v>673.28</v>
      </c>
      <c r="K234" s="215">
        <f t="shared" si="58"/>
        <v>683.21</v>
      </c>
      <c r="L234" s="215">
        <f t="shared" si="58"/>
        <v>676.92</v>
      </c>
      <c r="M234" s="215">
        <f t="shared" si="58"/>
        <v>679.25</v>
      </c>
      <c r="N234" s="215">
        <f t="shared" si="58"/>
        <v>680.55</v>
      </c>
      <c r="O234" s="215">
        <f t="shared" si="58"/>
        <v>660.09</v>
      </c>
      <c r="P234" s="215">
        <f t="shared" si="58"/>
        <v>665.28</v>
      </c>
      <c r="Q234" s="215">
        <f t="shared" si="58"/>
        <v>682.29</v>
      </c>
      <c r="R234" s="215">
        <f t="shared" si="58"/>
        <v>690.48</v>
      </c>
      <c r="S234" s="215">
        <f t="shared" si="58"/>
        <v>685.36</v>
      </c>
      <c r="T234" s="215">
        <f t="shared" si="58"/>
        <v>693.79</v>
      </c>
      <c r="U234" s="215">
        <f t="shared" si="58"/>
        <v>674.34</v>
      </c>
      <c r="V234" s="215">
        <f t="shared" si="58"/>
        <v>681.13</v>
      </c>
      <c r="W234" s="215">
        <f t="shared" si="58"/>
        <v>676.33</v>
      </c>
      <c r="X234" s="215">
        <f t="shared" si="58"/>
        <v>684.55</v>
      </c>
      <c r="Y234" s="215">
        <f t="shared" si="58"/>
        <v>689.97</v>
      </c>
    </row>
    <row r="235" spans="1:25" s="62" customFormat="1" ht="18.75" hidden="1" customHeight="1" outlineLevel="1" x14ac:dyDescent="0.2">
      <c r="A235" s="57" t="s">
        <v>9</v>
      </c>
      <c r="B235" s="76">
        <v>71.25</v>
      </c>
      <c r="C235" s="74">
        <v>71.25</v>
      </c>
      <c r="D235" s="74">
        <v>71.25</v>
      </c>
      <c r="E235" s="74">
        <v>71.25</v>
      </c>
      <c r="F235" s="74">
        <v>71.25</v>
      </c>
      <c r="G235" s="74">
        <v>71.25</v>
      </c>
      <c r="H235" s="74">
        <v>71.25</v>
      </c>
      <c r="I235" s="74">
        <v>71.25</v>
      </c>
      <c r="J235" s="74">
        <v>71.25</v>
      </c>
      <c r="K235" s="74">
        <v>71.25</v>
      </c>
      <c r="L235" s="74">
        <v>71.25</v>
      </c>
      <c r="M235" s="74">
        <v>71.25</v>
      </c>
      <c r="N235" s="74">
        <v>71.25</v>
      </c>
      <c r="O235" s="74">
        <v>71.25</v>
      </c>
      <c r="P235" s="74">
        <v>71.25</v>
      </c>
      <c r="Q235" s="74">
        <v>71.25</v>
      </c>
      <c r="R235" s="74">
        <v>71.25</v>
      </c>
      <c r="S235" s="74">
        <v>71.25</v>
      </c>
      <c r="T235" s="74">
        <v>71.25</v>
      </c>
      <c r="U235" s="74">
        <v>71.25</v>
      </c>
      <c r="V235" s="74">
        <v>71.25</v>
      </c>
      <c r="W235" s="74">
        <v>71.25</v>
      </c>
      <c r="X235" s="74">
        <v>71.25</v>
      </c>
      <c r="Y235" s="81">
        <v>71.25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2.73</v>
      </c>
      <c r="C237" s="75">
        <v>2.73</v>
      </c>
      <c r="D237" s="75">
        <v>2.73</v>
      </c>
      <c r="E237" s="75">
        <v>2.73</v>
      </c>
      <c r="F237" s="75">
        <v>2.73</v>
      </c>
      <c r="G237" s="75">
        <v>2.73</v>
      </c>
      <c r="H237" s="75">
        <v>2.73</v>
      </c>
      <c r="I237" s="75">
        <v>2.73</v>
      </c>
      <c r="J237" s="75">
        <v>2.73</v>
      </c>
      <c r="K237" s="75">
        <v>2.73</v>
      </c>
      <c r="L237" s="75">
        <v>2.73</v>
      </c>
      <c r="M237" s="75">
        <v>2.73</v>
      </c>
      <c r="N237" s="75">
        <v>2.73</v>
      </c>
      <c r="O237" s="75">
        <v>2.73</v>
      </c>
      <c r="P237" s="75">
        <v>2.73</v>
      </c>
      <c r="Q237" s="75">
        <v>2.73</v>
      </c>
      <c r="R237" s="75">
        <v>2.73</v>
      </c>
      <c r="S237" s="75">
        <v>2.73</v>
      </c>
      <c r="T237" s="75">
        <v>2.73</v>
      </c>
      <c r="U237" s="75">
        <v>2.73</v>
      </c>
      <c r="V237" s="75">
        <v>2.73</v>
      </c>
      <c r="W237" s="75">
        <v>2.73</v>
      </c>
      <c r="X237" s="75">
        <v>2.73</v>
      </c>
      <c r="Y237" s="82">
        <v>2.73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792.38</v>
      </c>
      <c r="C238" s="102">
        <f t="shared" si="59"/>
        <v>762.13</v>
      </c>
      <c r="D238" s="102">
        <f t="shared" si="59"/>
        <v>747.99</v>
      </c>
      <c r="E238" s="103">
        <f t="shared" si="59"/>
        <v>777.66</v>
      </c>
      <c r="F238" s="103">
        <f t="shared" si="59"/>
        <v>779.72</v>
      </c>
      <c r="G238" s="103">
        <f t="shared" si="59"/>
        <v>791.94</v>
      </c>
      <c r="H238" s="103">
        <f t="shared" si="59"/>
        <v>813.78</v>
      </c>
      <c r="I238" s="103">
        <f t="shared" si="59"/>
        <v>859.15</v>
      </c>
      <c r="J238" s="103">
        <f t="shared" si="59"/>
        <v>854.53</v>
      </c>
      <c r="K238" s="104">
        <f t="shared" si="59"/>
        <v>878.31000000000006</v>
      </c>
      <c r="L238" s="103">
        <f t="shared" si="59"/>
        <v>885.83</v>
      </c>
      <c r="M238" s="105">
        <f t="shared" si="59"/>
        <v>874.39</v>
      </c>
      <c r="N238" s="104">
        <f t="shared" si="59"/>
        <v>880.81000000000006</v>
      </c>
      <c r="O238" s="103">
        <f t="shared" si="59"/>
        <v>821.34</v>
      </c>
      <c r="P238" s="105">
        <f t="shared" si="59"/>
        <v>828.89</v>
      </c>
      <c r="Q238" s="106">
        <f t="shared" si="59"/>
        <v>852.42000000000007</v>
      </c>
      <c r="R238" s="103">
        <f t="shared" si="59"/>
        <v>864.98</v>
      </c>
      <c r="S238" s="106">
        <f t="shared" si="59"/>
        <v>802.21</v>
      </c>
      <c r="T238" s="103">
        <f t="shared" si="59"/>
        <v>820.28</v>
      </c>
      <c r="U238" s="102">
        <f t="shared" si="59"/>
        <v>804.30000000000007</v>
      </c>
      <c r="V238" s="102">
        <f t="shared" si="59"/>
        <v>801.04</v>
      </c>
      <c r="W238" s="102">
        <f t="shared" si="59"/>
        <v>804.98</v>
      </c>
      <c r="X238" s="102">
        <f t="shared" si="59"/>
        <v>812.1</v>
      </c>
      <c r="Y238" s="107">
        <f t="shared" si="59"/>
        <v>797.18000000000006</v>
      </c>
    </row>
    <row r="239" spans="1:25" s="62" customFormat="1" ht="18.75" hidden="1" customHeight="1" outlineLevel="1" x14ac:dyDescent="0.2">
      <c r="A239" s="56" t="s">
        <v>8</v>
      </c>
      <c r="B239" s="215">
        <f>B81</f>
        <v>718.4</v>
      </c>
      <c r="C239" s="215">
        <f t="shared" ref="C239:Y239" si="60">C81</f>
        <v>688.15</v>
      </c>
      <c r="D239" s="215">
        <f t="shared" si="60"/>
        <v>674.01</v>
      </c>
      <c r="E239" s="215">
        <f t="shared" si="60"/>
        <v>703.68</v>
      </c>
      <c r="F239" s="215">
        <f t="shared" si="60"/>
        <v>705.74</v>
      </c>
      <c r="G239" s="215">
        <f t="shared" si="60"/>
        <v>717.96</v>
      </c>
      <c r="H239" s="215">
        <f t="shared" si="60"/>
        <v>739.8</v>
      </c>
      <c r="I239" s="215">
        <f t="shared" si="60"/>
        <v>785.17</v>
      </c>
      <c r="J239" s="215">
        <f t="shared" si="60"/>
        <v>780.55</v>
      </c>
      <c r="K239" s="215">
        <f t="shared" si="60"/>
        <v>804.33</v>
      </c>
      <c r="L239" s="215">
        <f t="shared" si="60"/>
        <v>811.85</v>
      </c>
      <c r="M239" s="215">
        <f t="shared" si="60"/>
        <v>800.41</v>
      </c>
      <c r="N239" s="215">
        <f t="shared" si="60"/>
        <v>806.83</v>
      </c>
      <c r="O239" s="215">
        <f t="shared" si="60"/>
        <v>747.36</v>
      </c>
      <c r="P239" s="215">
        <f t="shared" si="60"/>
        <v>754.91</v>
      </c>
      <c r="Q239" s="215">
        <f t="shared" si="60"/>
        <v>778.44</v>
      </c>
      <c r="R239" s="215">
        <f t="shared" si="60"/>
        <v>791</v>
      </c>
      <c r="S239" s="215">
        <f t="shared" si="60"/>
        <v>728.23</v>
      </c>
      <c r="T239" s="215">
        <f t="shared" si="60"/>
        <v>746.3</v>
      </c>
      <c r="U239" s="215">
        <f t="shared" si="60"/>
        <v>730.32</v>
      </c>
      <c r="V239" s="215">
        <f t="shared" si="60"/>
        <v>727.06</v>
      </c>
      <c r="W239" s="215">
        <f t="shared" si="60"/>
        <v>731</v>
      </c>
      <c r="X239" s="215">
        <f t="shared" si="60"/>
        <v>738.12</v>
      </c>
      <c r="Y239" s="215">
        <f t="shared" si="60"/>
        <v>723.2</v>
      </c>
    </row>
    <row r="240" spans="1:25" s="62" customFormat="1" ht="18.75" hidden="1" customHeight="1" outlineLevel="1" x14ac:dyDescent="0.2">
      <c r="A240" s="57" t="s">
        <v>9</v>
      </c>
      <c r="B240" s="76">
        <v>71.25</v>
      </c>
      <c r="C240" s="74">
        <v>71.25</v>
      </c>
      <c r="D240" s="74">
        <v>71.25</v>
      </c>
      <c r="E240" s="74">
        <v>71.25</v>
      </c>
      <c r="F240" s="74">
        <v>71.25</v>
      </c>
      <c r="G240" s="74">
        <v>71.25</v>
      </c>
      <c r="H240" s="74">
        <v>71.25</v>
      </c>
      <c r="I240" s="74">
        <v>71.25</v>
      </c>
      <c r="J240" s="74">
        <v>71.25</v>
      </c>
      <c r="K240" s="74">
        <v>71.25</v>
      </c>
      <c r="L240" s="74">
        <v>71.25</v>
      </c>
      <c r="M240" s="74">
        <v>71.25</v>
      </c>
      <c r="N240" s="74">
        <v>71.25</v>
      </c>
      <c r="O240" s="74">
        <v>71.25</v>
      </c>
      <c r="P240" s="74">
        <v>71.25</v>
      </c>
      <c r="Q240" s="74">
        <v>71.25</v>
      </c>
      <c r="R240" s="74">
        <v>71.25</v>
      </c>
      <c r="S240" s="74">
        <v>71.25</v>
      </c>
      <c r="T240" s="74">
        <v>71.25</v>
      </c>
      <c r="U240" s="74">
        <v>71.25</v>
      </c>
      <c r="V240" s="74">
        <v>71.25</v>
      </c>
      <c r="W240" s="74">
        <v>71.25</v>
      </c>
      <c r="X240" s="74">
        <v>71.25</v>
      </c>
      <c r="Y240" s="81">
        <v>71.25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2.73</v>
      </c>
      <c r="C242" s="75">
        <v>2.73</v>
      </c>
      <c r="D242" s="75">
        <v>2.73</v>
      </c>
      <c r="E242" s="75">
        <v>2.73</v>
      </c>
      <c r="F242" s="75">
        <v>2.73</v>
      </c>
      <c r="G242" s="75">
        <v>2.73</v>
      </c>
      <c r="H242" s="75">
        <v>2.73</v>
      </c>
      <c r="I242" s="75">
        <v>2.73</v>
      </c>
      <c r="J242" s="75">
        <v>2.73</v>
      </c>
      <c r="K242" s="75">
        <v>2.73</v>
      </c>
      <c r="L242" s="75">
        <v>2.73</v>
      </c>
      <c r="M242" s="75">
        <v>2.73</v>
      </c>
      <c r="N242" s="75">
        <v>2.73</v>
      </c>
      <c r="O242" s="75">
        <v>2.73</v>
      </c>
      <c r="P242" s="75">
        <v>2.73</v>
      </c>
      <c r="Q242" s="75">
        <v>2.73</v>
      </c>
      <c r="R242" s="75">
        <v>2.73</v>
      </c>
      <c r="S242" s="75">
        <v>2.73</v>
      </c>
      <c r="T242" s="75">
        <v>2.73</v>
      </c>
      <c r="U242" s="75">
        <v>2.73</v>
      </c>
      <c r="V242" s="75">
        <v>2.73</v>
      </c>
      <c r="W242" s="75">
        <v>2.73</v>
      </c>
      <c r="X242" s="75">
        <v>2.73</v>
      </c>
      <c r="Y242" s="82">
        <v>2.73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820.08</v>
      </c>
      <c r="C243" s="102">
        <f t="shared" si="61"/>
        <v>805.13</v>
      </c>
      <c r="D243" s="102">
        <f t="shared" si="61"/>
        <v>786.25</v>
      </c>
      <c r="E243" s="103">
        <f t="shared" si="61"/>
        <v>811.81000000000006</v>
      </c>
      <c r="F243" s="103">
        <f t="shared" si="61"/>
        <v>880.18000000000006</v>
      </c>
      <c r="G243" s="103">
        <f t="shared" si="61"/>
        <v>879.59</v>
      </c>
      <c r="H243" s="103">
        <f t="shared" si="61"/>
        <v>878.31000000000006</v>
      </c>
      <c r="I243" s="103">
        <f t="shared" si="61"/>
        <v>850.97</v>
      </c>
      <c r="J243" s="103">
        <f t="shared" si="61"/>
        <v>854.74</v>
      </c>
      <c r="K243" s="104">
        <f t="shared" si="61"/>
        <v>875.80000000000007</v>
      </c>
      <c r="L243" s="103">
        <f t="shared" si="61"/>
        <v>879.92000000000007</v>
      </c>
      <c r="M243" s="105">
        <f t="shared" si="61"/>
        <v>886.96</v>
      </c>
      <c r="N243" s="104">
        <f t="shared" si="61"/>
        <v>848.14</v>
      </c>
      <c r="O243" s="103">
        <f t="shared" si="61"/>
        <v>817.97</v>
      </c>
      <c r="P243" s="105">
        <f t="shared" si="61"/>
        <v>816.9</v>
      </c>
      <c r="Q243" s="106">
        <f t="shared" si="61"/>
        <v>843.28</v>
      </c>
      <c r="R243" s="103">
        <f t="shared" si="61"/>
        <v>865.56000000000006</v>
      </c>
      <c r="S243" s="106">
        <f t="shared" si="61"/>
        <v>855.76</v>
      </c>
      <c r="T243" s="103">
        <f t="shared" si="61"/>
        <v>857.96</v>
      </c>
      <c r="U243" s="102">
        <f t="shared" si="61"/>
        <v>831.2</v>
      </c>
      <c r="V243" s="102">
        <f t="shared" si="61"/>
        <v>851.15</v>
      </c>
      <c r="W243" s="102">
        <f t="shared" si="61"/>
        <v>845.24</v>
      </c>
      <c r="X243" s="102">
        <f t="shared" si="61"/>
        <v>849.37</v>
      </c>
      <c r="Y243" s="107">
        <f t="shared" si="61"/>
        <v>845.53</v>
      </c>
    </row>
    <row r="244" spans="1:25" s="62" customFormat="1" ht="18.75" hidden="1" customHeight="1" outlineLevel="1" x14ac:dyDescent="0.2">
      <c r="A244" s="160" t="s">
        <v>8</v>
      </c>
      <c r="B244" s="215">
        <f>B86</f>
        <v>746.1</v>
      </c>
      <c r="C244" s="215">
        <f t="shared" ref="C244:Y244" si="62">C86</f>
        <v>731.15</v>
      </c>
      <c r="D244" s="215">
        <f t="shared" si="62"/>
        <v>712.27</v>
      </c>
      <c r="E244" s="215">
        <f t="shared" si="62"/>
        <v>737.83</v>
      </c>
      <c r="F244" s="215">
        <f t="shared" si="62"/>
        <v>806.2</v>
      </c>
      <c r="G244" s="215">
        <f t="shared" si="62"/>
        <v>805.61</v>
      </c>
      <c r="H244" s="215">
        <f t="shared" si="62"/>
        <v>804.33</v>
      </c>
      <c r="I244" s="215">
        <f t="shared" si="62"/>
        <v>776.99</v>
      </c>
      <c r="J244" s="215">
        <f t="shared" si="62"/>
        <v>780.76</v>
      </c>
      <c r="K244" s="215">
        <f t="shared" si="62"/>
        <v>801.82</v>
      </c>
      <c r="L244" s="215">
        <f t="shared" si="62"/>
        <v>805.94</v>
      </c>
      <c r="M244" s="215">
        <f t="shared" si="62"/>
        <v>812.98</v>
      </c>
      <c r="N244" s="215">
        <f t="shared" si="62"/>
        <v>774.16</v>
      </c>
      <c r="O244" s="215">
        <f t="shared" si="62"/>
        <v>743.99</v>
      </c>
      <c r="P244" s="215">
        <f t="shared" si="62"/>
        <v>742.92</v>
      </c>
      <c r="Q244" s="215">
        <f t="shared" si="62"/>
        <v>769.3</v>
      </c>
      <c r="R244" s="215">
        <f t="shared" si="62"/>
        <v>791.58</v>
      </c>
      <c r="S244" s="215">
        <f t="shared" si="62"/>
        <v>781.78</v>
      </c>
      <c r="T244" s="215">
        <f t="shared" si="62"/>
        <v>783.98</v>
      </c>
      <c r="U244" s="215">
        <f t="shared" si="62"/>
        <v>757.22</v>
      </c>
      <c r="V244" s="215">
        <f t="shared" si="62"/>
        <v>777.17</v>
      </c>
      <c r="W244" s="215">
        <f t="shared" si="62"/>
        <v>771.26</v>
      </c>
      <c r="X244" s="215">
        <f t="shared" si="62"/>
        <v>775.39</v>
      </c>
      <c r="Y244" s="215">
        <f t="shared" si="62"/>
        <v>771.55</v>
      </c>
    </row>
    <row r="245" spans="1:25" s="62" customFormat="1" ht="18.75" hidden="1" customHeight="1" outlineLevel="1" x14ac:dyDescent="0.2">
      <c r="A245" s="53" t="s">
        <v>9</v>
      </c>
      <c r="B245" s="76">
        <v>71.25</v>
      </c>
      <c r="C245" s="74">
        <v>71.25</v>
      </c>
      <c r="D245" s="74">
        <v>71.25</v>
      </c>
      <c r="E245" s="74">
        <v>71.25</v>
      </c>
      <c r="F245" s="74">
        <v>71.25</v>
      </c>
      <c r="G245" s="74">
        <v>71.25</v>
      </c>
      <c r="H245" s="74">
        <v>71.25</v>
      </c>
      <c r="I245" s="74">
        <v>71.25</v>
      </c>
      <c r="J245" s="74">
        <v>71.25</v>
      </c>
      <c r="K245" s="74">
        <v>71.25</v>
      </c>
      <c r="L245" s="74">
        <v>71.25</v>
      </c>
      <c r="M245" s="74">
        <v>71.25</v>
      </c>
      <c r="N245" s="74">
        <v>71.25</v>
      </c>
      <c r="O245" s="74">
        <v>71.25</v>
      </c>
      <c r="P245" s="74">
        <v>71.25</v>
      </c>
      <c r="Q245" s="74">
        <v>71.25</v>
      </c>
      <c r="R245" s="74">
        <v>71.25</v>
      </c>
      <c r="S245" s="74">
        <v>71.25</v>
      </c>
      <c r="T245" s="74">
        <v>71.25</v>
      </c>
      <c r="U245" s="74">
        <v>71.25</v>
      </c>
      <c r="V245" s="74">
        <v>71.25</v>
      </c>
      <c r="W245" s="74">
        <v>71.25</v>
      </c>
      <c r="X245" s="74">
        <v>71.25</v>
      </c>
      <c r="Y245" s="81">
        <v>71.25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161" t="s">
        <v>11</v>
      </c>
      <c r="B247" s="77">
        <v>2.73</v>
      </c>
      <c r="C247" s="75">
        <v>2.73</v>
      </c>
      <c r="D247" s="75">
        <v>2.73</v>
      </c>
      <c r="E247" s="75">
        <v>2.73</v>
      </c>
      <c r="F247" s="75">
        <v>2.73</v>
      </c>
      <c r="G247" s="75">
        <v>2.73</v>
      </c>
      <c r="H247" s="75">
        <v>2.73</v>
      </c>
      <c r="I247" s="75">
        <v>2.73</v>
      </c>
      <c r="J247" s="75">
        <v>2.73</v>
      </c>
      <c r="K247" s="75">
        <v>2.73</v>
      </c>
      <c r="L247" s="75">
        <v>2.73</v>
      </c>
      <c r="M247" s="75">
        <v>2.73</v>
      </c>
      <c r="N247" s="75">
        <v>2.73</v>
      </c>
      <c r="O247" s="75">
        <v>2.73</v>
      </c>
      <c r="P247" s="75">
        <v>2.73</v>
      </c>
      <c r="Q247" s="75">
        <v>2.73</v>
      </c>
      <c r="R247" s="75">
        <v>2.73</v>
      </c>
      <c r="S247" s="75">
        <v>2.73</v>
      </c>
      <c r="T247" s="75">
        <v>2.73</v>
      </c>
      <c r="U247" s="75">
        <v>2.73</v>
      </c>
      <c r="V247" s="75">
        <v>2.73</v>
      </c>
      <c r="W247" s="75">
        <v>2.73</v>
      </c>
      <c r="X247" s="75">
        <v>2.73</v>
      </c>
      <c r="Y247" s="82">
        <v>2.73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834.15</v>
      </c>
      <c r="C248" s="102">
        <f t="shared" si="63"/>
        <v>800.15</v>
      </c>
      <c r="D248" s="102">
        <f t="shared" si="63"/>
        <v>816.87</v>
      </c>
      <c r="E248" s="103">
        <f t="shared" si="63"/>
        <v>834.91</v>
      </c>
      <c r="F248" s="103">
        <f t="shared" si="63"/>
        <v>888.28</v>
      </c>
      <c r="G248" s="103">
        <f t="shared" si="63"/>
        <v>896.66</v>
      </c>
      <c r="H248" s="103">
        <f t="shared" si="63"/>
        <v>894.84</v>
      </c>
      <c r="I248" s="103">
        <f t="shared" si="63"/>
        <v>887.46</v>
      </c>
      <c r="J248" s="103">
        <f t="shared" si="63"/>
        <v>878.42000000000007</v>
      </c>
      <c r="K248" s="104">
        <f t="shared" si="63"/>
        <v>894.82</v>
      </c>
      <c r="L248" s="103">
        <f t="shared" si="63"/>
        <v>851.47</v>
      </c>
      <c r="M248" s="105">
        <f t="shared" si="63"/>
        <v>852.02</v>
      </c>
      <c r="N248" s="104">
        <f t="shared" si="63"/>
        <v>858.1</v>
      </c>
      <c r="O248" s="103">
        <f t="shared" si="63"/>
        <v>812.26</v>
      </c>
      <c r="P248" s="105">
        <f t="shared" si="63"/>
        <v>817.32</v>
      </c>
      <c r="Q248" s="106">
        <f t="shared" si="63"/>
        <v>836.54</v>
      </c>
      <c r="R248" s="103">
        <f t="shared" si="63"/>
        <v>870.19</v>
      </c>
      <c r="S248" s="106">
        <f t="shared" si="63"/>
        <v>872.6</v>
      </c>
      <c r="T248" s="103">
        <f t="shared" si="63"/>
        <v>875</v>
      </c>
      <c r="U248" s="102">
        <f t="shared" si="63"/>
        <v>849.4</v>
      </c>
      <c r="V248" s="102">
        <f t="shared" si="63"/>
        <v>859.22</v>
      </c>
      <c r="W248" s="102">
        <f t="shared" si="63"/>
        <v>863.11</v>
      </c>
      <c r="X248" s="102">
        <f t="shared" si="63"/>
        <v>850.21</v>
      </c>
      <c r="Y248" s="107">
        <f t="shared" si="63"/>
        <v>845.76</v>
      </c>
    </row>
    <row r="249" spans="1:25" s="62" customFormat="1" ht="18.75" hidden="1" customHeight="1" outlineLevel="1" x14ac:dyDescent="0.2">
      <c r="A249" s="160" t="s">
        <v>8</v>
      </c>
      <c r="B249" s="215">
        <f>B91</f>
        <v>760.17</v>
      </c>
      <c r="C249" s="215">
        <f t="shared" ref="C249:Y249" si="64">C91</f>
        <v>726.17</v>
      </c>
      <c r="D249" s="215">
        <f t="shared" si="64"/>
        <v>742.89</v>
      </c>
      <c r="E249" s="215">
        <f t="shared" si="64"/>
        <v>760.93</v>
      </c>
      <c r="F249" s="215">
        <f t="shared" si="64"/>
        <v>814.3</v>
      </c>
      <c r="G249" s="215">
        <f t="shared" si="64"/>
        <v>822.68</v>
      </c>
      <c r="H249" s="215">
        <f t="shared" si="64"/>
        <v>820.86</v>
      </c>
      <c r="I249" s="215">
        <f t="shared" si="64"/>
        <v>813.48</v>
      </c>
      <c r="J249" s="215">
        <f t="shared" si="64"/>
        <v>804.44</v>
      </c>
      <c r="K249" s="215">
        <f t="shared" si="64"/>
        <v>820.84</v>
      </c>
      <c r="L249" s="215">
        <f t="shared" si="64"/>
        <v>777.49</v>
      </c>
      <c r="M249" s="215">
        <f t="shared" si="64"/>
        <v>778.04</v>
      </c>
      <c r="N249" s="215">
        <f t="shared" si="64"/>
        <v>784.12</v>
      </c>
      <c r="O249" s="215">
        <f t="shared" si="64"/>
        <v>738.28</v>
      </c>
      <c r="P249" s="215">
        <f t="shared" si="64"/>
        <v>743.34</v>
      </c>
      <c r="Q249" s="215">
        <f t="shared" si="64"/>
        <v>762.56</v>
      </c>
      <c r="R249" s="215">
        <f t="shared" si="64"/>
        <v>796.21</v>
      </c>
      <c r="S249" s="215">
        <f t="shared" si="64"/>
        <v>798.62</v>
      </c>
      <c r="T249" s="215">
        <f t="shared" si="64"/>
        <v>801.02</v>
      </c>
      <c r="U249" s="215">
        <f t="shared" si="64"/>
        <v>775.42</v>
      </c>
      <c r="V249" s="215">
        <f t="shared" si="64"/>
        <v>785.24</v>
      </c>
      <c r="W249" s="215">
        <f t="shared" si="64"/>
        <v>789.13</v>
      </c>
      <c r="X249" s="215">
        <f t="shared" si="64"/>
        <v>776.23</v>
      </c>
      <c r="Y249" s="215">
        <f t="shared" si="64"/>
        <v>771.78</v>
      </c>
    </row>
    <row r="250" spans="1:25" s="62" customFormat="1" ht="18.75" hidden="1" customHeight="1" outlineLevel="1" x14ac:dyDescent="0.2">
      <c r="A250" s="53" t="s">
        <v>9</v>
      </c>
      <c r="B250" s="76">
        <v>71.25</v>
      </c>
      <c r="C250" s="74">
        <v>71.25</v>
      </c>
      <c r="D250" s="74">
        <v>71.25</v>
      </c>
      <c r="E250" s="74">
        <v>71.25</v>
      </c>
      <c r="F250" s="74">
        <v>71.25</v>
      </c>
      <c r="G250" s="74">
        <v>71.25</v>
      </c>
      <c r="H250" s="74">
        <v>71.25</v>
      </c>
      <c r="I250" s="74">
        <v>71.25</v>
      </c>
      <c r="J250" s="74">
        <v>71.25</v>
      </c>
      <c r="K250" s="74">
        <v>71.25</v>
      </c>
      <c r="L250" s="74">
        <v>71.25</v>
      </c>
      <c r="M250" s="74">
        <v>71.25</v>
      </c>
      <c r="N250" s="74">
        <v>71.25</v>
      </c>
      <c r="O250" s="74">
        <v>71.25</v>
      </c>
      <c r="P250" s="74">
        <v>71.25</v>
      </c>
      <c r="Q250" s="74">
        <v>71.25</v>
      </c>
      <c r="R250" s="74">
        <v>71.25</v>
      </c>
      <c r="S250" s="74">
        <v>71.25</v>
      </c>
      <c r="T250" s="74">
        <v>71.25</v>
      </c>
      <c r="U250" s="74">
        <v>71.25</v>
      </c>
      <c r="V250" s="74">
        <v>71.25</v>
      </c>
      <c r="W250" s="74">
        <v>71.25</v>
      </c>
      <c r="X250" s="74">
        <v>71.25</v>
      </c>
      <c r="Y250" s="81">
        <v>71.25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876.49</v>
      </c>
      <c r="C253" s="102">
        <f t="shared" si="65"/>
        <v>834.25</v>
      </c>
      <c r="D253" s="102">
        <f t="shared" si="65"/>
        <v>842.63</v>
      </c>
      <c r="E253" s="103">
        <f t="shared" si="65"/>
        <v>883.56000000000006</v>
      </c>
      <c r="F253" s="103">
        <f t="shared" si="65"/>
        <v>889.62</v>
      </c>
      <c r="G253" s="103">
        <f t="shared" si="65"/>
        <v>911.03</v>
      </c>
      <c r="H253" s="103">
        <f t="shared" si="65"/>
        <v>911.83</v>
      </c>
      <c r="I253" s="103">
        <f t="shared" si="65"/>
        <v>878.09</v>
      </c>
      <c r="J253" s="103">
        <f t="shared" si="65"/>
        <v>893.07</v>
      </c>
      <c r="K253" s="104">
        <f t="shared" si="65"/>
        <v>909.49</v>
      </c>
      <c r="L253" s="103">
        <f t="shared" si="65"/>
        <v>924.12</v>
      </c>
      <c r="M253" s="105">
        <f t="shared" si="65"/>
        <v>921.46</v>
      </c>
      <c r="N253" s="104">
        <f t="shared" si="65"/>
        <v>845.78</v>
      </c>
      <c r="O253" s="103">
        <f t="shared" si="65"/>
        <v>797.69</v>
      </c>
      <c r="P253" s="105">
        <f t="shared" si="65"/>
        <v>799.19</v>
      </c>
      <c r="Q253" s="106">
        <f t="shared" si="65"/>
        <v>836.84</v>
      </c>
      <c r="R253" s="103">
        <f t="shared" si="65"/>
        <v>858.05000000000007</v>
      </c>
      <c r="S253" s="106">
        <f t="shared" si="65"/>
        <v>860.37</v>
      </c>
      <c r="T253" s="103">
        <f t="shared" si="65"/>
        <v>851.56000000000006</v>
      </c>
      <c r="U253" s="102">
        <f t="shared" si="65"/>
        <v>819.73</v>
      </c>
      <c r="V253" s="102">
        <f t="shared" si="65"/>
        <v>823.91</v>
      </c>
      <c r="W253" s="102">
        <f t="shared" si="65"/>
        <v>837.86</v>
      </c>
      <c r="X253" s="102">
        <f t="shared" si="65"/>
        <v>836.47</v>
      </c>
      <c r="Y253" s="107">
        <f t="shared" si="65"/>
        <v>824.67000000000007</v>
      </c>
    </row>
    <row r="254" spans="1:25" s="62" customFormat="1" ht="18.75" hidden="1" customHeight="1" outlineLevel="1" x14ac:dyDescent="0.2">
      <c r="A254" s="56" t="s">
        <v>8</v>
      </c>
      <c r="B254" s="215">
        <f>B96</f>
        <v>802.51</v>
      </c>
      <c r="C254" s="215">
        <f t="shared" ref="C254:Y254" si="66">C96</f>
        <v>760.27</v>
      </c>
      <c r="D254" s="215">
        <f t="shared" si="66"/>
        <v>768.65</v>
      </c>
      <c r="E254" s="215">
        <f t="shared" si="66"/>
        <v>809.58</v>
      </c>
      <c r="F254" s="215">
        <f t="shared" si="66"/>
        <v>815.64</v>
      </c>
      <c r="G254" s="215">
        <f t="shared" si="66"/>
        <v>837.05</v>
      </c>
      <c r="H254" s="215">
        <f t="shared" si="66"/>
        <v>837.85</v>
      </c>
      <c r="I254" s="215">
        <f t="shared" si="66"/>
        <v>804.11</v>
      </c>
      <c r="J254" s="215">
        <f t="shared" si="66"/>
        <v>819.09</v>
      </c>
      <c r="K254" s="215">
        <f t="shared" si="66"/>
        <v>835.51</v>
      </c>
      <c r="L254" s="215">
        <f t="shared" si="66"/>
        <v>850.14</v>
      </c>
      <c r="M254" s="215">
        <f t="shared" si="66"/>
        <v>847.48</v>
      </c>
      <c r="N254" s="215">
        <f t="shared" si="66"/>
        <v>771.8</v>
      </c>
      <c r="O254" s="215">
        <f t="shared" si="66"/>
        <v>723.71</v>
      </c>
      <c r="P254" s="215">
        <f t="shared" si="66"/>
        <v>725.21</v>
      </c>
      <c r="Q254" s="215">
        <f t="shared" si="66"/>
        <v>762.86</v>
      </c>
      <c r="R254" s="215">
        <f t="shared" si="66"/>
        <v>784.07</v>
      </c>
      <c r="S254" s="215">
        <f t="shared" si="66"/>
        <v>786.39</v>
      </c>
      <c r="T254" s="215">
        <f t="shared" si="66"/>
        <v>777.58</v>
      </c>
      <c r="U254" s="215">
        <f t="shared" si="66"/>
        <v>745.75</v>
      </c>
      <c r="V254" s="215">
        <f t="shared" si="66"/>
        <v>749.93</v>
      </c>
      <c r="W254" s="215">
        <f t="shared" si="66"/>
        <v>763.88</v>
      </c>
      <c r="X254" s="215">
        <f t="shared" si="66"/>
        <v>762.49</v>
      </c>
      <c r="Y254" s="215">
        <f t="shared" si="66"/>
        <v>750.69</v>
      </c>
    </row>
    <row r="255" spans="1:25" s="62" customFormat="1" ht="18.75" hidden="1" customHeight="1" outlineLevel="1" x14ac:dyDescent="0.2">
      <c r="A255" s="57" t="s">
        <v>9</v>
      </c>
      <c r="B255" s="76">
        <v>71.25</v>
      </c>
      <c r="C255" s="74">
        <v>71.25</v>
      </c>
      <c r="D255" s="74">
        <v>71.25</v>
      </c>
      <c r="E255" s="74">
        <v>71.25</v>
      </c>
      <c r="F255" s="74">
        <v>71.25</v>
      </c>
      <c r="G255" s="74">
        <v>71.25</v>
      </c>
      <c r="H255" s="74">
        <v>71.25</v>
      </c>
      <c r="I255" s="74">
        <v>71.25</v>
      </c>
      <c r="J255" s="74">
        <v>71.25</v>
      </c>
      <c r="K255" s="74">
        <v>71.25</v>
      </c>
      <c r="L255" s="74">
        <v>71.25</v>
      </c>
      <c r="M255" s="74">
        <v>71.25</v>
      </c>
      <c r="N255" s="74">
        <v>71.25</v>
      </c>
      <c r="O255" s="74">
        <v>71.25</v>
      </c>
      <c r="P255" s="74">
        <v>71.25</v>
      </c>
      <c r="Q255" s="74">
        <v>71.25</v>
      </c>
      <c r="R255" s="74">
        <v>71.25</v>
      </c>
      <c r="S255" s="74">
        <v>71.25</v>
      </c>
      <c r="T255" s="74">
        <v>71.25</v>
      </c>
      <c r="U255" s="74">
        <v>71.25</v>
      </c>
      <c r="V255" s="74">
        <v>71.25</v>
      </c>
      <c r="W255" s="74">
        <v>71.25</v>
      </c>
      <c r="X255" s="74">
        <v>71.25</v>
      </c>
      <c r="Y255" s="81">
        <v>71.25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2.73</v>
      </c>
      <c r="C257" s="75">
        <v>2.73</v>
      </c>
      <c r="D257" s="75">
        <v>2.73</v>
      </c>
      <c r="E257" s="75">
        <v>2.73</v>
      </c>
      <c r="F257" s="75">
        <v>2.73</v>
      </c>
      <c r="G257" s="75">
        <v>2.73</v>
      </c>
      <c r="H257" s="75">
        <v>2.73</v>
      </c>
      <c r="I257" s="75">
        <v>2.73</v>
      </c>
      <c r="J257" s="75">
        <v>2.73</v>
      </c>
      <c r="K257" s="75">
        <v>2.73</v>
      </c>
      <c r="L257" s="75">
        <v>2.73</v>
      </c>
      <c r="M257" s="75">
        <v>2.73</v>
      </c>
      <c r="N257" s="75">
        <v>2.73</v>
      </c>
      <c r="O257" s="75">
        <v>2.73</v>
      </c>
      <c r="P257" s="75">
        <v>2.73</v>
      </c>
      <c r="Q257" s="75">
        <v>2.73</v>
      </c>
      <c r="R257" s="75">
        <v>2.73</v>
      </c>
      <c r="S257" s="75">
        <v>2.73</v>
      </c>
      <c r="T257" s="75">
        <v>2.73</v>
      </c>
      <c r="U257" s="75">
        <v>2.73</v>
      </c>
      <c r="V257" s="75">
        <v>2.73</v>
      </c>
      <c r="W257" s="75">
        <v>2.73</v>
      </c>
      <c r="X257" s="75">
        <v>2.73</v>
      </c>
      <c r="Y257" s="82">
        <v>2.73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787.55000000000007</v>
      </c>
      <c r="C258" s="102">
        <f t="shared" si="67"/>
        <v>760.85</v>
      </c>
      <c r="D258" s="102">
        <f t="shared" si="67"/>
        <v>764.97</v>
      </c>
      <c r="E258" s="103">
        <f t="shared" si="67"/>
        <v>775.79</v>
      </c>
      <c r="F258" s="103">
        <f t="shared" si="67"/>
        <v>774.94</v>
      </c>
      <c r="G258" s="103">
        <f t="shared" si="67"/>
        <v>790.63</v>
      </c>
      <c r="H258" s="103">
        <f t="shared" si="67"/>
        <v>792.69</v>
      </c>
      <c r="I258" s="103">
        <f t="shared" si="67"/>
        <v>775.87</v>
      </c>
      <c r="J258" s="103">
        <f t="shared" si="67"/>
        <v>779.56000000000006</v>
      </c>
      <c r="K258" s="104">
        <f t="shared" si="67"/>
        <v>792.61</v>
      </c>
      <c r="L258" s="103">
        <f t="shared" si="67"/>
        <v>789.17000000000007</v>
      </c>
      <c r="M258" s="105">
        <f t="shared" si="67"/>
        <v>794.87</v>
      </c>
      <c r="N258" s="104">
        <f t="shared" si="67"/>
        <v>791.91</v>
      </c>
      <c r="O258" s="103">
        <f t="shared" si="67"/>
        <v>770.13</v>
      </c>
      <c r="P258" s="105">
        <f t="shared" si="67"/>
        <v>756.96</v>
      </c>
      <c r="Q258" s="106">
        <f t="shared" si="67"/>
        <v>777.78</v>
      </c>
      <c r="R258" s="103">
        <f t="shared" si="67"/>
        <v>793.48</v>
      </c>
      <c r="S258" s="106">
        <f t="shared" si="67"/>
        <v>794.84</v>
      </c>
      <c r="T258" s="103">
        <f t="shared" si="67"/>
        <v>780.88</v>
      </c>
      <c r="U258" s="102">
        <f t="shared" si="67"/>
        <v>764.96</v>
      </c>
      <c r="V258" s="102">
        <f t="shared" si="67"/>
        <v>772.53</v>
      </c>
      <c r="W258" s="102">
        <f t="shared" si="67"/>
        <v>769.57</v>
      </c>
      <c r="X258" s="102">
        <f t="shared" si="67"/>
        <v>777.96</v>
      </c>
      <c r="Y258" s="107">
        <f t="shared" si="67"/>
        <v>777.30000000000007</v>
      </c>
    </row>
    <row r="259" spans="1:25" s="62" customFormat="1" ht="18.75" hidden="1" customHeight="1" outlineLevel="1" x14ac:dyDescent="0.2">
      <c r="A259" s="160" t="s">
        <v>8</v>
      </c>
      <c r="B259" s="215">
        <f>B101</f>
        <v>713.57</v>
      </c>
      <c r="C259" s="215">
        <f t="shared" ref="C259:Y259" si="68">C101</f>
        <v>686.87</v>
      </c>
      <c r="D259" s="215">
        <f t="shared" si="68"/>
        <v>690.99</v>
      </c>
      <c r="E259" s="215">
        <f t="shared" si="68"/>
        <v>701.81</v>
      </c>
      <c r="F259" s="215">
        <f t="shared" si="68"/>
        <v>700.96</v>
      </c>
      <c r="G259" s="215">
        <f t="shared" si="68"/>
        <v>716.65</v>
      </c>
      <c r="H259" s="215">
        <f t="shared" si="68"/>
        <v>718.71</v>
      </c>
      <c r="I259" s="215">
        <f t="shared" si="68"/>
        <v>701.89</v>
      </c>
      <c r="J259" s="215">
        <f t="shared" si="68"/>
        <v>705.58</v>
      </c>
      <c r="K259" s="215">
        <f t="shared" si="68"/>
        <v>718.63</v>
      </c>
      <c r="L259" s="215">
        <f t="shared" si="68"/>
        <v>715.19</v>
      </c>
      <c r="M259" s="215">
        <f t="shared" si="68"/>
        <v>720.89</v>
      </c>
      <c r="N259" s="215">
        <f t="shared" si="68"/>
        <v>717.93</v>
      </c>
      <c r="O259" s="215">
        <f t="shared" si="68"/>
        <v>696.15</v>
      </c>
      <c r="P259" s="215">
        <f t="shared" si="68"/>
        <v>682.98</v>
      </c>
      <c r="Q259" s="215">
        <f t="shared" si="68"/>
        <v>703.8</v>
      </c>
      <c r="R259" s="215">
        <f t="shared" si="68"/>
        <v>719.5</v>
      </c>
      <c r="S259" s="215">
        <f t="shared" si="68"/>
        <v>720.86</v>
      </c>
      <c r="T259" s="215">
        <f t="shared" si="68"/>
        <v>706.9</v>
      </c>
      <c r="U259" s="215">
        <f t="shared" si="68"/>
        <v>690.98</v>
      </c>
      <c r="V259" s="215">
        <f t="shared" si="68"/>
        <v>698.55</v>
      </c>
      <c r="W259" s="215">
        <f t="shared" si="68"/>
        <v>695.59</v>
      </c>
      <c r="X259" s="215">
        <f t="shared" si="68"/>
        <v>703.98</v>
      </c>
      <c r="Y259" s="215">
        <f t="shared" si="68"/>
        <v>703.32</v>
      </c>
    </row>
    <row r="260" spans="1:25" s="62" customFormat="1" ht="18.75" hidden="1" customHeight="1" outlineLevel="1" x14ac:dyDescent="0.2">
      <c r="A260" s="53" t="s">
        <v>9</v>
      </c>
      <c r="B260" s="76">
        <v>71.25</v>
      </c>
      <c r="C260" s="74">
        <v>71.25</v>
      </c>
      <c r="D260" s="74">
        <v>71.25</v>
      </c>
      <c r="E260" s="74">
        <v>71.25</v>
      </c>
      <c r="F260" s="74">
        <v>71.25</v>
      </c>
      <c r="G260" s="74">
        <v>71.25</v>
      </c>
      <c r="H260" s="74">
        <v>71.25</v>
      </c>
      <c r="I260" s="74">
        <v>71.25</v>
      </c>
      <c r="J260" s="74">
        <v>71.25</v>
      </c>
      <c r="K260" s="74">
        <v>71.25</v>
      </c>
      <c r="L260" s="74">
        <v>71.25</v>
      </c>
      <c r="M260" s="74">
        <v>71.25</v>
      </c>
      <c r="N260" s="74">
        <v>71.25</v>
      </c>
      <c r="O260" s="74">
        <v>71.25</v>
      </c>
      <c r="P260" s="74">
        <v>71.25</v>
      </c>
      <c r="Q260" s="74">
        <v>71.25</v>
      </c>
      <c r="R260" s="74">
        <v>71.25</v>
      </c>
      <c r="S260" s="74">
        <v>71.25</v>
      </c>
      <c r="T260" s="74">
        <v>71.25</v>
      </c>
      <c r="U260" s="74">
        <v>71.25</v>
      </c>
      <c r="V260" s="74">
        <v>71.25</v>
      </c>
      <c r="W260" s="74">
        <v>71.25</v>
      </c>
      <c r="X260" s="74">
        <v>71.25</v>
      </c>
      <c r="Y260" s="81">
        <v>71.25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2.73</v>
      </c>
      <c r="C262" s="75">
        <v>2.73</v>
      </c>
      <c r="D262" s="75">
        <v>2.73</v>
      </c>
      <c r="E262" s="75">
        <v>2.73</v>
      </c>
      <c r="F262" s="75">
        <v>2.73</v>
      </c>
      <c r="G262" s="75">
        <v>2.73</v>
      </c>
      <c r="H262" s="75">
        <v>2.73</v>
      </c>
      <c r="I262" s="75">
        <v>2.73</v>
      </c>
      <c r="J262" s="75">
        <v>2.73</v>
      </c>
      <c r="K262" s="75">
        <v>2.73</v>
      </c>
      <c r="L262" s="75">
        <v>2.73</v>
      </c>
      <c r="M262" s="75">
        <v>2.73</v>
      </c>
      <c r="N262" s="75">
        <v>2.73</v>
      </c>
      <c r="O262" s="75">
        <v>2.73</v>
      </c>
      <c r="P262" s="75">
        <v>2.73</v>
      </c>
      <c r="Q262" s="75">
        <v>2.73</v>
      </c>
      <c r="R262" s="75">
        <v>2.73</v>
      </c>
      <c r="S262" s="75">
        <v>2.73</v>
      </c>
      <c r="T262" s="75">
        <v>2.73</v>
      </c>
      <c r="U262" s="75">
        <v>2.73</v>
      </c>
      <c r="V262" s="75">
        <v>2.73</v>
      </c>
      <c r="W262" s="75">
        <v>2.73</v>
      </c>
      <c r="X262" s="75">
        <v>2.73</v>
      </c>
      <c r="Y262" s="82">
        <v>2.73</v>
      </c>
    </row>
    <row r="263" spans="1:25" s="62" customFormat="1" ht="18.75" customHeight="1" collapsed="1" thickBot="1" x14ac:dyDescent="0.25">
      <c r="A263" s="109">
        <v>20</v>
      </c>
      <c r="B263" s="101">
        <f t="shared" ref="B263:Y263" si="69">SUM(B264:B267)</f>
        <v>677.69</v>
      </c>
      <c r="C263" s="102">
        <f t="shared" si="69"/>
        <v>650.38</v>
      </c>
      <c r="D263" s="102">
        <f t="shared" si="69"/>
        <v>648.65</v>
      </c>
      <c r="E263" s="103">
        <f t="shared" si="69"/>
        <v>657.27</v>
      </c>
      <c r="F263" s="103">
        <f t="shared" si="69"/>
        <v>662.07</v>
      </c>
      <c r="G263" s="103">
        <f t="shared" si="69"/>
        <v>663.1</v>
      </c>
      <c r="H263" s="103">
        <f t="shared" si="69"/>
        <v>660.92000000000007</v>
      </c>
      <c r="I263" s="103">
        <f t="shared" si="69"/>
        <v>651.5</v>
      </c>
      <c r="J263" s="103">
        <f t="shared" si="69"/>
        <v>652.26</v>
      </c>
      <c r="K263" s="104">
        <f t="shared" si="69"/>
        <v>658.34</v>
      </c>
      <c r="L263" s="103">
        <f t="shared" si="69"/>
        <v>658.30000000000007</v>
      </c>
      <c r="M263" s="105">
        <f t="shared" si="69"/>
        <v>660.05000000000007</v>
      </c>
      <c r="N263" s="104">
        <f t="shared" si="69"/>
        <v>661.87</v>
      </c>
      <c r="O263" s="103">
        <f t="shared" si="69"/>
        <v>647.07000000000005</v>
      </c>
      <c r="P263" s="105">
        <f t="shared" si="69"/>
        <v>647.27</v>
      </c>
      <c r="Q263" s="106">
        <f t="shared" si="69"/>
        <v>664.92000000000007</v>
      </c>
      <c r="R263" s="103">
        <f t="shared" si="69"/>
        <v>677.48</v>
      </c>
      <c r="S263" s="106">
        <f t="shared" si="69"/>
        <v>674.48</v>
      </c>
      <c r="T263" s="103">
        <f t="shared" si="69"/>
        <v>674.16</v>
      </c>
      <c r="U263" s="102">
        <f t="shared" si="69"/>
        <v>663.43000000000006</v>
      </c>
      <c r="V263" s="102">
        <f t="shared" si="69"/>
        <v>663.39</v>
      </c>
      <c r="W263" s="102">
        <f t="shared" si="69"/>
        <v>669.53</v>
      </c>
      <c r="X263" s="102">
        <f t="shared" si="69"/>
        <v>674.33</v>
      </c>
      <c r="Y263" s="107">
        <f t="shared" si="69"/>
        <v>674.75</v>
      </c>
    </row>
    <row r="264" spans="1:25" s="62" customFormat="1" ht="18.75" hidden="1" customHeight="1" outlineLevel="1" x14ac:dyDescent="0.2">
      <c r="A264" s="160" t="s">
        <v>8</v>
      </c>
      <c r="B264" s="215">
        <f>B106</f>
        <v>603.71</v>
      </c>
      <c r="C264" s="215">
        <f t="shared" ref="C264:Y264" si="70">C106</f>
        <v>576.4</v>
      </c>
      <c r="D264" s="215">
        <f t="shared" si="70"/>
        <v>574.66999999999996</v>
      </c>
      <c r="E264" s="215">
        <f t="shared" si="70"/>
        <v>583.29</v>
      </c>
      <c r="F264" s="215">
        <f t="shared" si="70"/>
        <v>588.09</v>
      </c>
      <c r="G264" s="215">
        <f t="shared" si="70"/>
        <v>589.12</v>
      </c>
      <c r="H264" s="215">
        <f t="shared" si="70"/>
        <v>586.94000000000005</v>
      </c>
      <c r="I264" s="215">
        <f t="shared" si="70"/>
        <v>577.52</v>
      </c>
      <c r="J264" s="215">
        <f t="shared" si="70"/>
        <v>578.28</v>
      </c>
      <c r="K264" s="215">
        <f t="shared" si="70"/>
        <v>584.36</v>
      </c>
      <c r="L264" s="215">
        <f t="shared" si="70"/>
        <v>584.32000000000005</v>
      </c>
      <c r="M264" s="215">
        <f t="shared" si="70"/>
        <v>586.07000000000005</v>
      </c>
      <c r="N264" s="215">
        <f t="shared" si="70"/>
        <v>587.89</v>
      </c>
      <c r="O264" s="215">
        <f t="shared" si="70"/>
        <v>573.09</v>
      </c>
      <c r="P264" s="215">
        <f t="shared" si="70"/>
        <v>573.29</v>
      </c>
      <c r="Q264" s="215">
        <f t="shared" si="70"/>
        <v>590.94000000000005</v>
      </c>
      <c r="R264" s="215">
        <f t="shared" si="70"/>
        <v>603.5</v>
      </c>
      <c r="S264" s="215">
        <f t="shared" si="70"/>
        <v>600.5</v>
      </c>
      <c r="T264" s="215">
        <f t="shared" si="70"/>
        <v>600.17999999999995</v>
      </c>
      <c r="U264" s="215">
        <f t="shared" si="70"/>
        <v>589.45000000000005</v>
      </c>
      <c r="V264" s="215">
        <f t="shared" si="70"/>
        <v>589.41</v>
      </c>
      <c r="W264" s="215">
        <f t="shared" si="70"/>
        <v>595.54999999999995</v>
      </c>
      <c r="X264" s="215">
        <f t="shared" si="70"/>
        <v>600.35</v>
      </c>
      <c r="Y264" s="215">
        <f t="shared" si="70"/>
        <v>600.77</v>
      </c>
    </row>
    <row r="265" spans="1:25" s="62" customFormat="1" ht="18.75" hidden="1" customHeight="1" outlineLevel="1" x14ac:dyDescent="0.2">
      <c r="A265" s="53" t="s">
        <v>9</v>
      </c>
      <c r="B265" s="76">
        <v>71.25</v>
      </c>
      <c r="C265" s="74">
        <v>71.25</v>
      </c>
      <c r="D265" s="74">
        <v>71.25</v>
      </c>
      <c r="E265" s="74">
        <v>71.25</v>
      </c>
      <c r="F265" s="74">
        <v>71.25</v>
      </c>
      <c r="G265" s="74">
        <v>71.25</v>
      </c>
      <c r="H265" s="74">
        <v>71.25</v>
      </c>
      <c r="I265" s="74">
        <v>71.25</v>
      </c>
      <c r="J265" s="74">
        <v>71.25</v>
      </c>
      <c r="K265" s="74">
        <v>71.25</v>
      </c>
      <c r="L265" s="74">
        <v>71.25</v>
      </c>
      <c r="M265" s="74">
        <v>71.25</v>
      </c>
      <c r="N265" s="74">
        <v>71.25</v>
      </c>
      <c r="O265" s="74">
        <v>71.25</v>
      </c>
      <c r="P265" s="74">
        <v>71.25</v>
      </c>
      <c r="Q265" s="74">
        <v>71.25</v>
      </c>
      <c r="R265" s="74">
        <v>71.25</v>
      </c>
      <c r="S265" s="74">
        <v>71.25</v>
      </c>
      <c r="T265" s="74">
        <v>71.25</v>
      </c>
      <c r="U265" s="74">
        <v>71.25</v>
      </c>
      <c r="V265" s="74">
        <v>71.25</v>
      </c>
      <c r="W265" s="74">
        <v>71.25</v>
      </c>
      <c r="X265" s="74">
        <v>71.25</v>
      </c>
      <c r="Y265" s="81">
        <v>71.25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701.36</v>
      </c>
      <c r="C268" s="102">
        <f t="shared" si="71"/>
        <v>674.28</v>
      </c>
      <c r="D268" s="102">
        <f t="shared" si="71"/>
        <v>673.04</v>
      </c>
      <c r="E268" s="103">
        <f t="shared" si="71"/>
        <v>680.21</v>
      </c>
      <c r="F268" s="103">
        <f t="shared" si="71"/>
        <v>687.4</v>
      </c>
      <c r="G268" s="103">
        <f t="shared" si="71"/>
        <v>687.23</v>
      </c>
      <c r="H268" s="103">
        <f t="shared" si="71"/>
        <v>690.07</v>
      </c>
      <c r="I268" s="103">
        <f t="shared" si="71"/>
        <v>680.67000000000007</v>
      </c>
      <c r="J268" s="103">
        <f t="shared" si="71"/>
        <v>683.03</v>
      </c>
      <c r="K268" s="104">
        <f t="shared" si="71"/>
        <v>687.57</v>
      </c>
      <c r="L268" s="103">
        <f t="shared" si="71"/>
        <v>689.09</v>
      </c>
      <c r="M268" s="105">
        <f t="shared" si="71"/>
        <v>684.77</v>
      </c>
      <c r="N268" s="104">
        <f t="shared" si="71"/>
        <v>682.96</v>
      </c>
      <c r="O268" s="103">
        <f t="shared" si="71"/>
        <v>667.08</v>
      </c>
      <c r="P268" s="105">
        <f t="shared" si="71"/>
        <v>670.86</v>
      </c>
      <c r="Q268" s="106">
        <f t="shared" si="71"/>
        <v>686.25</v>
      </c>
      <c r="R268" s="103">
        <f t="shared" si="71"/>
        <v>697.99</v>
      </c>
      <c r="S268" s="106">
        <f t="shared" si="71"/>
        <v>700.12</v>
      </c>
      <c r="T268" s="103">
        <f t="shared" si="71"/>
        <v>688.35</v>
      </c>
      <c r="U268" s="102">
        <f t="shared" si="71"/>
        <v>681.12</v>
      </c>
      <c r="V268" s="102">
        <f t="shared" si="71"/>
        <v>686.86</v>
      </c>
      <c r="W268" s="102">
        <f t="shared" si="71"/>
        <v>688.83</v>
      </c>
      <c r="X268" s="102">
        <f t="shared" si="71"/>
        <v>696.34</v>
      </c>
      <c r="Y268" s="107">
        <f t="shared" si="71"/>
        <v>693.21</v>
      </c>
    </row>
    <row r="269" spans="1:25" s="62" customFormat="1" ht="18.75" hidden="1" customHeight="1" outlineLevel="1" x14ac:dyDescent="0.2">
      <c r="A269" s="160" t="s">
        <v>8</v>
      </c>
      <c r="B269" s="215">
        <f>B111</f>
        <v>627.38</v>
      </c>
      <c r="C269" s="215">
        <f t="shared" ref="C269:Y269" si="72">C111</f>
        <v>600.29999999999995</v>
      </c>
      <c r="D269" s="215">
        <f t="shared" si="72"/>
        <v>599.05999999999995</v>
      </c>
      <c r="E269" s="215">
        <f t="shared" si="72"/>
        <v>606.23</v>
      </c>
      <c r="F269" s="215">
        <f t="shared" si="72"/>
        <v>613.41999999999996</v>
      </c>
      <c r="G269" s="215">
        <f t="shared" si="72"/>
        <v>613.25</v>
      </c>
      <c r="H269" s="215">
        <f t="shared" si="72"/>
        <v>616.09</v>
      </c>
      <c r="I269" s="215">
        <f t="shared" si="72"/>
        <v>606.69000000000005</v>
      </c>
      <c r="J269" s="215">
        <f t="shared" si="72"/>
        <v>609.04999999999995</v>
      </c>
      <c r="K269" s="215">
        <f t="shared" si="72"/>
        <v>613.59</v>
      </c>
      <c r="L269" s="215">
        <f t="shared" si="72"/>
        <v>615.11</v>
      </c>
      <c r="M269" s="215">
        <f t="shared" si="72"/>
        <v>610.79</v>
      </c>
      <c r="N269" s="215">
        <f t="shared" si="72"/>
        <v>608.98</v>
      </c>
      <c r="O269" s="215">
        <f t="shared" si="72"/>
        <v>593.1</v>
      </c>
      <c r="P269" s="215">
        <f t="shared" si="72"/>
        <v>596.88</v>
      </c>
      <c r="Q269" s="215">
        <f t="shared" si="72"/>
        <v>612.27</v>
      </c>
      <c r="R269" s="215">
        <f t="shared" si="72"/>
        <v>624.01</v>
      </c>
      <c r="S269" s="215">
        <f t="shared" si="72"/>
        <v>626.14</v>
      </c>
      <c r="T269" s="215">
        <f t="shared" si="72"/>
        <v>614.37</v>
      </c>
      <c r="U269" s="215">
        <f t="shared" si="72"/>
        <v>607.14</v>
      </c>
      <c r="V269" s="215">
        <f t="shared" si="72"/>
        <v>612.88</v>
      </c>
      <c r="W269" s="215">
        <f t="shared" si="72"/>
        <v>614.85</v>
      </c>
      <c r="X269" s="215">
        <f t="shared" si="72"/>
        <v>622.36</v>
      </c>
      <c r="Y269" s="215">
        <f t="shared" si="72"/>
        <v>619.23</v>
      </c>
    </row>
    <row r="270" spans="1:25" s="62" customFormat="1" ht="18.75" hidden="1" customHeight="1" outlineLevel="1" x14ac:dyDescent="0.2">
      <c r="A270" s="53" t="s">
        <v>9</v>
      </c>
      <c r="B270" s="76">
        <v>71.25</v>
      </c>
      <c r="C270" s="74">
        <v>71.25</v>
      </c>
      <c r="D270" s="74">
        <v>71.25</v>
      </c>
      <c r="E270" s="74">
        <v>71.25</v>
      </c>
      <c r="F270" s="74">
        <v>71.25</v>
      </c>
      <c r="G270" s="74">
        <v>71.25</v>
      </c>
      <c r="H270" s="74">
        <v>71.25</v>
      </c>
      <c r="I270" s="74">
        <v>71.25</v>
      </c>
      <c r="J270" s="74">
        <v>71.25</v>
      </c>
      <c r="K270" s="74">
        <v>71.25</v>
      </c>
      <c r="L270" s="74">
        <v>71.25</v>
      </c>
      <c r="M270" s="74">
        <v>71.25</v>
      </c>
      <c r="N270" s="74">
        <v>71.25</v>
      </c>
      <c r="O270" s="74">
        <v>71.25</v>
      </c>
      <c r="P270" s="74">
        <v>71.25</v>
      </c>
      <c r="Q270" s="74">
        <v>71.25</v>
      </c>
      <c r="R270" s="74">
        <v>71.25</v>
      </c>
      <c r="S270" s="74">
        <v>71.25</v>
      </c>
      <c r="T270" s="74">
        <v>71.25</v>
      </c>
      <c r="U270" s="74">
        <v>71.25</v>
      </c>
      <c r="V270" s="74">
        <v>71.25</v>
      </c>
      <c r="W270" s="74">
        <v>71.25</v>
      </c>
      <c r="X270" s="74">
        <v>71.25</v>
      </c>
      <c r="Y270" s="81">
        <v>71.25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161" t="s">
        <v>11</v>
      </c>
      <c r="B272" s="77">
        <v>2.73</v>
      </c>
      <c r="C272" s="75">
        <v>2.73</v>
      </c>
      <c r="D272" s="75">
        <v>2.73</v>
      </c>
      <c r="E272" s="75">
        <v>2.73</v>
      </c>
      <c r="F272" s="75">
        <v>2.73</v>
      </c>
      <c r="G272" s="75">
        <v>2.73</v>
      </c>
      <c r="H272" s="75">
        <v>2.73</v>
      </c>
      <c r="I272" s="75">
        <v>2.73</v>
      </c>
      <c r="J272" s="75">
        <v>2.73</v>
      </c>
      <c r="K272" s="75">
        <v>2.73</v>
      </c>
      <c r="L272" s="75">
        <v>2.73</v>
      </c>
      <c r="M272" s="75">
        <v>2.73</v>
      </c>
      <c r="N272" s="75">
        <v>2.73</v>
      </c>
      <c r="O272" s="75">
        <v>2.73</v>
      </c>
      <c r="P272" s="75">
        <v>2.73</v>
      </c>
      <c r="Q272" s="75">
        <v>2.73</v>
      </c>
      <c r="R272" s="75">
        <v>2.73</v>
      </c>
      <c r="S272" s="75">
        <v>2.73</v>
      </c>
      <c r="T272" s="75">
        <v>2.73</v>
      </c>
      <c r="U272" s="75">
        <v>2.73</v>
      </c>
      <c r="V272" s="75">
        <v>2.73</v>
      </c>
      <c r="W272" s="75">
        <v>2.73</v>
      </c>
      <c r="X272" s="75">
        <v>2.73</v>
      </c>
      <c r="Y272" s="82">
        <v>2.73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714.84</v>
      </c>
      <c r="C273" s="102">
        <f t="shared" si="73"/>
        <v>677.25</v>
      </c>
      <c r="D273" s="102">
        <f t="shared" si="73"/>
        <v>667.14</v>
      </c>
      <c r="E273" s="103">
        <f t="shared" si="73"/>
        <v>748.63</v>
      </c>
      <c r="F273" s="103">
        <f t="shared" si="73"/>
        <v>744.43000000000006</v>
      </c>
      <c r="G273" s="103">
        <f t="shared" si="73"/>
        <v>756.06000000000006</v>
      </c>
      <c r="H273" s="103">
        <f t="shared" si="73"/>
        <v>763.25</v>
      </c>
      <c r="I273" s="103">
        <f t="shared" si="73"/>
        <v>736.08</v>
      </c>
      <c r="J273" s="103">
        <f t="shared" si="73"/>
        <v>738.7</v>
      </c>
      <c r="K273" s="104">
        <f t="shared" si="73"/>
        <v>745.96</v>
      </c>
      <c r="L273" s="103">
        <f t="shared" si="73"/>
        <v>751.63</v>
      </c>
      <c r="M273" s="105">
        <f t="shared" si="73"/>
        <v>733.7</v>
      </c>
      <c r="N273" s="104">
        <f t="shared" si="73"/>
        <v>731.36</v>
      </c>
      <c r="O273" s="103">
        <f t="shared" si="73"/>
        <v>696.96</v>
      </c>
      <c r="P273" s="105">
        <f t="shared" si="73"/>
        <v>702.31000000000006</v>
      </c>
      <c r="Q273" s="106">
        <f t="shared" si="73"/>
        <v>740.47</v>
      </c>
      <c r="R273" s="103">
        <f t="shared" si="73"/>
        <v>757.83</v>
      </c>
      <c r="S273" s="106">
        <f t="shared" si="73"/>
        <v>769.01</v>
      </c>
      <c r="T273" s="103">
        <f t="shared" si="73"/>
        <v>734.77</v>
      </c>
      <c r="U273" s="102">
        <f t="shared" si="73"/>
        <v>725.65</v>
      </c>
      <c r="V273" s="102">
        <f t="shared" si="73"/>
        <v>730.67000000000007</v>
      </c>
      <c r="W273" s="102">
        <f t="shared" si="73"/>
        <v>731.19</v>
      </c>
      <c r="X273" s="102">
        <f t="shared" si="73"/>
        <v>732.59</v>
      </c>
      <c r="Y273" s="107">
        <f t="shared" si="73"/>
        <v>733.19</v>
      </c>
    </row>
    <row r="274" spans="1:25" s="62" customFormat="1" ht="18.75" hidden="1" customHeight="1" outlineLevel="1" x14ac:dyDescent="0.2">
      <c r="A274" s="160" t="s">
        <v>8</v>
      </c>
      <c r="B274" s="215">
        <f>B116</f>
        <v>640.86</v>
      </c>
      <c r="C274" s="215">
        <f t="shared" ref="C274:Y274" si="74">C116</f>
        <v>603.27</v>
      </c>
      <c r="D274" s="215">
        <f t="shared" si="74"/>
        <v>593.16</v>
      </c>
      <c r="E274" s="215">
        <f t="shared" si="74"/>
        <v>674.65</v>
      </c>
      <c r="F274" s="215">
        <f t="shared" si="74"/>
        <v>670.45</v>
      </c>
      <c r="G274" s="215">
        <f t="shared" si="74"/>
        <v>682.08</v>
      </c>
      <c r="H274" s="215">
        <f t="shared" si="74"/>
        <v>689.27</v>
      </c>
      <c r="I274" s="215">
        <f t="shared" si="74"/>
        <v>662.1</v>
      </c>
      <c r="J274" s="215">
        <f t="shared" si="74"/>
        <v>664.72</v>
      </c>
      <c r="K274" s="215">
        <f t="shared" si="74"/>
        <v>671.98</v>
      </c>
      <c r="L274" s="215">
        <f t="shared" si="74"/>
        <v>677.65</v>
      </c>
      <c r="M274" s="215">
        <f t="shared" si="74"/>
        <v>659.72</v>
      </c>
      <c r="N274" s="215">
        <f t="shared" si="74"/>
        <v>657.38</v>
      </c>
      <c r="O274" s="215">
        <f t="shared" si="74"/>
        <v>622.98</v>
      </c>
      <c r="P274" s="215">
        <f t="shared" si="74"/>
        <v>628.33000000000004</v>
      </c>
      <c r="Q274" s="215">
        <f t="shared" si="74"/>
        <v>666.49</v>
      </c>
      <c r="R274" s="215">
        <f t="shared" si="74"/>
        <v>683.85</v>
      </c>
      <c r="S274" s="215">
        <f t="shared" si="74"/>
        <v>695.03</v>
      </c>
      <c r="T274" s="215">
        <f t="shared" si="74"/>
        <v>660.79</v>
      </c>
      <c r="U274" s="215">
        <f t="shared" si="74"/>
        <v>651.66999999999996</v>
      </c>
      <c r="V274" s="215">
        <f t="shared" si="74"/>
        <v>656.69</v>
      </c>
      <c r="W274" s="215">
        <f t="shared" si="74"/>
        <v>657.21</v>
      </c>
      <c r="X274" s="215">
        <f t="shared" si="74"/>
        <v>658.61</v>
      </c>
      <c r="Y274" s="215">
        <f t="shared" si="74"/>
        <v>659.21</v>
      </c>
    </row>
    <row r="275" spans="1:25" s="62" customFormat="1" ht="18.75" hidden="1" customHeight="1" outlineLevel="1" x14ac:dyDescent="0.2">
      <c r="A275" s="53" t="s">
        <v>9</v>
      </c>
      <c r="B275" s="76">
        <v>71.25</v>
      </c>
      <c r="C275" s="74">
        <v>71.25</v>
      </c>
      <c r="D275" s="74">
        <v>71.25</v>
      </c>
      <c r="E275" s="74">
        <v>71.25</v>
      </c>
      <c r="F275" s="74">
        <v>71.25</v>
      </c>
      <c r="G275" s="74">
        <v>71.25</v>
      </c>
      <c r="H275" s="74">
        <v>71.25</v>
      </c>
      <c r="I275" s="74">
        <v>71.25</v>
      </c>
      <c r="J275" s="74">
        <v>71.25</v>
      </c>
      <c r="K275" s="74">
        <v>71.25</v>
      </c>
      <c r="L275" s="74">
        <v>71.25</v>
      </c>
      <c r="M275" s="74">
        <v>71.25</v>
      </c>
      <c r="N275" s="74">
        <v>71.25</v>
      </c>
      <c r="O275" s="74">
        <v>71.25</v>
      </c>
      <c r="P275" s="74">
        <v>71.25</v>
      </c>
      <c r="Q275" s="74">
        <v>71.25</v>
      </c>
      <c r="R275" s="74">
        <v>71.25</v>
      </c>
      <c r="S275" s="74">
        <v>71.25</v>
      </c>
      <c r="T275" s="74">
        <v>71.25</v>
      </c>
      <c r="U275" s="74">
        <v>71.25</v>
      </c>
      <c r="V275" s="74">
        <v>71.25</v>
      </c>
      <c r="W275" s="74">
        <v>71.25</v>
      </c>
      <c r="X275" s="74">
        <v>71.25</v>
      </c>
      <c r="Y275" s="81">
        <v>71.25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2.73</v>
      </c>
      <c r="C277" s="75">
        <v>2.73</v>
      </c>
      <c r="D277" s="75">
        <v>2.73</v>
      </c>
      <c r="E277" s="75">
        <v>2.73</v>
      </c>
      <c r="F277" s="75">
        <v>2.73</v>
      </c>
      <c r="G277" s="75">
        <v>2.73</v>
      </c>
      <c r="H277" s="75">
        <v>2.73</v>
      </c>
      <c r="I277" s="75">
        <v>2.73</v>
      </c>
      <c r="J277" s="75">
        <v>2.73</v>
      </c>
      <c r="K277" s="75">
        <v>2.73</v>
      </c>
      <c r="L277" s="75">
        <v>2.73</v>
      </c>
      <c r="M277" s="75">
        <v>2.73</v>
      </c>
      <c r="N277" s="75">
        <v>2.73</v>
      </c>
      <c r="O277" s="75">
        <v>2.73</v>
      </c>
      <c r="P277" s="75">
        <v>2.73</v>
      </c>
      <c r="Q277" s="75">
        <v>2.73</v>
      </c>
      <c r="R277" s="75">
        <v>2.73</v>
      </c>
      <c r="S277" s="75">
        <v>2.73</v>
      </c>
      <c r="T277" s="75">
        <v>2.73</v>
      </c>
      <c r="U277" s="75">
        <v>2.73</v>
      </c>
      <c r="V277" s="75">
        <v>2.73</v>
      </c>
      <c r="W277" s="75">
        <v>2.73</v>
      </c>
      <c r="X277" s="75">
        <v>2.73</v>
      </c>
      <c r="Y277" s="82">
        <v>2.73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719.08</v>
      </c>
      <c r="C278" s="102">
        <f t="shared" si="75"/>
        <v>693.16</v>
      </c>
      <c r="D278" s="102">
        <f t="shared" si="75"/>
        <v>677.61</v>
      </c>
      <c r="E278" s="103">
        <f t="shared" si="75"/>
        <v>703.03</v>
      </c>
      <c r="F278" s="103">
        <f t="shared" si="75"/>
        <v>709.95</v>
      </c>
      <c r="G278" s="103">
        <f t="shared" si="75"/>
        <v>713.03</v>
      </c>
      <c r="H278" s="103">
        <f t="shared" si="75"/>
        <v>717.79</v>
      </c>
      <c r="I278" s="103">
        <f t="shared" si="75"/>
        <v>693.83</v>
      </c>
      <c r="J278" s="103">
        <f t="shared" si="75"/>
        <v>705.9</v>
      </c>
      <c r="K278" s="104">
        <f t="shared" si="75"/>
        <v>716.67000000000007</v>
      </c>
      <c r="L278" s="103">
        <f t="shared" si="75"/>
        <v>719.09</v>
      </c>
      <c r="M278" s="105">
        <f t="shared" si="75"/>
        <v>719.42000000000007</v>
      </c>
      <c r="N278" s="104">
        <f t="shared" si="75"/>
        <v>706.25</v>
      </c>
      <c r="O278" s="103">
        <f t="shared" si="75"/>
        <v>691.07</v>
      </c>
      <c r="P278" s="105">
        <f t="shared" si="75"/>
        <v>687.82</v>
      </c>
      <c r="Q278" s="106">
        <f t="shared" si="75"/>
        <v>714.41</v>
      </c>
      <c r="R278" s="103">
        <f t="shared" si="75"/>
        <v>726.34</v>
      </c>
      <c r="S278" s="106">
        <f t="shared" si="75"/>
        <v>728.9</v>
      </c>
      <c r="T278" s="103">
        <f t="shared" si="75"/>
        <v>737.49</v>
      </c>
      <c r="U278" s="102">
        <f t="shared" si="75"/>
        <v>718.89</v>
      </c>
      <c r="V278" s="102">
        <f t="shared" si="75"/>
        <v>720.29</v>
      </c>
      <c r="W278" s="102">
        <f t="shared" si="75"/>
        <v>731.5</v>
      </c>
      <c r="X278" s="102">
        <f t="shared" si="75"/>
        <v>737.14</v>
      </c>
      <c r="Y278" s="107">
        <f t="shared" si="75"/>
        <v>725.29</v>
      </c>
    </row>
    <row r="279" spans="1:25" s="62" customFormat="1" ht="18.75" hidden="1" customHeight="1" outlineLevel="1" x14ac:dyDescent="0.2">
      <c r="A279" s="160" t="s">
        <v>8</v>
      </c>
      <c r="B279" s="215">
        <f>B121</f>
        <v>645.1</v>
      </c>
      <c r="C279" s="215">
        <f t="shared" ref="C279:Y279" si="76">C121</f>
        <v>619.17999999999995</v>
      </c>
      <c r="D279" s="215">
        <f t="shared" si="76"/>
        <v>603.63</v>
      </c>
      <c r="E279" s="215">
        <f t="shared" si="76"/>
        <v>629.04999999999995</v>
      </c>
      <c r="F279" s="215">
        <f t="shared" si="76"/>
        <v>635.97</v>
      </c>
      <c r="G279" s="215">
        <f t="shared" si="76"/>
        <v>639.04999999999995</v>
      </c>
      <c r="H279" s="215">
        <f t="shared" si="76"/>
        <v>643.80999999999995</v>
      </c>
      <c r="I279" s="215">
        <f t="shared" si="76"/>
        <v>619.85</v>
      </c>
      <c r="J279" s="215">
        <f t="shared" si="76"/>
        <v>631.91999999999996</v>
      </c>
      <c r="K279" s="215">
        <f t="shared" si="76"/>
        <v>642.69000000000005</v>
      </c>
      <c r="L279" s="215">
        <f t="shared" si="76"/>
        <v>645.11</v>
      </c>
      <c r="M279" s="215">
        <f t="shared" si="76"/>
        <v>645.44000000000005</v>
      </c>
      <c r="N279" s="215">
        <f t="shared" si="76"/>
        <v>632.27</v>
      </c>
      <c r="O279" s="215">
        <f t="shared" si="76"/>
        <v>617.09</v>
      </c>
      <c r="P279" s="215">
        <f t="shared" si="76"/>
        <v>613.84</v>
      </c>
      <c r="Q279" s="215">
        <f t="shared" si="76"/>
        <v>640.42999999999995</v>
      </c>
      <c r="R279" s="215">
        <f t="shared" si="76"/>
        <v>652.36</v>
      </c>
      <c r="S279" s="215">
        <f t="shared" si="76"/>
        <v>654.91999999999996</v>
      </c>
      <c r="T279" s="215">
        <f t="shared" si="76"/>
        <v>663.51</v>
      </c>
      <c r="U279" s="215">
        <f t="shared" si="76"/>
        <v>644.91</v>
      </c>
      <c r="V279" s="215">
        <f t="shared" si="76"/>
        <v>646.30999999999995</v>
      </c>
      <c r="W279" s="215">
        <f t="shared" si="76"/>
        <v>657.52</v>
      </c>
      <c r="X279" s="215">
        <f t="shared" si="76"/>
        <v>663.16</v>
      </c>
      <c r="Y279" s="215">
        <f t="shared" si="76"/>
        <v>651.30999999999995</v>
      </c>
    </row>
    <row r="280" spans="1:25" s="62" customFormat="1" ht="18.75" hidden="1" customHeight="1" outlineLevel="1" x14ac:dyDescent="0.2">
      <c r="A280" s="53" t="s">
        <v>9</v>
      </c>
      <c r="B280" s="76">
        <v>71.25</v>
      </c>
      <c r="C280" s="74">
        <v>71.25</v>
      </c>
      <c r="D280" s="74">
        <v>71.25</v>
      </c>
      <c r="E280" s="74">
        <v>71.25</v>
      </c>
      <c r="F280" s="74">
        <v>71.25</v>
      </c>
      <c r="G280" s="74">
        <v>71.25</v>
      </c>
      <c r="H280" s="74">
        <v>71.25</v>
      </c>
      <c r="I280" s="74">
        <v>71.25</v>
      </c>
      <c r="J280" s="74">
        <v>71.25</v>
      </c>
      <c r="K280" s="74">
        <v>71.25</v>
      </c>
      <c r="L280" s="74">
        <v>71.25</v>
      </c>
      <c r="M280" s="74">
        <v>71.25</v>
      </c>
      <c r="N280" s="74">
        <v>71.25</v>
      </c>
      <c r="O280" s="74">
        <v>71.25</v>
      </c>
      <c r="P280" s="74">
        <v>71.25</v>
      </c>
      <c r="Q280" s="74">
        <v>71.25</v>
      </c>
      <c r="R280" s="74">
        <v>71.25</v>
      </c>
      <c r="S280" s="74">
        <v>71.25</v>
      </c>
      <c r="T280" s="74">
        <v>71.25</v>
      </c>
      <c r="U280" s="74">
        <v>71.25</v>
      </c>
      <c r="V280" s="74">
        <v>71.25</v>
      </c>
      <c r="W280" s="74">
        <v>71.25</v>
      </c>
      <c r="X280" s="74">
        <v>71.25</v>
      </c>
      <c r="Y280" s="81">
        <v>71.25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2.73</v>
      </c>
      <c r="C282" s="75">
        <v>2.73</v>
      </c>
      <c r="D282" s="75">
        <v>2.73</v>
      </c>
      <c r="E282" s="75">
        <v>2.73</v>
      </c>
      <c r="F282" s="75">
        <v>2.73</v>
      </c>
      <c r="G282" s="75">
        <v>2.73</v>
      </c>
      <c r="H282" s="75">
        <v>2.73</v>
      </c>
      <c r="I282" s="75">
        <v>2.73</v>
      </c>
      <c r="J282" s="75">
        <v>2.73</v>
      </c>
      <c r="K282" s="75">
        <v>2.73</v>
      </c>
      <c r="L282" s="75">
        <v>2.73</v>
      </c>
      <c r="M282" s="75">
        <v>2.73</v>
      </c>
      <c r="N282" s="75">
        <v>2.73</v>
      </c>
      <c r="O282" s="75">
        <v>2.73</v>
      </c>
      <c r="P282" s="75">
        <v>2.73</v>
      </c>
      <c r="Q282" s="75">
        <v>2.73</v>
      </c>
      <c r="R282" s="75">
        <v>2.73</v>
      </c>
      <c r="S282" s="75">
        <v>2.73</v>
      </c>
      <c r="T282" s="75">
        <v>2.73</v>
      </c>
      <c r="U282" s="75">
        <v>2.73</v>
      </c>
      <c r="V282" s="75">
        <v>2.73</v>
      </c>
      <c r="W282" s="75">
        <v>2.73</v>
      </c>
      <c r="X282" s="75">
        <v>2.73</v>
      </c>
      <c r="Y282" s="82">
        <v>2.73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686.33</v>
      </c>
      <c r="C283" s="102">
        <f t="shared" si="77"/>
        <v>663.93000000000006</v>
      </c>
      <c r="D283" s="102">
        <f t="shared" si="77"/>
        <v>655.21</v>
      </c>
      <c r="E283" s="103">
        <f t="shared" si="77"/>
        <v>676.13</v>
      </c>
      <c r="F283" s="103">
        <f t="shared" si="77"/>
        <v>666.64</v>
      </c>
      <c r="G283" s="103">
        <f t="shared" si="77"/>
        <v>683.29</v>
      </c>
      <c r="H283" s="103">
        <f t="shared" si="77"/>
        <v>682.57</v>
      </c>
      <c r="I283" s="103">
        <f t="shared" si="77"/>
        <v>672.21</v>
      </c>
      <c r="J283" s="103">
        <f t="shared" si="77"/>
        <v>678.51</v>
      </c>
      <c r="K283" s="104">
        <f t="shared" si="77"/>
        <v>679.63</v>
      </c>
      <c r="L283" s="103">
        <f t="shared" si="77"/>
        <v>679.78</v>
      </c>
      <c r="M283" s="105">
        <f t="shared" si="77"/>
        <v>680.53</v>
      </c>
      <c r="N283" s="104">
        <f t="shared" si="77"/>
        <v>679.56000000000006</v>
      </c>
      <c r="O283" s="103">
        <f t="shared" si="77"/>
        <v>651.54</v>
      </c>
      <c r="P283" s="105">
        <f t="shared" si="77"/>
        <v>656.25</v>
      </c>
      <c r="Q283" s="106">
        <f t="shared" si="77"/>
        <v>683.87</v>
      </c>
      <c r="R283" s="103">
        <f t="shared" si="77"/>
        <v>693.17000000000007</v>
      </c>
      <c r="S283" s="106">
        <f t="shared" si="77"/>
        <v>690.73</v>
      </c>
      <c r="T283" s="103">
        <f t="shared" si="77"/>
        <v>699.56000000000006</v>
      </c>
      <c r="U283" s="102">
        <f t="shared" si="77"/>
        <v>679.80000000000007</v>
      </c>
      <c r="V283" s="102">
        <f t="shared" si="77"/>
        <v>690.95</v>
      </c>
      <c r="W283" s="102">
        <f t="shared" si="77"/>
        <v>694.30000000000007</v>
      </c>
      <c r="X283" s="102">
        <f t="shared" si="77"/>
        <v>698.6</v>
      </c>
      <c r="Y283" s="107">
        <f t="shared" si="77"/>
        <v>686.48</v>
      </c>
    </row>
    <row r="284" spans="1:25" s="62" customFormat="1" ht="18.75" hidden="1" customHeight="1" outlineLevel="1" x14ac:dyDescent="0.2">
      <c r="A284" s="160" t="s">
        <v>8</v>
      </c>
      <c r="B284" s="215">
        <f>B126</f>
        <v>612.35</v>
      </c>
      <c r="C284" s="215">
        <f t="shared" ref="C284:Y284" si="78">C126</f>
        <v>589.95000000000005</v>
      </c>
      <c r="D284" s="215">
        <f t="shared" si="78"/>
        <v>581.23</v>
      </c>
      <c r="E284" s="215">
        <f t="shared" si="78"/>
        <v>602.15</v>
      </c>
      <c r="F284" s="215">
        <f t="shared" si="78"/>
        <v>592.66</v>
      </c>
      <c r="G284" s="215">
        <f t="shared" si="78"/>
        <v>609.30999999999995</v>
      </c>
      <c r="H284" s="215">
        <f t="shared" si="78"/>
        <v>608.59</v>
      </c>
      <c r="I284" s="215">
        <f t="shared" si="78"/>
        <v>598.23</v>
      </c>
      <c r="J284" s="215">
        <f t="shared" si="78"/>
        <v>604.53</v>
      </c>
      <c r="K284" s="215">
        <f t="shared" si="78"/>
        <v>605.65</v>
      </c>
      <c r="L284" s="215">
        <f t="shared" si="78"/>
        <v>605.79999999999995</v>
      </c>
      <c r="M284" s="215">
        <f t="shared" si="78"/>
        <v>606.54999999999995</v>
      </c>
      <c r="N284" s="215">
        <f t="shared" si="78"/>
        <v>605.58000000000004</v>
      </c>
      <c r="O284" s="215">
        <f t="shared" si="78"/>
        <v>577.55999999999995</v>
      </c>
      <c r="P284" s="215">
        <f t="shared" si="78"/>
        <v>582.27</v>
      </c>
      <c r="Q284" s="215">
        <f t="shared" si="78"/>
        <v>609.89</v>
      </c>
      <c r="R284" s="215">
        <f t="shared" si="78"/>
        <v>619.19000000000005</v>
      </c>
      <c r="S284" s="215">
        <f t="shared" si="78"/>
        <v>616.75</v>
      </c>
      <c r="T284" s="215">
        <f t="shared" si="78"/>
        <v>625.58000000000004</v>
      </c>
      <c r="U284" s="215">
        <f t="shared" si="78"/>
        <v>605.82000000000005</v>
      </c>
      <c r="V284" s="215">
        <f t="shared" si="78"/>
        <v>616.97</v>
      </c>
      <c r="W284" s="215">
        <f t="shared" si="78"/>
        <v>620.32000000000005</v>
      </c>
      <c r="X284" s="215">
        <f t="shared" si="78"/>
        <v>624.62</v>
      </c>
      <c r="Y284" s="215">
        <f t="shared" si="78"/>
        <v>612.5</v>
      </c>
    </row>
    <row r="285" spans="1:25" s="62" customFormat="1" ht="18.75" hidden="1" customHeight="1" outlineLevel="1" x14ac:dyDescent="0.2">
      <c r="A285" s="53" t="s">
        <v>9</v>
      </c>
      <c r="B285" s="76">
        <v>71.25</v>
      </c>
      <c r="C285" s="74">
        <v>71.25</v>
      </c>
      <c r="D285" s="74">
        <v>71.25</v>
      </c>
      <c r="E285" s="74">
        <v>71.25</v>
      </c>
      <c r="F285" s="74">
        <v>71.25</v>
      </c>
      <c r="G285" s="74">
        <v>71.25</v>
      </c>
      <c r="H285" s="74">
        <v>71.25</v>
      </c>
      <c r="I285" s="74">
        <v>71.25</v>
      </c>
      <c r="J285" s="74">
        <v>71.25</v>
      </c>
      <c r="K285" s="74">
        <v>71.25</v>
      </c>
      <c r="L285" s="74">
        <v>71.25</v>
      </c>
      <c r="M285" s="74">
        <v>71.25</v>
      </c>
      <c r="N285" s="74">
        <v>71.25</v>
      </c>
      <c r="O285" s="74">
        <v>71.25</v>
      </c>
      <c r="P285" s="74">
        <v>71.25</v>
      </c>
      <c r="Q285" s="74">
        <v>71.25</v>
      </c>
      <c r="R285" s="74">
        <v>71.25</v>
      </c>
      <c r="S285" s="74">
        <v>71.25</v>
      </c>
      <c r="T285" s="74">
        <v>71.25</v>
      </c>
      <c r="U285" s="74">
        <v>71.25</v>
      </c>
      <c r="V285" s="74">
        <v>71.25</v>
      </c>
      <c r="W285" s="74">
        <v>71.25</v>
      </c>
      <c r="X285" s="74">
        <v>71.25</v>
      </c>
      <c r="Y285" s="81">
        <v>71.25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161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687.36</v>
      </c>
      <c r="C288" s="102">
        <f t="shared" si="79"/>
        <v>664.54</v>
      </c>
      <c r="D288" s="102">
        <f t="shared" si="79"/>
        <v>664.11</v>
      </c>
      <c r="E288" s="103">
        <f t="shared" si="79"/>
        <v>664.42000000000007</v>
      </c>
      <c r="F288" s="103">
        <f t="shared" si="79"/>
        <v>680.35</v>
      </c>
      <c r="G288" s="103">
        <f t="shared" si="79"/>
        <v>683.08</v>
      </c>
      <c r="H288" s="103">
        <f t="shared" si="79"/>
        <v>683.27</v>
      </c>
      <c r="I288" s="103">
        <f t="shared" si="79"/>
        <v>671.54</v>
      </c>
      <c r="J288" s="103">
        <f t="shared" si="79"/>
        <v>674.35</v>
      </c>
      <c r="K288" s="104">
        <f t="shared" si="79"/>
        <v>682.18000000000006</v>
      </c>
      <c r="L288" s="103">
        <f t="shared" si="79"/>
        <v>679.68000000000006</v>
      </c>
      <c r="M288" s="105">
        <f t="shared" si="79"/>
        <v>677.57</v>
      </c>
      <c r="N288" s="104">
        <f t="shared" si="79"/>
        <v>671.51</v>
      </c>
      <c r="O288" s="103">
        <f t="shared" si="79"/>
        <v>656.31000000000006</v>
      </c>
      <c r="P288" s="105">
        <f t="shared" si="79"/>
        <v>661.36</v>
      </c>
      <c r="Q288" s="106">
        <f t="shared" si="79"/>
        <v>681.6</v>
      </c>
      <c r="R288" s="103">
        <f t="shared" si="79"/>
        <v>693.37</v>
      </c>
      <c r="S288" s="106">
        <f t="shared" si="79"/>
        <v>694.78</v>
      </c>
      <c r="T288" s="103">
        <f t="shared" si="79"/>
        <v>696.59</v>
      </c>
      <c r="U288" s="102">
        <f t="shared" si="79"/>
        <v>682.22</v>
      </c>
      <c r="V288" s="102">
        <f t="shared" si="79"/>
        <v>691.46</v>
      </c>
      <c r="W288" s="102">
        <f t="shared" si="79"/>
        <v>698.09</v>
      </c>
      <c r="X288" s="102">
        <f t="shared" si="79"/>
        <v>704.28</v>
      </c>
      <c r="Y288" s="107">
        <f t="shared" si="79"/>
        <v>700.32</v>
      </c>
    </row>
    <row r="289" spans="1:25" s="62" customFormat="1" ht="18.75" hidden="1" customHeight="1" outlineLevel="1" x14ac:dyDescent="0.2">
      <c r="A289" s="160" t="s">
        <v>8</v>
      </c>
      <c r="B289" s="215">
        <f>B131</f>
        <v>613.38</v>
      </c>
      <c r="C289" s="215">
        <f t="shared" ref="C289:Y289" si="80">C131</f>
        <v>590.55999999999995</v>
      </c>
      <c r="D289" s="215">
        <f t="shared" si="80"/>
        <v>590.13</v>
      </c>
      <c r="E289" s="215">
        <f t="shared" si="80"/>
        <v>590.44000000000005</v>
      </c>
      <c r="F289" s="215">
        <f t="shared" si="80"/>
        <v>606.37</v>
      </c>
      <c r="G289" s="215">
        <f t="shared" si="80"/>
        <v>609.1</v>
      </c>
      <c r="H289" s="215">
        <f t="shared" si="80"/>
        <v>609.29</v>
      </c>
      <c r="I289" s="215">
        <f t="shared" si="80"/>
        <v>597.55999999999995</v>
      </c>
      <c r="J289" s="215">
        <f t="shared" si="80"/>
        <v>600.37</v>
      </c>
      <c r="K289" s="215">
        <f t="shared" si="80"/>
        <v>608.20000000000005</v>
      </c>
      <c r="L289" s="215">
        <f t="shared" si="80"/>
        <v>605.70000000000005</v>
      </c>
      <c r="M289" s="215">
        <f t="shared" si="80"/>
        <v>603.59</v>
      </c>
      <c r="N289" s="215">
        <f t="shared" si="80"/>
        <v>597.53</v>
      </c>
      <c r="O289" s="215">
        <f t="shared" si="80"/>
        <v>582.33000000000004</v>
      </c>
      <c r="P289" s="215">
        <f t="shared" si="80"/>
        <v>587.38</v>
      </c>
      <c r="Q289" s="215">
        <f t="shared" si="80"/>
        <v>607.62</v>
      </c>
      <c r="R289" s="215">
        <f t="shared" si="80"/>
        <v>619.39</v>
      </c>
      <c r="S289" s="215">
        <f t="shared" si="80"/>
        <v>620.79999999999995</v>
      </c>
      <c r="T289" s="215">
        <f t="shared" si="80"/>
        <v>622.61</v>
      </c>
      <c r="U289" s="215">
        <f t="shared" si="80"/>
        <v>608.24</v>
      </c>
      <c r="V289" s="215">
        <f t="shared" si="80"/>
        <v>617.48</v>
      </c>
      <c r="W289" s="215">
        <f t="shared" si="80"/>
        <v>624.11</v>
      </c>
      <c r="X289" s="215">
        <f t="shared" si="80"/>
        <v>630.29999999999995</v>
      </c>
      <c r="Y289" s="215">
        <f t="shared" si="80"/>
        <v>626.34</v>
      </c>
    </row>
    <row r="290" spans="1:25" s="62" customFormat="1" ht="18.75" hidden="1" customHeight="1" outlineLevel="1" x14ac:dyDescent="0.2">
      <c r="A290" s="53" t="s">
        <v>9</v>
      </c>
      <c r="B290" s="76">
        <v>71.25</v>
      </c>
      <c r="C290" s="74">
        <v>71.25</v>
      </c>
      <c r="D290" s="74">
        <v>71.25</v>
      </c>
      <c r="E290" s="74">
        <v>71.25</v>
      </c>
      <c r="F290" s="74">
        <v>71.25</v>
      </c>
      <c r="G290" s="74">
        <v>71.25</v>
      </c>
      <c r="H290" s="74">
        <v>71.25</v>
      </c>
      <c r="I290" s="74">
        <v>71.25</v>
      </c>
      <c r="J290" s="74">
        <v>71.25</v>
      </c>
      <c r="K290" s="74">
        <v>71.25</v>
      </c>
      <c r="L290" s="74">
        <v>71.25</v>
      </c>
      <c r="M290" s="74">
        <v>71.25</v>
      </c>
      <c r="N290" s="74">
        <v>71.25</v>
      </c>
      <c r="O290" s="74">
        <v>71.25</v>
      </c>
      <c r="P290" s="74">
        <v>71.25</v>
      </c>
      <c r="Q290" s="74">
        <v>71.25</v>
      </c>
      <c r="R290" s="74">
        <v>71.25</v>
      </c>
      <c r="S290" s="74">
        <v>71.25</v>
      </c>
      <c r="T290" s="74">
        <v>71.25</v>
      </c>
      <c r="U290" s="74">
        <v>71.25</v>
      </c>
      <c r="V290" s="74">
        <v>71.25</v>
      </c>
      <c r="W290" s="74">
        <v>71.25</v>
      </c>
      <c r="X290" s="74">
        <v>71.25</v>
      </c>
      <c r="Y290" s="81">
        <v>71.25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2.73</v>
      </c>
      <c r="C292" s="75">
        <v>2.73</v>
      </c>
      <c r="D292" s="75">
        <v>2.73</v>
      </c>
      <c r="E292" s="75">
        <v>2.73</v>
      </c>
      <c r="F292" s="75">
        <v>2.73</v>
      </c>
      <c r="G292" s="75">
        <v>2.73</v>
      </c>
      <c r="H292" s="75">
        <v>2.73</v>
      </c>
      <c r="I292" s="75">
        <v>2.73</v>
      </c>
      <c r="J292" s="75">
        <v>2.73</v>
      </c>
      <c r="K292" s="75">
        <v>2.73</v>
      </c>
      <c r="L292" s="75">
        <v>2.73</v>
      </c>
      <c r="M292" s="75">
        <v>2.73</v>
      </c>
      <c r="N292" s="75">
        <v>2.73</v>
      </c>
      <c r="O292" s="75">
        <v>2.73</v>
      </c>
      <c r="P292" s="75">
        <v>2.73</v>
      </c>
      <c r="Q292" s="75">
        <v>2.73</v>
      </c>
      <c r="R292" s="75">
        <v>2.73</v>
      </c>
      <c r="S292" s="75">
        <v>2.73</v>
      </c>
      <c r="T292" s="75">
        <v>2.73</v>
      </c>
      <c r="U292" s="75">
        <v>2.73</v>
      </c>
      <c r="V292" s="75">
        <v>2.73</v>
      </c>
      <c r="W292" s="75">
        <v>2.73</v>
      </c>
      <c r="X292" s="75">
        <v>2.73</v>
      </c>
      <c r="Y292" s="82">
        <v>2.73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583.08000000000004</v>
      </c>
      <c r="C293" s="102">
        <f t="shared" si="81"/>
        <v>586.42000000000007</v>
      </c>
      <c r="D293" s="102">
        <f t="shared" si="81"/>
        <v>588.71</v>
      </c>
      <c r="E293" s="103">
        <f t="shared" si="81"/>
        <v>609.24</v>
      </c>
      <c r="F293" s="103">
        <f t="shared" si="81"/>
        <v>617.82000000000005</v>
      </c>
      <c r="G293" s="103">
        <f t="shared" si="81"/>
        <v>497.90000000000003</v>
      </c>
      <c r="H293" s="103">
        <f t="shared" si="81"/>
        <v>508.63</v>
      </c>
      <c r="I293" s="103">
        <f t="shared" si="81"/>
        <v>498.83000000000004</v>
      </c>
      <c r="J293" s="103">
        <f t="shared" si="81"/>
        <v>608.39</v>
      </c>
      <c r="K293" s="104">
        <f t="shared" si="81"/>
        <v>614.38</v>
      </c>
      <c r="L293" s="103">
        <f t="shared" si="81"/>
        <v>612.48</v>
      </c>
      <c r="M293" s="105">
        <f t="shared" si="81"/>
        <v>612.30000000000007</v>
      </c>
      <c r="N293" s="104">
        <f t="shared" si="81"/>
        <v>608.65</v>
      </c>
      <c r="O293" s="103">
        <f t="shared" si="81"/>
        <v>578.44000000000005</v>
      </c>
      <c r="P293" s="105">
        <f t="shared" si="81"/>
        <v>570.51</v>
      </c>
      <c r="Q293" s="106">
        <f t="shared" si="81"/>
        <v>582.28</v>
      </c>
      <c r="R293" s="103">
        <f t="shared" si="81"/>
        <v>597.02</v>
      </c>
      <c r="S293" s="106">
        <f t="shared" si="81"/>
        <v>594.59</v>
      </c>
      <c r="T293" s="103">
        <f t="shared" si="81"/>
        <v>597.52</v>
      </c>
      <c r="U293" s="102">
        <f t="shared" si="81"/>
        <v>588.58000000000004</v>
      </c>
      <c r="V293" s="102">
        <f t="shared" si="81"/>
        <v>588.41</v>
      </c>
      <c r="W293" s="102">
        <f t="shared" si="81"/>
        <v>560.74</v>
      </c>
      <c r="X293" s="102">
        <f t="shared" si="81"/>
        <v>567.83000000000004</v>
      </c>
      <c r="Y293" s="107">
        <f t="shared" si="81"/>
        <v>568.12</v>
      </c>
    </row>
    <row r="294" spans="1:25" s="62" customFormat="1" ht="18.75" hidden="1" customHeight="1" outlineLevel="1" x14ac:dyDescent="0.2">
      <c r="A294" s="56" t="s">
        <v>8</v>
      </c>
      <c r="B294" s="215">
        <f>B136</f>
        <v>509.1</v>
      </c>
      <c r="C294" s="215">
        <f t="shared" ref="C294:Y294" si="82">C136</f>
        <v>512.44000000000005</v>
      </c>
      <c r="D294" s="215">
        <f t="shared" si="82"/>
        <v>514.73</v>
      </c>
      <c r="E294" s="215">
        <f t="shared" si="82"/>
        <v>535.26</v>
      </c>
      <c r="F294" s="215">
        <f t="shared" si="82"/>
        <v>543.84</v>
      </c>
      <c r="G294" s="215">
        <f t="shared" si="82"/>
        <v>423.92</v>
      </c>
      <c r="H294" s="215">
        <f t="shared" si="82"/>
        <v>434.65</v>
      </c>
      <c r="I294" s="215">
        <f t="shared" si="82"/>
        <v>424.85</v>
      </c>
      <c r="J294" s="215">
        <f t="shared" si="82"/>
        <v>534.41</v>
      </c>
      <c r="K294" s="215">
        <f t="shared" si="82"/>
        <v>540.4</v>
      </c>
      <c r="L294" s="215">
        <f t="shared" si="82"/>
        <v>538.5</v>
      </c>
      <c r="M294" s="215">
        <f t="shared" si="82"/>
        <v>538.32000000000005</v>
      </c>
      <c r="N294" s="215">
        <f t="shared" si="82"/>
        <v>534.66999999999996</v>
      </c>
      <c r="O294" s="215">
        <f t="shared" si="82"/>
        <v>504.46</v>
      </c>
      <c r="P294" s="215">
        <f t="shared" si="82"/>
        <v>496.53</v>
      </c>
      <c r="Q294" s="215">
        <f t="shared" si="82"/>
        <v>508.3</v>
      </c>
      <c r="R294" s="215">
        <f t="shared" si="82"/>
        <v>523.04</v>
      </c>
      <c r="S294" s="215">
        <f t="shared" si="82"/>
        <v>520.61</v>
      </c>
      <c r="T294" s="215">
        <f t="shared" si="82"/>
        <v>523.54</v>
      </c>
      <c r="U294" s="215">
        <f t="shared" si="82"/>
        <v>514.6</v>
      </c>
      <c r="V294" s="215">
        <f t="shared" si="82"/>
        <v>514.42999999999995</v>
      </c>
      <c r="W294" s="215">
        <f t="shared" si="82"/>
        <v>486.76</v>
      </c>
      <c r="X294" s="215">
        <f t="shared" si="82"/>
        <v>493.85</v>
      </c>
      <c r="Y294" s="215">
        <f t="shared" si="82"/>
        <v>494.14</v>
      </c>
    </row>
    <row r="295" spans="1:25" s="62" customFormat="1" ht="18.75" hidden="1" customHeight="1" outlineLevel="1" x14ac:dyDescent="0.2">
      <c r="A295" s="57" t="s">
        <v>9</v>
      </c>
      <c r="B295" s="76">
        <v>71.25</v>
      </c>
      <c r="C295" s="74">
        <v>71.25</v>
      </c>
      <c r="D295" s="74">
        <v>71.25</v>
      </c>
      <c r="E295" s="74">
        <v>71.25</v>
      </c>
      <c r="F295" s="74">
        <v>71.25</v>
      </c>
      <c r="G295" s="74">
        <v>71.25</v>
      </c>
      <c r="H295" s="74">
        <v>71.25</v>
      </c>
      <c r="I295" s="74">
        <v>71.25</v>
      </c>
      <c r="J295" s="74">
        <v>71.25</v>
      </c>
      <c r="K295" s="74">
        <v>71.25</v>
      </c>
      <c r="L295" s="74">
        <v>71.25</v>
      </c>
      <c r="M295" s="74">
        <v>71.25</v>
      </c>
      <c r="N295" s="74">
        <v>71.25</v>
      </c>
      <c r="O295" s="74">
        <v>71.25</v>
      </c>
      <c r="P295" s="74">
        <v>71.25</v>
      </c>
      <c r="Q295" s="74">
        <v>71.25</v>
      </c>
      <c r="R295" s="74">
        <v>71.25</v>
      </c>
      <c r="S295" s="74">
        <v>71.25</v>
      </c>
      <c r="T295" s="74">
        <v>71.25</v>
      </c>
      <c r="U295" s="74">
        <v>71.25</v>
      </c>
      <c r="V295" s="74">
        <v>71.25</v>
      </c>
      <c r="W295" s="74">
        <v>71.25</v>
      </c>
      <c r="X295" s="74">
        <v>71.25</v>
      </c>
      <c r="Y295" s="81">
        <v>71.25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47" t="s">
        <v>11</v>
      </c>
      <c r="B297" s="77">
        <v>2.73</v>
      </c>
      <c r="C297" s="75">
        <v>2.73</v>
      </c>
      <c r="D297" s="75">
        <v>2.73</v>
      </c>
      <c r="E297" s="75">
        <v>2.73</v>
      </c>
      <c r="F297" s="75">
        <v>2.73</v>
      </c>
      <c r="G297" s="75">
        <v>2.73</v>
      </c>
      <c r="H297" s="75">
        <v>2.73</v>
      </c>
      <c r="I297" s="75">
        <v>2.73</v>
      </c>
      <c r="J297" s="75">
        <v>2.73</v>
      </c>
      <c r="K297" s="75">
        <v>2.73</v>
      </c>
      <c r="L297" s="75">
        <v>2.73</v>
      </c>
      <c r="M297" s="75">
        <v>2.73</v>
      </c>
      <c r="N297" s="75">
        <v>2.73</v>
      </c>
      <c r="O297" s="75">
        <v>2.73</v>
      </c>
      <c r="P297" s="75">
        <v>2.73</v>
      </c>
      <c r="Q297" s="75">
        <v>2.73</v>
      </c>
      <c r="R297" s="75">
        <v>2.73</v>
      </c>
      <c r="S297" s="75">
        <v>2.73</v>
      </c>
      <c r="T297" s="75">
        <v>2.73</v>
      </c>
      <c r="U297" s="75">
        <v>2.73</v>
      </c>
      <c r="V297" s="75">
        <v>2.73</v>
      </c>
      <c r="W297" s="75">
        <v>2.73</v>
      </c>
      <c r="X297" s="75">
        <v>2.73</v>
      </c>
      <c r="Y297" s="82">
        <v>2.73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553.84</v>
      </c>
      <c r="C298" s="102">
        <f t="shared" si="83"/>
        <v>537.28</v>
      </c>
      <c r="D298" s="102">
        <f t="shared" si="83"/>
        <v>534.77</v>
      </c>
      <c r="E298" s="103">
        <f t="shared" si="83"/>
        <v>540.69000000000005</v>
      </c>
      <c r="F298" s="103">
        <f t="shared" si="83"/>
        <v>543.03</v>
      </c>
      <c r="G298" s="103">
        <f t="shared" si="83"/>
        <v>546.55999999999995</v>
      </c>
      <c r="H298" s="103">
        <f t="shared" si="83"/>
        <v>543.87</v>
      </c>
      <c r="I298" s="103">
        <f t="shared" si="83"/>
        <v>536.71</v>
      </c>
      <c r="J298" s="103">
        <f t="shared" si="83"/>
        <v>538.25</v>
      </c>
      <c r="K298" s="104">
        <f t="shared" si="83"/>
        <v>542.54</v>
      </c>
      <c r="L298" s="103">
        <f t="shared" si="83"/>
        <v>545.30999999999995</v>
      </c>
      <c r="M298" s="105">
        <f t="shared" si="83"/>
        <v>548.1</v>
      </c>
      <c r="N298" s="104">
        <f t="shared" si="83"/>
        <v>549.69000000000005</v>
      </c>
      <c r="O298" s="103">
        <f t="shared" si="83"/>
        <v>534.78</v>
      </c>
      <c r="P298" s="105">
        <f t="shared" si="83"/>
        <v>538.36</v>
      </c>
      <c r="Q298" s="106">
        <f t="shared" si="83"/>
        <v>553.16000000000008</v>
      </c>
      <c r="R298" s="103">
        <f t="shared" si="83"/>
        <v>552.24</v>
      </c>
      <c r="S298" s="106">
        <f t="shared" si="83"/>
        <v>552.29</v>
      </c>
      <c r="T298" s="103">
        <f t="shared" si="83"/>
        <v>549.04</v>
      </c>
      <c r="U298" s="102">
        <f t="shared" si="83"/>
        <v>541.79999999999995</v>
      </c>
      <c r="V298" s="102">
        <f t="shared" si="83"/>
        <v>543.48</v>
      </c>
      <c r="W298" s="102">
        <f t="shared" si="83"/>
        <v>552.78</v>
      </c>
      <c r="X298" s="102">
        <f t="shared" si="83"/>
        <v>558.52</v>
      </c>
      <c r="Y298" s="107">
        <f t="shared" si="83"/>
        <v>558.26</v>
      </c>
    </row>
    <row r="299" spans="1:25" s="62" customFormat="1" ht="18.75" hidden="1" customHeight="1" outlineLevel="1" x14ac:dyDescent="0.2">
      <c r="A299" s="56" t="s">
        <v>8</v>
      </c>
      <c r="B299" s="215">
        <f>B141</f>
        <v>479.86</v>
      </c>
      <c r="C299" s="215">
        <f t="shared" ref="C299:Y299" si="84">C141</f>
        <v>463.3</v>
      </c>
      <c r="D299" s="215">
        <f t="shared" si="84"/>
        <v>460.79</v>
      </c>
      <c r="E299" s="215">
        <f t="shared" si="84"/>
        <v>466.71</v>
      </c>
      <c r="F299" s="215">
        <f t="shared" si="84"/>
        <v>469.05</v>
      </c>
      <c r="G299" s="215">
        <f t="shared" si="84"/>
        <v>472.58</v>
      </c>
      <c r="H299" s="215">
        <f t="shared" si="84"/>
        <v>469.89</v>
      </c>
      <c r="I299" s="215">
        <f t="shared" si="84"/>
        <v>462.73</v>
      </c>
      <c r="J299" s="215">
        <f t="shared" si="84"/>
        <v>464.27</v>
      </c>
      <c r="K299" s="215">
        <f t="shared" si="84"/>
        <v>468.56</v>
      </c>
      <c r="L299" s="215">
        <f t="shared" si="84"/>
        <v>471.33</v>
      </c>
      <c r="M299" s="215">
        <f t="shared" si="84"/>
        <v>474.12</v>
      </c>
      <c r="N299" s="215">
        <f t="shared" si="84"/>
        <v>475.71</v>
      </c>
      <c r="O299" s="215">
        <f t="shared" si="84"/>
        <v>460.8</v>
      </c>
      <c r="P299" s="215">
        <f t="shared" si="84"/>
        <v>464.38</v>
      </c>
      <c r="Q299" s="215">
        <f t="shared" si="84"/>
        <v>479.18</v>
      </c>
      <c r="R299" s="215">
        <f t="shared" si="84"/>
        <v>478.26</v>
      </c>
      <c r="S299" s="215">
        <f t="shared" si="84"/>
        <v>478.31</v>
      </c>
      <c r="T299" s="215">
        <f t="shared" si="84"/>
        <v>475.06</v>
      </c>
      <c r="U299" s="215">
        <f t="shared" si="84"/>
        <v>467.82</v>
      </c>
      <c r="V299" s="215">
        <f t="shared" si="84"/>
        <v>469.5</v>
      </c>
      <c r="W299" s="215">
        <f t="shared" si="84"/>
        <v>478.8</v>
      </c>
      <c r="X299" s="215">
        <f t="shared" si="84"/>
        <v>484.54</v>
      </c>
      <c r="Y299" s="215">
        <f t="shared" si="84"/>
        <v>484.28</v>
      </c>
    </row>
    <row r="300" spans="1:25" s="62" customFormat="1" ht="18.75" hidden="1" customHeight="1" outlineLevel="1" x14ac:dyDescent="0.2">
      <c r="A300" s="57" t="s">
        <v>9</v>
      </c>
      <c r="B300" s="76">
        <v>71.25</v>
      </c>
      <c r="C300" s="74">
        <v>71.25</v>
      </c>
      <c r="D300" s="74">
        <v>71.25</v>
      </c>
      <c r="E300" s="74">
        <v>71.25</v>
      </c>
      <c r="F300" s="74">
        <v>71.25</v>
      </c>
      <c r="G300" s="74">
        <v>71.25</v>
      </c>
      <c r="H300" s="74">
        <v>71.25</v>
      </c>
      <c r="I300" s="74">
        <v>71.25</v>
      </c>
      <c r="J300" s="74">
        <v>71.25</v>
      </c>
      <c r="K300" s="74">
        <v>71.25</v>
      </c>
      <c r="L300" s="74">
        <v>71.25</v>
      </c>
      <c r="M300" s="74">
        <v>71.25</v>
      </c>
      <c r="N300" s="74">
        <v>71.25</v>
      </c>
      <c r="O300" s="74">
        <v>71.25</v>
      </c>
      <c r="P300" s="74">
        <v>71.25</v>
      </c>
      <c r="Q300" s="74">
        <v>71.25</v>
      </c>
      <c r="R300" s="74">
        <v>71.25</v>
      </c>
      <c r="S300" s="74">
        <v>71.25</v>
      </c>
      <c r="T300" s="74">
        <v>71.25</v>
      </c>
      <c r="U300" s="74">
        <v>71.25</v>
      </c>
      <c r="V300" s="74">
        <v>71.25</v>
      </c>
      <c r="W300" s="74">
        <v>71.25</v>
      </c>
      <c r="X300" s="74">
        <v>71.25</v>
      </c>
      <c r="Y300" s="81">
        <v>71.25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2.73</v>
      </c>
      <c r="C302" s="75">
        <v>2.73</v>
      </c>
      <c r="D302" s="75">
        <v>2.73</v>
      </c>
      <c r="E302" s="75">
        <v>2.73</v>
      </c>
      <c r="F302" s="75">
        <v>2.73</v>
      </c>
      <c r="G302" s="75">
        <v>2.73</v>
      </c>
      <c r="H302" s="75">
        <v>2.73</v>
      </c>
      <c r="I302" s="75">
        <v>2.73</v>
      </c>
      <c r="J302" s="75">
        <v>2.73</v>
      </c>
      <c r="K302" s="75">
        <v>2.73</v>
      </c>
      <c r="L302" s="75">
        <v>2.73</v>
      </c>
      <c r="M302" s="75">
        <v>2.73</v>
      </c>
      <c r="N302" s="75">
        <v>2.73</v>
      </c>
      <c r="O302" s="75">
        <v>2.73</v>
      </c>
      <c r="P302" s="75">
        <v>2.73</v>
      </c>
      <c r="Q302" s="75">
        <v>2.73</v>
      </c>
      <c r="R302" s="75">
        <v>2.73</v>
      </c>
      <c r="S302" s="75">
        <v>2.73</v>
      </c>
      <c r="T302" s="75">
        <v>2.73</v>
      </c>
      <c r="U302" s="75">
        <v>2.73</v>
      </c>
      <c r="V302" s="75">
        <v>2.73</v>
      </c>
      <c r="W302" s="75">
        <v>2.73</v>
      </c>
      <c r="X302" s="75">
        <v>2.73</v>
      </c>
      <c r="Y302" s="82">
        <v>2.73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608.94000000000005</v>
      </c>
      <c r="C303" s="102">
        <f t="shared" si="85"/>
        <v>581.54</v>
      </c>
      <c r="D303" s="102">
        <f t="shared" si="85"/>
        <v>582.79999999999995</v>
      </c>
      <c r="E303" s="103">
        <f t="shared" si="85"/>
        <v>589.80000000000007</v>
      </c>
      <c r="F303" s="103">
        <f t="shared" si="85"/>
        <v>580.26</v>
      </c>
      <c r="G303" s="103">
        <f t="shared" si="85"/>
        <v>581.67000000000007</v>
      </c>
      <c r="H303" s="103">
        <f t="shared" si="85"/>
        <v>591.74</v>
      </c>
      <c r="I303" s="103">
        <f t="shared" si="85"/>
        <v>584.46</v>
      </c>
      <c r="J303" s="103">
        <f t="shared" si="85"/>
        <v>584.71</v>
      </c>
      <c r="K303" s="104">
        <f t="shared" si="85"/>
        <v>592.63</v>
      </c>
      <c r="L303" s="103">
        <f t="shared" si="85"/>
        <v>594.86</v>
      </c>
      <c r="M303" s="105">
        <f t="shared" si="85"/>
        <v>597.48</v>
      </c>
      <c r="N303" s="104">
        <f t="shared" si="85"/>
        <v>609.23</v>
      </c>
      <c r="O303" s="103">
        <f t="shared" si="85"/>
        <v>595.59</v>
      </c>
      <c r="P303" s="105">
        <f t="shared" si="85"/>
        <v>593.59</v>
      </c>
      <c r="Q303" s="106">
        <f t="shared" si="85"/>
        <v>611.32000000000005</v>
      </c>
      <c r="R303" s="103">
        <f t="shared" si="85"/>
        <v>613.07000000000005</v>
      </c>
      <c r="S303" s="106">
        <f t="shared" si="85"/>
        <v>621.08000000000004</v>
      </c>
      <c r="T303" s="103">
        <f t="shared" si="85"/>
        <v>620.88</v>
      </c>
      <c r="U303" s="102">
        <f t="shared" si="85"/>
        <v>608.80000000000007</v>
      </c>
      <c r="V303" s="102">
        <f t="shared" si="85"/>
        <v>615.71</v>
      </c>
      <c r="W303" s="102">
        <f t="shared" si="85"/>
        <v>612.21</v>
      </c>
      <c r="X303" s="102">
        <f t="shared" si="85"/>
        <v>615.72</v>
      </c>
      <c r="Y303" s="107">
        <f t="shared" si="85"/>
        <v>582.3900000000001</v>
      </c>
    </row>
    <row r="304" spans="1:25" s="62" customFormat="1" ht="18.75" hidden="1" customHeight="1" outlineLevel="1" x14ac:dyDescent="0.2">
      <c r="A304" s="160" t="s">
        <v>8</v>
      </c>
      <c r="B304" s="215">
        <f>B146</f>
        <v>534.96</v>
      </c>
      <c r="C304" s="215">
        <f t="shared" ref="C304:Y304" si="86">C146</f>
        <v>507.56</v>
      </c>
      <c r="D304" s="215">
        <f t="shared" si="86"/>
        <v>508.82</v>
      </c>
      <c r="E304" s="215">
        <f t="shared" si="86"/>
        <v>515.82000000000005</v>
      </c>
      <c r="F304" s="215">
        <f t="shared" si="86"/>
        <v>506.28</v>
      </c>
      <c r="G304" s="215">
        <f t="shared" si="86"/>
        <v>507.69</v>
      </c>
      <c r="H304" s="215">
        <f t="shared" si="86"/>
        <v>517.76</v>
      </c>
      <c r="I304" s="215">
        <f t="shared" si="86"/>
        <v>510.48</v>
      </c>
      <c r="J304" s="215">
        <f t="shared" si="86"/>
        <v>510.73</v>
      </c>
      <c r="K304" s="215">
        <f t="shared" si="86"/>
        <v>518.65</v>
      </c>
      <c r="L304" s="215">
        <f t="shared" si="86"/>
        <v>520.88</v>
      </c>
      <c r="M304" s="215">
        <f t="shared" si="86"/>
        <v>523.5</v>
      </c>
      <c r="N304" s="215">
        <f t="shared" si="86"/>
        <v>535.25</v>
      </c>
      <c r="O304" s="215">
        <f t="shared" si="86"/>
        <v>521.61</v>
      </c>
      <c r="P304" s="215">
        <f t="shared" si="86"/>
        <v>519.61</v>
      </c>
      <c r="Q304" s="215">
        <f t="shared" si="86"/>
        <v>537.34</v>
      </c>
      <c r="R304" s="215">
        <f t="shared" si="86"/>
        <v>539.09</v>
      </c>
      <c r="S304" s="215">
        <f t="shared" si="86"/>
        <v>547.1</v>
      </c>
      <c r="T304" s="215">
        <f t="shared" si="86"/>
        <v>546.9</v>
      </c>
      <c r="U304" s="215">
        <f t="shared" si="86"/>
        <v>534.82000000000005</v>
      </c>
      <c r="V304" s="215">
        <f t="shared" si="86"/>
        <v>541.73</v>
      </c>
      <c r="W304" s="215">
        <f t="shared" si="86"/>
        <v>538.23</v>
      </c>
      <c r="X304" s="215">
        <f t="shared" si="86"/>
        <v>541.74</v>
      </c>
      <c r="Y304" s="215">
        <f t="shared" si="86"/>
        <v>508.41</v>
      </c>
    </row>
    <row r="305" spans="1:25" s="62" customFormat="1" ht="18.75" hidden="1" customHeight="1" outlineLevel="1" x14ac:dyDescent="0.2">
      <c r="A305" s="53" t="s">
        <v>9</v>
      </c>
      <c r="B305" s="76">
        <v>71.25</v>
      </c>
      <c r="C305" s="74">
        <v>71.25</v>
      </c>
      <c r="D305" s="74">
        <v>71.25</v>
      </c>
      <c r="E305" s="74">
        <v>71.25</v>
      </c>
      <c r="F305" s="74">
        <v>71.25</v>
      </c>
      <c r="G305" s="74">
        <v>71.25</v>
      </c>
      <c r="H305" s="74">
        <v>71.25</v>
      </c>
      <c r="I305" s="74">
        <v>71.25</v>
      </c>
      <c r="J305" s="74">
        <v>71.25</v>
      </c>
      <c r="K305" s="74">
        <v>71.25</v>
      </c>
      <c r="L305" s="74">
        <v>71.25</v>
      </c>
      <c r="M305" s="74">
        <v>71.25</v>
      </c>
      <c r="N305" s="74">
        <v>71.25</v>
      </c>
      <c r="O305" s="74">
        <v>71.25</v>
      </c>
      <c r="P305" s="74">
        <v>71.25</v>
      </c>
      <c r="Q305" s="74">
        <v>71.25</v>
      </c>
      <c r="R305" s="74">
        <v>71.25</v>
      </c>
      <c r="S305" s="74">
        <v>71.25</v>
      </c>
      <c r="T305" s="74">
        <v>71.25</v>
      </c>
      <c r="U305" s="74">
        <v>71.25</v>
      </c>
      <c r="V305" s="74">
        <v>71.25</v>
      </c>
      <c r="W305" s="74">
        <v>71.25</v>
      </c>
      <c r="X305" s="74">
        <v>71.25</v>
      </c>
      <c r="Y305" s="81">
        <v>71.25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630.96</v>
      </c>
      <c r="C308" s="102">
        <f t="shared" si="87"/>
        <v>618</v>
      </c>
      <c r="D308" s="102">
        <f t="shared" si="87"/>
        <v>614.64</v>
      </c>
      <c r="E308" s="103">
        <f t="shared" si="87"/>
        <v>620.08000000000004</v>
      </c>
      <c r="F308" s="103">
        <f t="shared" si="87"/>
        <v>634.57000000000005</v>
      </c>
      <c r="G308" s="103">
        <f t="shared" si="87"/>
        <v>640.6</v>
      </c>
      <c r="H308" s="103">
        <f t="shared" si="87"/>
        <v>634.63</v>
      </c>
      <c r="I308" s="103">
        <f t="shared" si="87"/>
        <v>628.83000000000004</v>
      </c>
      <c r="J308" s="103">
        <f t="shared" si="87"/>
        <v>635.37</v>
      </c>
      <c r="K308" s="104">
        <f t="shared" si="87"/>
        <v>644.73</v>
      </c>
      <c r="L308" s="103">
        <f t="shared" si="87"/>
        <v>647.65</v>
      </c>
      <c r="M308" s="105">
        <f t="shared" si="87"/>
        <v>640.84</v>
      </c>
      <c r="N308" s="104">
        <f t="shared" si="87"/>
        <v>641.45000000000005</v>
      </c>
      <c r="O308" s="103">
        <f t="shared" si="87"/>
        <v>619.04</v>
      </c>
      <c r="P308" s="105">
        <f t="shared" si="87"/>
        <v>621.52</v>
      </c>
      <c r="Q308" s="106">
        <f t="shared" si="87"/>
        <v>640.61</v>
      </c>
      <c r="R308" s="103">
        <f t="shared" si="87"/>
        <v>657.65</v>
      </c>
      <c r="S308" s="106">
        <f t="shared" si="87"/>
        <v>660.98</v>
      </c>
      <c r="T308" s="103">
        <f t="shared" si="87"/>
        <v>654.62</v>
      </c>
      <c r="U308" s="102">
        <f t="shared" si="87"/>
        <v>634.66</v>
      </c>
      <c r="V308" s="102">
        <f t="shared" si="87"/>
        <v>637.9</v>
      </c>
      <c r="W308" s="102">
        <f t="shared" si="87"/>
        <v>644.74</v>
      </c>
      <c r="X308" s="102">
        <f t="shared" si="87"/>
        <v>650.44000000000005</v>
      </c>
      <c r="Y308" s="107">
        <f t="shared" si="87"/>
        <v>648.85</v>
      </c>
    </row>
    <row r="309" spans="1:25" s="62" customFormat="1" ht="18.75" hidden="1" customHeight="1" outlineLevel="1" x14ac:dyDescent="0.2">
      <c r="A309" s="160" t="s">
        <v>8</v>
      </c>
      <c r="B309" s="215">
        <f>B151</f>
        <v>556.98</v>
      </c>
      <c r="C309" s="215">
        <f t="shared" ref="C309:Y309" si="88">C151</f>
        <v>544.02</v>
      </c>
      <c r="D309" s="215">
        <f t="shared" si="88"/>
        <v>540.66</v>
      </c>
      <c r="E309" s="215">
        <f t="shared" si="88"/>
        <v>546.1</v>
      </c>
      <c r="F309" s="215">
        <f t="shared" si="88"/>
        <v>560.59</v>
      </c>
      <c r="G309" s="215">
        <f t="shared" si="88"/>
        <v>566.62</v>
      </c>
      <c r="H309" s="215">
        <f t="shared" si="88"/>
        <v>560.65</v>
      </c>
      <c r="I309" s="215">
        <f t="shared" si="88"/>
        <v>554.85</v>
      </c>
      <c r="J309" s="215">
        <f t="shared" si="88"/>
        <v>561.39</v>
      </c>
      <c r="K309" s="215">
        <f t="shared" si="88"/>
        <v>570.75</v>
      </c>
      <c r="L309" s="215">
        <f t="shared" si="88"/>
        <v>573.66999999999996</v>
      </c>
      <c r="M309" s="215">
        <f t="shared" si="88"/>
        <v>566.86</v>
      </c>
      <c r="N309" s="215">
        <f t="shared" si="88"/>
        <v>567.47</v>
      </c>
      <c r="O309" s="215">
        <f t="shared" si="88"/>
        <v>545.05999999999995</v>
      </c>
      <c r="P309" s="215">
        <f t="shared" si="88"/>
        <v>547.54</v>
      </c>
      <c r="Q309" s="215">
        <f t="shared" si="88"/>
        <v>566.63</v>
      </c>
      <c r="R309" s="215">
        <f t="shared" si="88"/>
        <v>583.66999999999996</v>
      </c>
      <c r="S309" s="215">
        <f t="shared" si="88"/>
        <v>587</v>
      </c>
      <c r="T309" s="215">
        <f t="shared" si="88"/>
        <v>580.64</v>
      </c>
      <c r="U309" s="215">
        <f t="shared" si="88"/>
        <v>560.67999999999995</v>
      </c>
      <c r="V309" s="215">
        <f t="shared" si="88"/>
        <v>563.91999999999996</v>
      </c>
      <c r="W309" s="215">
        <f t="shared" si="88"/>
        <v>570.76</v>
      </c>
      <c r="X309" s="215">
        <f t="shared" si="88"/>
        <v>576.46</v>
      </c>
      <c r="Y309" s="215">
        <f t="shared" si="88"/>
        <v>574.87</v>
      </c>
    </row>
    <row r="310" spans="1:25" s="62" customFormat="1" ht="18.75" hidden="1" customHeight="1" outlineLevel="1" x14ac:dyDescent="0.2">
      <c r="A310" s="53" t="s">
        <v>9</v>
      </c>
      <c r="B310" s="76">
        <v>71.25</v>
      </c>
      <c r="C310" s="74">
        <v>71.25</v>
      </c>
      <c r="D310" s="74">
        <v>71.25</v>
      </c>
      <c r="E310" s="74">
        <v>71.25</v>
      </c>
      <c r="F310" s="74">
        <v>71.25</v>
      </c>
      <c r="G310" s="74">
        <v>71.25</v>
      </c>
      <c r="H310" s="74">
        <v>71.25</v>
      </c>
      <c r="I310" s="74">
        <v>71.25</v>
      </c>
      <c r="J310" s="74">
        <v>71.25</v>
      </c>
      <c r="K310" s="74">
        <v>71.25</v>
      </c>
      <c r="L310" s="74">
        <v>71.25</v>
      </c>
      <c r="M310" s="74">
        <v>71.25</v>
      </c>
      <c r="N310" s="74">
        <v>71.25</v>
      </c>
      <c r="O310" s="74">
        <v>71.25</v>
      </c>
      <c r="P310" s="74">
        <v>71.25</v>
      </c>
      <c r="Q310" s="74">
        <v>71.25</v>
      </c>
      <c r="R310" s="74">
        <v>71.25</v>
      </c>
      <c r="S310" s="74">
        <v>71.25</v>
      </c>
      <c r="T310" s="74">
        <v>71.25</v>
      </c>
      <c r="U310" s="74">
        <v>71.25</v>
      </c>
      <c r="V310" s="74">
        <v>71.25</v>
      </c>
      <c r="W310" s="74">
        <v>71.25</v>
      </c>
      <c r="X310" s="74">
        <v>71.25</v>
      </c>
      <c r="Y310" s="81">
        <v>71.25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161" t="s">
        <v>11</v>
      </c>
      <c r="B312" s="77">
        <v>2.73</v>
      </c>
      <c r="C312" s="75">
        <v>2.73</v>
      </c>
      <c r="D312" s="75">
        <v>2.73</v>
      </c>
      <c r="E312" s="75">
        <v>2.73</v>
      </c>
      <c r="F312" s="75">
        <v>2.73</v>
      </c>
      <c r="G312" s="75">
        <v>2.73</v>
      </c>
      <c r="H312" s="75">
        <v>2.73</v>
      </c>
      <c r="I312" s="75">
        <v>2.73</v>
      </c>
      <c r="J312" s="75">
        <v>2.73</v>
      </c>
      <c r="K312" s="75">
        <v>2.73</v>
      </c>
      <c r="L312" s="75">
        <v>2.73</v>
      </c>
      <c r="M312" s="75">
        <v>2.73</v>
      </c>
      <c r="N312" s="75">
        <v>2.73</v>
      </c>
      <c r="O312" s="75">
        <v>2.73</v>
      </c>
      <c r="P312" s="75">
        <v>2.73</v>
      </c>
      <c r="Q312" s="75">
        <v>2.73</v>
      </c>
      <c r="R312" s="75">
        <v>2.73</v>
      </c>
      <c r="S312" s="75">
        <v>2.73</v>
      </c>
      <c r="T312" s="75">
        <v>2.73</v>
      </c>
      <c r="U312" s="75">
        <v>2.73</v>
      </c>
      <c r="V312" s="75">
        <v>2.73</v>
      </c>
      <c r="W312" s="75">
        <v>2.73</v>
      </c>
      <c r="X312" s="75">
        <v>2.73</v>
      </c>
      <c r="Y312" s="82">
        <v>2.73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502.52000000000004</v>
      </c>
      <c r="C313" s="102">
        <f t="shared" si="89"/>
        <v>475.32</v>
      </c>
      <c r="D313" s="102">
        <f t="shared" si="89"/>
        <v>474.49</v>
      </c>
      <c r="E313" s="103">
        <f t="shared" si="89"/>
        <v>480.98</v>
      </c>
      <c r="F313" s="103">
        <f t="shared" si="89"/>
        <v>488.66</v>
      </c>
      <c r="G313" s="103">
        <f t="shared" si="89"/>
        <v>496.04</v>
      </c>
      <c r="H313" s="103">
        <f t="shared" si="89"/>
        <v>494.73</v>
      </c>
      <c r="I313" s="103">
        <f t="shared" si="89"/>
        <v>482.59000000000003</v>
      </c>
      <c r="J313" s="103">
        <f t="shared" si="89"/>
        <v>483.19</v>
      </c>
      <c r="K313" s="104">
        <f t="shared" si="89"/>
        <v>488.21000000000004</v>
      </c>
      <c r="L313" s="103">
        <f t="shared" si="89"/>
        <v>488.19</v>
      </c>
      <c r="M313" s="105">
        <f t="shared" si="89"/>
        <v>491.68</v>
      </c>
      <c r="N313" s="104">
        <f t="shared" si="89"/>
        <v>492.78000000000003</v>
      </c>
      <c r="O313" s="103">
        <f t="shared" si="89"/>
        <v>478.35</v>
      </c>
      <c r="P313" s="105">
        <f t="shared" si="89"/>
        <v>477.65000000000003</v>
      </c>
      <c r="Q313" s="106">
        <f t="shared" si="89"/>
        <v>498.08000000000004</v>
      </c>
      <c r="R313" s="103">
        <f t="shared" si="89"/>
        <v>506.02000000000004</v>
      </c>
      <c r="S313" s="106">
        <f t="shared" si="89"/>
        <v>508.26</v>
      </c>
      <c r="T313" s="103">
        <f t="shared" si="89"/>
        <v>507.55</v>
      </c>
      <c r="U313" s="102">
        <f t="shared" si="89"/>
        <v>494.48</v>
      </c>
      <c r="V313" s="102">
        <f t="shared" si="89"/>
        <v>502.35</v>
      </c>
      <c r="W313" s="102">
        <f t="shared" si="89"/>
        <v>506.04</v>
      </c>
      <c r="X313" s="102">
        <f t="shared" si="89"/>
        <v>507.56</v>
      </c>
      <c r="Y313" s="107">
        <f t="shared" si="89"/>
        <v>506.01</v>
      </c>
    </row>
    <row r="314" spans="1:25" s="62" customFormat="1" ht="18.75" hidden="1" customHeight="1" outlineLevel="1" x14ac:dyDescent="0.2">
      <c r="A314" s="56" t="s">
        <v>8</v>
      </c>
      <c r="B314" s="215">
        <f>B156</f>
        <v>428.54</v>
      </c>
      <c r="C314" s="215">
        <f t="shared" ref="C314:Y314" si="90">C156</f>
        <v>401.34</v>
      </c>
      <c r="D314" s="215">
        <f t="shared" si="90"/>
        <v>400.51</v>
      </c>
      <c r="E314" s="215">
        <f t="shared" si="90"/>
        <v>407</v>
      </c>
      <c r="F314" s="215">
        <f t="shared" si="90"/>
        <v>414.68</v>
      </c>
      <c r="G314" s="215">
        <f t="shared" si="90"/>
        <v>422.06</v>
      </c>
      <c r="H314" s="215">
        <f t="shared" si="90"/>
        <v>420.75</v>
      </c>
      <c r="I314" s="215">
        <f t="shared" si="90"/>
        <v>408.61</v>
      </c>
      <c r="J314" s="215">
        <f t="shared" si="90"/>
        <v>409.21</v>
      </c>
      <c r="K314" s="215">
        <f t="shared" si="90"/>
        <v>414.23</v>
      </c>
      <c r="L314" s="215">
        <f t="shared" si="90"/>
        <v>414.21</v>
      </c>
      <c r="M314" s="215">
        <f t="shared" si="90"/>
        <v>417.7</v>
      </c>
      <c r="N314" s="215">
        <f t="shared" si="90"/>
        <v>418.8</v>
      </c>
      <c r="O314" s="215">
        <f t="shared" si="90"/>
        <v>404.37</v>
      </c>
      <c r="P314" s="215">
        <f t="shared" si="90"/>
        <v>403.67</v>
      </c>
      <c r="Q314" s="215">
        <f t="shared" si="90"/>
        <v>424.1</v>
      </c>
      <c r="R314" s="215">
        <f t="shared" si="90"/>
        <v>432.04</v>
      </c>
      <c r="S314" s="215">
        <f t="shared" si="90"/>
        <v>434.28</v>
      </c>
      <c r="T314" s="215">
        <f t="shared" si="90"/>
        <v>433.57</v>
      </c>
      <c r="U314" s="215">
        <f t="shared" si="90"/>
        <v>420.5</v>
      </c>
      <c r="V314" s="215">
        <f t="shared" si="90"/>
        <v>428.37</v>
      </c>
      <c r="W314" s="215">
        <f t="shared" si="90"/>
        <v>432.06</v>
      </c>
      <c r="X314" s="215">
        <f t="shared" si="90"/>
        <v>433.58</v>
      </c>
      <c r="Y314" s="215">
        <f t="shared" si="90"/>
        <v>432.03</v>
      </c>
    </row>
    <row r="315" spans="1:25" s="62" customFormat="1" ht="18.75" hidden="1" customHeight="1" outlineLevel="1" x14ac:dyDescent="0.2">
      <c r="A315" s="57" t="s">
        <v>9</v>
      </c>
      <c r="B315" s="76">
        <v>71.25</v>
      </c>
      <c r="C315" s="74">
        <v>71.25</v>
      </c>
      <c r="D315" s="74">
        <v>71.25</v>
      </c>
      <c r="E315" s="74">
        <v>71.25</v>
      </c>
      <c r="F315" s="74">
        <v>71.25</v>
      </c>
      <c r="G315" s="74">
        <v>71.25</v>
      </c>
      <c r="H315" s="74">
        <v>71.25</v>
      </c>
      <c r="I315" s="74">
        <v>71.25</v>
      </c>
      <c r="J315" s="74">
        <v>71.25</v>
      </c>
      <c r="K315" s="74">
        <v>71.25</v>
      </c>
      <c r="L315" s="74">
        <v>71.25</v>
      </c>
      <c r="M315" s="74">
        <v>71.25</v>
      </c>
      <c r="N315" s="74">
        <v>71.25</v>
      </c>
      <c r="O315" s="74">
        <v>71.25</v>
      </c>
      <c r="P315" s="74">
        <v>71.25</v>
      </c>
      <c r="Q315" s="74">
        <v>71.25</v>
      </c>
      <c r="R315" s="74">
        <v>71.25</v>
      </c>
      <c r="S315" s="74">
        <v>71.25</v>
      </c>
      <c r="T315" s="74">
        <v>71.25</v>
      </c>
      <c r="U315" s="74">
        <v>71.25</v>
      </c>
      <c r="V315" s="74">
        <v>71.25</v>
      </c>
      <c r="W315" s="74">
        <v>71.25</v>
      </c>
      <c r="X315" s="74">
        <v>71.25</v>
      </c>
      <c r="Y315" s="81">
        <v>71.25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2.73</v>
      </c>
      <c r="C317" s="75">
        <v>2.73</v>
      </c>
      <c r="D317" s="75">
        <v>2.73</v>
      </c>
      <c r="E317" s="75">
        <v>2.73</v>
      </c>
      <c r="F317" s="75">
        <v>2.73</v>
      </c>
      <c r="G317" s="75">
        <v>2.73</v>
      </c>
      <c r="H317" s="75">
        <v>2.73</v>
      </c>
      <c r="I317" s="75">
        <v>2.73</v>
      </c>
      <c r="J317" s="75">
        <v>2.73</v>
      </c>
      <c r="K317" s="75">
        <v>2.73</v>
      </c>
      <c r="L317" s="75">
        <v>2.73</v>
      </c>
      <c r="M317" s="75">
        <v>2.73</v>
      </c>
      <c r="N317" s="75">
        <v>2.73</v>
      </c>
      <c r="O317" s="75">
        <v>2.73</v>
      </c>
      <c r="P317" s="75">
        <v>2.73</v>
      </c>
      <c r="Q317" s="75">
        <v>2.73</v>
      </c>
      <c r="R317" s="75">
        <v>2.73</v>
      </c>
      <c r="S317" s="75">
        <v>2.73</v>
      </c>
      <c r="T317" s="75">
        <v>2.73</v>
      </c>
      <c r="U317" s="75">
        <v>2.73</v>
      </c>
      <c r="V317" s="75">
        <v>2.73</v>
      </c>
      <c r="W317" s="75">
        <v>2.73</v>
      </c>
      <c r="X317" s="75">
        <v>2.73</v>
      </c>
      <c r="Y317" s="82">
        <v>2.73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468.61</v>
      </c>
      <c r="C318" s="102">
        <f t="shared" si="91"/>
        <v>452.12</v>
      </c>
      <c r="D318" s="102">
        <f t="shared" si="91"/>
        <v>454.11</v>
      </c>
      <c r="E318" s="103">
        <f t="shared" si="91"/>
        <v>455.99</v>
      </c>
      <c r="F318" s="103">
        <f t="shared" si="91"/>
        <v>464.3</v>
      </c>
      <c r="G318" s="103">
        <f t="shared" si="91"/>
        <v>464.57</v>
      </c>
      <c r="H318" s="103">
        <f t="shared" si="91"/>
        <v>467.23</v>
      </c>
      <c r="I318" s="103">
        <f t="shared" si="91"/>
        <v>457.64000000000004</v>
      </c>
      <c r="J318" s="103">
        <f t="shared" si="91"/>
        <v>459.32</v>
      </c>
      <c r="K318" s="104">
        <f t="shared" si="91"/>
        <v>463.15000000000003</v>
      </c>
      <c r="L318" s="103">
        <f t="shared" si="91"/>
        <v>467.43</v>
      </c>
      <c r="M318" s="105">
        <f t="shared" si="91"/>
        <v>462.20000000000005</v>
      </c>
      <c r="N318" s="104">
        <f t="shared" si="91"/>
        <v>464.73</v>
      </c>
      <c r="O318" s="103">
        <f t="shared" si="91"/>
        <v>450.53000000000003</v>
      </c>
      <c r="P318" s="105">
        <f t="shared" si="91"/>
        <v>443.33000000000004</v>
      </c>
      <c r="Q318" s="106">
        <f t="shared" si="91"/>
        <v>451.62</v>
      </c>
      <c r="R318" s="103">
        <f t="shared" si="91"/>
        <v>457.73</v>
      </c>
      <c r="S318" s="106">
        <f t="shared" si="91"/>
        <v>459.73</v>
      </c>
      <c r="T318" s="103">
        <f t="shared" si="91"/>
        <v>460.33000000000004</v>
      </c>
      <c r="U318" s="102">
        <f t="shared" si="91"/>
        <v>455.09000000000003</v>
      </c>
      <c r="V318" s="102">
        <f t="shared" si="91"/>
        <v>456.56</v>
      </c>
      <c r="W318" s="102">
        <f t="shared" si="91"/>
        <v>458.91</v>
      </c>
      <c r="X318" s="102">
        <f t="shared" si="91"/>
        <v>461.37</v>
      </c>
      <c r="Y318" s="107">
        <f t="shared" si="91"/>
        <v>458.77000000000004</v>
      </c>
    </row>
    <row r="319" spans="1:25" s="62" customFormat="1" ht="18.75" hidden="1" customHeight="1" outlineLevel="1" x14ac:dyDescent="0.2">
      <c r="A319" s="160" t="s">
        <v>8</v>
      </c>
      <c r="B319" s="215">
        <f>B161</f>
        <v>394.63</v>
      </c>
      <c r="C319" s="215">
        <f t="shared" ref="C319:Y319" si="92">C161</f>
        <v>378.14</v>
      </c>
      <c r="D319" s="215">
        <f t="shared" si="92"/>
        <v>380.13</v>
      </c>
      <c r="E319" s="215">
        <f t="shared" si="92"/>
        <v>382.01</v>
      </c>
      <c r="F319" s="215">
        <f t="shared" si="92"/>
        <v>390.32</v>
      </c>
      <c r="G319" s="215">
        <f t="shared" si="92"/>
        <v>390.59</v>
      </c>
      <c r="H319" s="215">
        <f t="shared" si="92"/>
        <v>393.25</v>
      </c>
      <c r="I319" s="215">
        <f t="shared" si="92"/>
        <v>383.66</v>
      </c>
      <c r="J319" s="215">
        <f t="shared" si="92"/>
        <v>385.34</v>
      </c>
      <c r="K319" s="215">
        <f t="shared" si="92"/>
        <v>389.17</v>
      </c>
      <c r="L319" s="215">
        <f t="shared" si="92"/>
        <v>393.45</v>
      </c>
      <c r="M319" s="215">
        <f t="shared" si="92"/>
        <v>388.22</v>
      </c>
      <c r="N319" s="215">
        <f t="shared" si="92"/>
        <v>390.75</v>
      </c>
      <c r="O319" s="215">
        <f t="shared" si="92"/>
        <v>376.55</v>
      </c>
      <c r="P319" s="215">
        <f t="shared" si="92"/>
        <v>369.35</v>
      </c>
      <c r="Q319" s="215">
        <f t="shared" si="92"/>
        <v>377.64</v>
      </c>
      <c r="R319" s="215">
        <f t="shared" si="92"/>
        <v>383.75</v>
      </c>
      <c r="S319" s="215">
        <f t="shared" si="92"/>
        <v>385.75</v>
      </c>
      <c r="T319" s="215">
        <f t="shared" si="92"/>
        <v>386.35</v>
      </c>
      <c r="U319" s="215">
        <f t="shared" si="92"/>
        <v>381.11</v>
      </c>
      <c r="V319" s="215">
        <f t="shared" si="92"/>
        <v>382.58</v>
      </c>
      <c r="W319" s="215">
        <f t="shared" si="92"/>
        <v>384.93</v>
      </c>
      <c r="X319" s="215">
        <f t="shared" si="92"/>
        <v>387.39</v>
      </c>
      <c r="Y319" s="215">
        <f t="shared" si="92"/>
        <v>384.79</v>
      </c>
    </row>
    <row r="320" spans="1:25" s="62" customFormat="1" ht="18.75" hidden="1" customHeight="1" outlineLevel="1" x14ac:dyDescent="0.2">
      <c r="A320" s="53" t="s">
        <v>9</v>
      </c>
      <c r="B320" s="76">
        <v>71.25</v>
      </c>
      <c r="C320" s="74">
        <v>71.25</v>
      </c>
      <c r="D320" s="74">
        <v>71.25</v>
      </c>
      <c r="E320" s="74">
        <v>71.25</v>
      </c>
      <c r="F320" s="74">
        <v>71.25</v>
      </c>
      <c r="G320" s="74">
        <v>71.25</v>
      </c>
      <c r="H320" s="74">
        <v>71.25</v>
      </c>
      <c r="I320" s="74">
        <v>71.25</v>
      </c>
      <c r="J320" s="74">
        <v>71.25</v>
      </c>
      <c r="K320" s="74">
        <v>71.25</v>
      </c>
      <c r="L320" s="74">
        <v>71.25</v>
      </c>
      <c r="M320" s="74">
        <v>71.25</v>
      </c>
      <c r="N320" s="74">
        <v>71.25</v>
      </c>
      <c r="O320" s="74">
        <v>71.25</v>
      </c>
      <c r="P320" s="74">
        <v>71.25</v>
      </c>
      <c r="Q320" s="74">
        <v>71.25</v>
      </c>
      <c r="R320" s="74">
        <v>71.25</v>
      </c>
      <c r="S320" s="74">
        <v>71.25</v>
      </c>
      <c r="T320" s="74">
        <v>71.25</v>
      </c>
      <c r="U320" s="74">
        <v>71.25</v>
      </c>
      <c r="V320" s="74">
        <v>71.25</v>
      </c>
      <c r="W320" s="74">
        <v>71.25</v>
      </c>
      <c r="X320" s="74">
        <v>71.25</v>
      </c>
      <c r="Y320" s="81">
        <v>71.25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2.73</v>
      </c>
      <c r="C322" s="75">
        <v>2.73</v>
      </c>
      <c r="D322" s="75">
        <v>2.73</v>
      </c>
      <c r="E322" s="75">
        <v>2.73</v>
      </c>
      <c r="F322" s="75">
        <v>2.73</v>
      </c>
      <c r="G322" s="75">
        <v>2.73</v>
      </c>
      <c r="H322" s="75">
        <v>2.73</v>
      </c>
      <c r="I322" s="75">
        <v>2.73</v>
      </c>
      <c r="J322" s="75">
        <v>2.73</v>
      </c>
      <c r="K322" s="75">
        <v>2.73</v>
      </c>
      <c r="L322" s="75">
        <v>2.73</v>
      </c>
      <c r="M322" s="75">
        <v>2.73</v>
      </c>
      <c r="N322" s="75">
        <v>2.73</v>
      </c>
      <c r="O322" s="75">
        <v>2.73</v>
      </c>
      <c r="P322" s="75">
        <v>2.73</v>
      </c>
      <c r="Q322" s="75">
        <v>2.73</v>
      </c>
      <c r="R322" s="75">
        <v>2.73</v>
      </c>
      <c r="S322" s="75">
        <v>2.73</v>
      </c>
      <c r="T322" s="75">
        <v>2.73</v>
      </c>
      <c r="U322" s="75">
        <v>2.73</v>
      </c>
      <c r="V322" s="75">
        <v>2.73</v>
      </c>
      <c r="W322" s="75">
        <v>2.73</v>
      </c>
      <c r="X322" s="75">
        <v>2.73</v>
      </c>
      <c r="Y322" s="82">
        <v>2.73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04" t="s">
        <v>47</v>
      </c>
      <c r="B324" s="406" t="s">
        <v>80</v>
      </c>
      <c r="C324" s="407"/>
      <c r="D324" s="407"/>
      <c r="E324" s="407"/>
      <c r="F324" s="407"/>
      <c r="G324" s="407"/>
      <c r="H324" s="407"/>
      <c r="I324" s="407"/>
      <c r="J324" s="407"/>
      <c r="K324" s="407"/>
      <c r="L324" s="407"/>
      <c r="M324" s="407"/>
      <c r="N324" s="407"/>
      <c r="O324" s="407"/>
      <c r="P324" s="407"/>
      <c r="Q324" s="407"/>
      <c r="R324" s="407"/>
      <c r="S324" s="407"/>
      <c r="T324" s="407"/>
      <c r="U324" s="407"/>
      <c r="V324" s="407"/>
      <c r="W324" s="407"/>
      <c r="X324" s="407"/>
      <c r="Y324" s="408"/>
    </row>
    <row r="325" spans="1:25" s="62" customFormat="1" ht="35.25" customHeight="1" thickBot="1" x14ac:dyDescent="0.25">
      <c r="A325" s="405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 t="shared" ref="B326:Y326" si="93">SUM(B327:B330)</f>
        <v>774.12</v>
      </c>
      <c r="C326" s="102">
        <f t="shared" si="93"/>
        <v>756.39</v>
      </c>
      <c r="D326" s="102">
        <f t="shared" si="93"/>
        <v>754.77</v>
      </c>
      <c r="E326" s="103">
        <f t="shared" si="93"/>
        <v>774.75</v>
      </c>
      <c r="F326" s="103">
        <f t="shared" si="93"/>
        <v>764.93</v>
      </c>
      <c r="G326" s="103">
        <f t="shared" si="93"/>
        <v>759.97</v>
      </c>
      <c r="H326" s="103">
        <f t="shared" si="93"/>
        <v>762.42</v>
      </c>
      <c r="I326" s="103">
        <f t="shared" si="93"/>
        <v>751.9</v>
      </c>
      <c r="J326" s="103">
        <f t="shared" si="93"/>
        <v>755.59</v>
      </c>
      <c r="K326" s="104">
        <f t="shared" si="93"/>
        <v>768.18999999999994</v>
      </c>
      <c r="L326" s="103">
        <f t="shared" si="93"/>
        <v>759.27</v>
      </c>
      <c r="M326" s="105">
        <f t="shared" si="93"/>
        <v>761.45</v>
      </c>
      <c r="N326" s="104">
        <f t="shared" si="93"/>
        <v>759.15</v>
      </c>
      <c r="O326" s="103">
        <f t="shared" si="93"/>
        <v>736.95</v>
      </c>
      <c r="P326" s="105">
        <f t="shared" si="93"/>
        <v>742.45</v>
      </c>
      <c r="Q326" s="106">
        <f t="shared" si="93"/>
        <v>762.9</v>
      </c>
      <c r="R326" s="103">
        <f t="shared" si="93"/>
        <v>773.18</v>
      </c>
      <c r="S326" s="106">
        <f t="shared" si="93"/>
        <v>780.15</v>
      </c>
      <c r="T326" s="103">
        <f t="shared" si="93"/>
        <v>788.38</v>
      </c>
      <c r="U326" s="102">
        <f t="shared" si="93"/>
        <v>776.12</v>
      </c>
      <c r="V326" s="102">
        <f t="shared" si="93"/>
        <v>791.26</v>
      </c>
      <c r="W326" s="102">
        <f t="shared" si="93"/>
        <v>796.56</v>
      </c>
      <c r="X326" s="102">
        <f t="shared" si="93"/>
        <v>795.27</v>
      </c>
      <c r="Y326" s="107">
        <f t="shared" si="93"/>
        <v>785.33</v>
      </c>
    </row>
    <row r="327" spans="1:25" s="67" customFormat="1" ht="18.75" hidden="1" customHeight="1" outlineLevel="1" x14ac:dyDescent="0.2">
      <c r="A327" s="56" t="s">
        <v>8</v>
      </c>
      <c r="B327" s="70">
        <f>B11</f>
        <v>671.61</v>
      </c>
      <c r="C327" s="71">
        <f t="shared" ref="C327:Y327" si="94">C11</f>
        <v>653.88</v>
      </c>
      <c r="D327" s="71">
        <f t="shared" si="94"/>
        <v>652.26</v>
      </c>
      <c r="E327" s="72">
        <f t="shared" si="94"/>
        <v>672.24</v>
      </c>
      <c r="F327" s="71">
        <f t="shared" si="94"/>
        <v>662.42</v>
      </c>
      <c r="G327" s="71">
        <f t="shared" si="94"/>
        <v>657.46</v>
      </c>
      <c r="H327" s="71">
        <f t="shared" si="94"/>
        <v>659.91</v>
      </c>
      <c r="I327" s="71">
        <f t="shared" si="94"/>
        <v>649.39</v>
      </c>
      <c r="J327" s="73">
        <f t="shared" si="94"/>
        <v>653.08000000000004</v>
      </c>
      <c r="K327" s="71">
        <f t="shared" si="94"/>
        <v>665.68</v>
      </c>
      <c r="L327" s="71">
        <f t="shared" si="94"/>
        <v>656.76</v>
      </c>
      <c r="M327" s="71">
        <f t="shared" si="94"/>
        <v>658.94</v>
      </c>
      <c r="N327" s="71">
        <f t="shared" si="94"/>
        <v>656.64</v>
      </c>
      <c r="O327" s="71">
        <f t="shared" si="94"/>
        <v>634.44000000000005</v>
      </c>
      <c r="P327" s="71">
        <f t="shared" si="94"/>
        <v>639.94000000000005</v>
      </c>
      <c r="Q327" s="71">
        <f t="shared" si="94"/>
        <v>660.39</v>
      </c>
      <c r="R327" s="71">
        <f t="shared" si="94"/>
        <v>670.67</v>
      </c>
      <c r="S327" s="71">
        <f t="shared" si="94"/>
        <v>677.64</v>
      </c>
      <c r="T327" s="71">
        <f t="shared" si="94"/>
        <v>685.87</v>
      </c>
      <c r="U327" s="71">
        <f t="shared" si="94"/>
        <v>673.61</v>
      </c>
      <c r="V327" s="71">
        <f t="shared" si="94"/>
        <v>688.75</v>
      </c>
      <c r="W327" s="71">
        <f t="shared" si="94"/>
        <v>694.05</v>
      </c>
      <c r="X327" s="71">
        <f t="shared" si="94"/>
        <v>692.76</v>
      </c>
      <c r="Y327" s="79">
        <f t="shared" si="94"/>
        <v>682.82</v>
      </c>
    </row>
    <row r="328" spans="1:25" s="67" customFormat="1" ht="18.75" hidden="1" customHeight="1" outlineLevel="1" x14ac:dyDescent="0.2">
      <c r="A328" s="57" t="s">
        <v>9</v>
      </c>
      <c r="B328" s="76">
        <v>99.78</v>
      </c>
      <c r="C328" s="74">
        <v>99.78</v>
      </c>
      <c r="D328" s="74">
        <v>99.78</v>
      </c>
      <c r="E328" s="74">
        <v>99.78</v>
      </c>
      <c r="F328" s="74">
        <v>99.78</v>
      </c>
      <c r="G328" s="74">
        <v>99.78</v>
      </c>
      <c r="H328" s="74">
        <v>99.78</v>
      </c>
      <c r="I328" s="74">
        <v>99.78</v>
      </c>
      <c r="J328" s="74">
        <v>99.78</v>
      </c>
      <c r="K328" s="74">
        <v>99.78</v>
      </c>
      <c r="L328" s="74">
        <v>99.78</v>
      </c>
      <c r="M328" s="74">
        <v>99.78</v>
      </c>
      <c r="N328" s="74">
        <v>99.78</v>
      </c>
      <c r="O328" s="74">
        <v>99.78</v>
      </c>
      <c r="P328" s="74">
        <v>99.78</v>
      </c>
      <c r="Q328" s="74">
        <v>99.78</v>
      </c>
      <c r="R328" s="74">
        <v>99.78</v>
      </c>
      <c r="S328" s="74">
        <v>99.78</v>
      </c>
      <c r="T328" s="74">
        <v>99.78</v>
      </c>
      <c r="U328" s="74">
        <v>99.78</v>
      </c>
      <c r="V328" s="74">
        <v>99.78</v>
      </c>
      <c r="W328" s="74">
        <v>99.78</v>
      </c>
      <c r="X328" s="74">
        <v>99.78</v>
      </c>
      <c r="Y328" s="81">
        <v>99.78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2.73</v>
      </c>
      <c r="C330" s="75">
        <v>2.73</v>
      </c>
      <c r="D330" s="75">
        <v>2.73</v>
      </c>
      <c r="E330" s="75">
        <v>2.73</v>
      </c>
      <c r="F330" s="75">
        <v>2.73</v>
      </c>
      <c r="G330" s="75">
        <v>2.73</v>
      </c>
      <c r="H330" s="75">
        <v>2.73</v>
      </c>
      <c r="I330" s="75">
        <v>2.73</v>
      </c>
      <c r="J330" s="75">
        <v>2.73</v>
      </c>
      <c r="K330" s="75">
        <v>2.73</v>
      </c>
      <c r="L330" s="75">
        <v>2.73</v>
      </c>
      <c r="M330" s="75">
        <v>2.73</v>
      </c>
      <c r="N330" s="75">
        <v>2.73</v>
      </c>
      <c r="O330" s="75">
        <v>2.73</v>
      </c>
      <c r="P330" s="75">
        <v>2.73</v>
      </c>
      <c r="Q330" s="75">
        <v>2.73</v>
      </c>
      <c r="R330" s="75">
        <v>2.73</v>
      </c>
      <c r="S330" s="75">
        <v>2.73</v>
      </c>
      <c r="T330" s="75">
        <v>2.73</v>
      </c>
      <c r="U330" s="75">
        <v>2.73</v>
      </c>
      <c r="V330" s="75">
        <v>2.73</v>
      </c>
      <c r="W330" s="75">
        <v>2.73</v>
      </c>
      <c r="X330" s="75">
        <v>2.73</v>
      </c>
      <c r="Y330" s="82">
        <v>2.73</v>
      </c>
    </row>
    <row r="331" spans="1:25" s="62" customFormat="1" ht="18.75" customHeight="1" collapsed="1" thickBot="1" x14ac:dyDescent="0.25">
      <c r="A331" s="112">
        <v>2</v>
      </c>
      <c r="B331" s="101">
        <f t="shared" ref="B331:Y331" si="95">SUM(B332:B335)</f>
        <v>856.23</v>
      </c>
      <c r="C331" s="102">
        <f t="shared" si="95"/>
        <v>836.34</v>
      </c>
      <c r="D331" s="102">
        <f t="shared" si="95"/>
        <v>838.56</v>
      </c>
      <c r="E331" s="103">
        <f t="shared" si="95"/>
        <v>851.25</v>
      </c>
      <c r="F331" s="103">
        <f t="shared" si="95"/>
        <v>886.75</v>
      </c>
      <c r="G331" s="103">
        <f t="shared" si="95"/>
        <v>878.79</v>
      </c>
      <c r="H331" s="103">
        <f t="shared" si="95"/>
        <v>872.04</v>
      </c>
      <c r="I331" s="103">
        <f t="shared" si="95"/>
        <v>860.26</v>
      </c>
      <c r="J331" s="103">
        <f t="shared" si="95"/>
        <v>869.31999999999994</v>
      </c>
      <c r="K331" s="104">
        <f t="shared" si="95"/>
        <v>870.4</v>
      </c>
      <c r="L331" s="103">
        <f t="shared" si="95"/>
        <v>890.15</v>
      </c>
      <c r="M331" s="105">
        <f t="shared" si="95"/>
        <v>875.64</v>
      </c>
      <c r="N331" s="104">
        <f t="shared" si="95"/>
        <v>888.78</v>
      </c>
      <c r="O331" s="103">
        <f t="shared" si="95"/>
        <v>863.64</v>
      </c>
      <c r="P331" s="105">
        <f t="shared" si="95"/>
        <v>858.98</v>
      </c>
      <c r="Q331" s="106">
        <f t="shared" si="95"/>
        <v>879.46</v>
      </c>
      <c r="R331" s="103">
        <f t="shared" si="95"/>
        <v>898.04</v>
      </c>
      <c r="S331" s="106">
        <f t="shared" si="95"/>
        <v>905.25</v>
      </c>
      <c r="T331" s="103">
        <f t="shared" si="95"/>
        <v>921.86</v>
      </c>
      <c r="U331" s="102">
        <f t="shared" si="95"/>
        <v>893.79</v>
      </c>
      <c r="V331" s="102">
        <f t="shared" si="95"/>
        <v>910.8</v>
      </c>
      <c r="W331" s="102">
        <f t="shared" si="95"/>
        <v>913.37</v>
      </c>
      <c r="X331" s="102">
        <f t="shared" si="95"/>
        <v>912.23</v>
      </c>
      <c r="Y331" s="107">
        <f t="shared" si="95"/>
        <v>897.86</v>
      </c>
    </row>
    <row r="332" spans="1:25" s="62" customFormat="1" ht="18.75" customHeight="1" outlineLevel="1" x14ac:dyDescent="0.2">
      <c r="A332" s="56" t="s">
        <v>8</v>
      </c>
      <c r="B332" s="70">
        <f>B16</f>
        <v>753.72</v>
      </c>
      <c r="C332" s="71">
        <f t="shared" ref="C332:Y332" si="96">C16</f>
        <v>733.83</v>
      </c>
      <c r="D332" s="71">
        <f t="shared" si="96"/>
        <v>736.05</v>
      </c>
      <c r="E332" s="72">
        <f t="shared" si="96"/>
        <v>748.74</v>
      </c>
      <c r="F332" s="71">
        <f t="shared" si="96"/>
        <v>784.24</v>
      </c>
      <c r="G332" s="71">
        <f t="shared" si="96"/>
        <v>776.28</v>
      </c>
      <c r="H332" s="71">
        <f t="shared" si="96"/>
        <v>769.53</v>
      </c>
      <c r="I332" s="71">
        <f t="shared" si="96"/>
        <v>757.75</v>
      </c>
      <c r="J332" s="73">
        <f t="shared" si="96"/>
        <v>766.81</v>
      </c>
      <c r="K332" s="71">
        <f t="shared" si="96"/>
        <v>767.89</v>
      </c>
      <c r="L332" s="71">
        <f t="shared" si="96"/>
        <v>787.64</v>
      </c>
      <c r="M332" s="71">
        <f t="shared" si="96"/>
        <v>773.13</v>
      </c>
      <c r="N332" s="71">
        <f t="shared" si="96"/>
        <v>786.27</v>
      </c>
      <c r="O332" s="71">
        <f t="shared" si="96"/>
        <v>761.13</v>
      </c>
      <c r="P332" s="71">
        <f t="shared" si="96"/>
        <v>756.47</v>
      </c>
      <c r="Q332" s="71">
        <f t="shared" si="96"/>
        <v>776.95</v>
      </c>
      <c r="R332" s="71">
        <f t="shared" si="96"/>
        <v>795.53</v>
      </c>
      <c r="S332" s="71">
        <f t="shared" si="96"/>
        <v>802.74</v>
      </c>
      <c r="T332" s="71">
        <f t="shared" si="96"/>
        <v>819.35</v>
      </c>
      <c r="U332" s="71">
        <f t="shared" si="96"/>
        <v>791.28</v>
      </c>
      <c r="V332" s="71">
        <f t="shared" si="96"/>
        <v>808.29</v>
      </c>
      <c r="W332" s="71">
        <f t="shared" si="96"/>
        <v>810.86</v>
      </c>
      <c r="X332" s="71">
        <f t="shared" si="96"/>
        <v>809.72</v>
      </c>
      <c r="Y332" s="79">
        <f t="shared" si="96"/>
        <v>795.35</v>
      </c>
    </row>
    <row r="333" spans="1:25" s="62" customFormat="1" ht="18.75" customHeight="1" outlineLevel="1" x14ac:dyDescent="0.2">
      <c r="A333" s="57" t="s">
        <v>9</v>
      </c>
      <c r="B333" s="76">
        <v>99.78</v>
      </c>
      <c r="C333" s="74">
        <v>99.78</v>
      </c>
      <c r="D333" s="74">
        <v>99.78</v>
      </c>
      <c r="E333" s="74">
        <v>99.78</v>
      </c>
      <c r="F333" s="74">
        <v>99.78</v>
      </c>
      <c r="G333" s="74">
        <v>99.78</v>
      </c>
      <c r="H333" s="74">
        <v>99.78</v>
      </c>
      <c r="I333" s="74">
        <v>99.78</v>
      </c>
      <c r="J333" s="74">
        <v>99.78</v>
      </c>
      <c r="K333" s="74">
        <v>99.78</v>
      </c>
      <c r="L333" s="74">
        <v>99.78</v>
      </c>
      <c r="M333" s="74">
        <v>99.78</v>
      </c>
      <c r="N333" s="74">
        <v>99.78</v>
      </c>
      <c r="O333" s="74">
        <v>99.78</v>
      </c>
      <c r="P333" s="74">
        <v>99.78</v>
      </c>
      <c r="Q333" s="74">
        <v>99.78</v>
      </c>
      <c r="R333" s="74">
        <v>99.78</v>
      </c>
      <c r="S333" s="74">
        <v>99.78</v>
      </c>
      <c r="T333" s="74">
        <v>99.78</v>
      </c>
      <c r="U333" s="74">
        <v>99.78</v>
      </c>
      <c r="V333" s="74">
        <v>99.78</v>
      </c>
      <c r="W333" s="74">
        <v>99.78</v>
      </c>
      <c r="X333" s="74">
        <v>99.78</v>
      </c>
      <c r="Y333" s="81">
        <v>99.78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thickBot="1" x14ac:dyDescent="0.25">
      <c r="A336" s="109">
        <v>3</v>
      </c>
      <c r="B336" s="101">
        <f t="shared" ref="B336:Y336" si="97">SUM(B337:B340)</f>
        <v>863.75</v>
      </c>
      <c r="C336" s="102">
        <f t="shared" si="97"/>
        <v>800.73</v>
      </c>
      <c r="D336" s="102">
        <f t="shared" si="97"/>
        <v>818.24</v>
      </c>
      <c r="E336" s="103">
        <f t="shared" si="97"/>
        <v>833.27</v>
      </c>
      <c r="F336" s="103">
        <f t="shared" si="97"/>
        <v>831.43</v>
      </c>
      <c r="G336" s="103">
        <f t="shared" si="97"/>
        <v>823.11</v>
      </c>
      <c r="H336" s="103">
        <f t="shared" si="97"/>
        <v>828.49</v>
      </c>
      <c r="I336" s="103">
        <f t="shared" si="97"/>
        <v>815.2</v>
      </c>
      <c r="J336" s="103">
        <f t="shared" si="97"/>
        <v>827.92</v>
      </c>
      <c r="K336" s="104">
        <f t="shared" si="97"/>
        <v>826.95</v>
      </c>
      <c r="L336" s="103">
        <f t="shared" si="97"/>
        <v>833.92</v>
      </c>
      <c r="M336" s="105">
        <f t="shared" si="97"/>
        <v>829.35</v>
      </c>
      <c r="N336" s="104">
        <f t="shared" si="97"/>
        <v>836.71</v>
      </c>
      <c r="O336" s="103">
        <f t="shared" si="97"/>
        <v>808.58</v>
      </c>
      <c r="P336" s="105">
        <f t="shared" si="97"/>
        <v>805.91</v>
      </c>
      <c r="Q336" s="106">
        <f t="shared" si="97"/>
        <v>831.16</v>
      </c>
      <c r="R336" s="103">
        <f t="shared" si="97"/>
        <v>845.93999999999994</v>
      </c>
      <c r="S336" s="106">
        <f t="shared" si="97"/>
        <v>835.83</v>
      </c>
      <c r="T336" s="103">
        <f t="shared" si="97"/>
        <v>838.08</v>
      </c>
      <c r="U336" s="102">
        <f t="shared" si="97"/>
        <v>832.9</v>
      </c>
      <c r="V336" s="102">
        <f t="shared" si="97"/>
        <v>846.31</v>
      </c>
      <c r="W336" s="102">
        <f t="shared" si="97"/>
        <v>859.12</v>
      </c>
      <c r="X336" s="102">
        <f t="shared" si="97"/>
        <v>870</v>
      </c>
      <c r="Y336" s="107">
        <f t="shared" si="97"/>
        <v>870.51</v>
      </c>
    </row>
    <row r="337" spans="1:25" s="62" customFormat="1" ht="18.75" hidden="1" customHeight="1" outlineLevel="1" x14ac:dyDescent="0.2">
      <c r="A337" s="56" t="s">
        <v>8</v>
      </c>
      <c r="B337" s="70">
        <f>B21</f>
        <v>761.24</v>
      </c>
      <c r="C337" s="71">
        <f t="shared" ref="C337:Y337" si="98">C21</f>
        <v>698.22</v>
      </c>
      <c r="D337" s="71">
        <f t="shared" si="98"/>
        <v>715.73</v>
      </c>
      <c r="E337" s="72">
        <f t="shared" si="98"/>
        <v>730.76</v>
      </c>
      <c r="F337" s="71">
        <f t="shared" si="98"/>
        <v>728.92</v>
      </c>
      <c r="G337" s="71">
        <f t="shared" si="98"/>
        <v>720.6</v>
      </c>
      <c r="H337" s="71">
        <f t="shared" si="98"/>
        <v>725.98</v>
      </c>
      <c r="I337" s="71">
        <f t="shared" si="98"/>
        <v>712.69</v>
      </c>
      <c r="J337" s="73">
        <f t="shared" si="98"/>
        <v>725.41</v>
      </c>
      <c r="K337" s="71">
        <f t="shared" si="98"/>
        <v>724.44</v>
      </c>
      <c r="L337" s="71">
        <f t="shared" si="98"/>
        <v>731.41</v>
      </c>
      <c r="M337" s="71">
        <f t="shared" si="98"/>
        <v>726.84</v>
      </c>
      <c r="N337" s="71">
        <f t="shared" si="98"/>
        <v>734.2</v>
      </c>
      <c r="O337" s="71">
        <f t="shared" si="98"/>
        <v>706.07</v>
      </c>
      <c r="P337" s="71">
        <f t="shared" si="98"/>
        <v>703.4</v>
      </c>
      <c r="Q337" s="71">
        <f t="shared" si="98"/>
        <v>728.65</v>
      </c>
      <c r="R337" s="71">
        <f t="shared" si="98"/>
        <v>743.43</v>
      </c>
      <c r="S337" s="71">
        <f t="shared" si="98"/>
        <v>733.32</v>
      </c>
      <c r="T337" s="71">
        <f t="shared" si="98"/>
        <v>735.57</v>
      </c>
      <c r="U337" s="71">
        <f t="shared" si="98"/>
        <v>730.39</v>
      </c>
      <c r="V337" s="71">
        <f t="shared" si="98"/>
        <v>743.8</v>
      </c>
      <c r="W337" s="71">
        <f t="shared" si="98"/>
        <v>756.61</v>
      </c>
      <c r="X337" s="71">
        <f t="shared" si="98"/>
        <v>767.49</v>
      </c>
      <c r="Y337" s="79">
        <f t="shared" si="98"/>
        <v>768</v>
      </c>
    </row>
    <row r="338" spans="1:25" s="62" customFormat="1" ht="18.75" hidden="1" customHeight="1" outlineLevel="1" x14ac:dyDescent="0.2">
      <c r="A338" s="57" t="s">
        <v>9</v>
      </c>
      <c r="B338" s="76">
        <v>99.78</v>
      </c>
      <c r="C338" s="74">
        <v>99.78</v>
      </c>
      <c r="D338" s="74">
        <v>99.78</v>
      </c>
      <c r="E338" s="74">
        <v>99.78</v>
      </c>
      <c r="F338" s="74">
        <v>99.78</v>
      </c>
      <c r="G338" s="74">
        <v>99.78</v>
      </c>
      <c r="H338" s="74">
        <v>99.78</v>
      </c>
      <c r="I338" s="74">
        <v>99.78</v>
      </c>
      <c r="J338" s="74">
        <v>99.78</v>
      </c>
      <c r="K338" s="74">
        <v>99.78</v>
      </c>
      <c r="L338" s="74">
        <v>99.78</v>
      </c>
      <c r="M338" s="74">
        <v>99.78</v>
      </c>
      <c r="N338" s="74">
        <v>99.78</v>
      </c>
      <c r="O338" s="74">
        <v>99.78</v>
      </c>
      <c r="P338" s="74">
        <v>99.78</v>
      </c>
      <c r="Q338" s="74">
        <v>99.78</v>
      </c>
      <c r="R338" s="74">
        <v>99.78</v>
      </c>
      <c r="S338" s="74">
        <v>99.78</v>
      </c>
      <c r="T338" s="74">
        <v>99.78</v>
      </c>
      <c r="U338" s="74">
        <v>99.78</v>
      </c>
      <c r="V338" s="74">
        <v>99.78</v>
      </c>
      <c r="W338" s="74">
        <v>99.78</v>
      </c>
      <c r="X338" s="74">
        <v>99.78</v>
      </c>
      <c r="Y338" s="81">
        <v>99.78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2.73</v>
      </c>
      <c r="C340" s="75">
        <v>2.73</v>
      </c>
      <c r="D340" s="75">
        <v>2.73</v>
      </c>
      <c r="E340" s="75">
        <v>2.73</v>
      </c>
      <c r="F340" s="75">
        <v>2.73</v>
      </c>
      <c r="G340" s="75">
        <v>2.73</v>
      </c>
      <c r="H340" s="75">
        <v>2.73</v>
      </c>
      <c r="I340" s="75">
        <v>2.73</v>
      </c>
      <c r="J340" s="75">
        <v>2.73</v>
      </c>
      <c r="K340" s="75">
        <v>2.73</v>
      </c>
      <c r="L340" s="75">
        <v>2.73</v>
      </c>
      <c r="M340" s="75">
        <v>2.73</v>
      </c>
      <c r="N340" s="75">
        <v>2.73</v>
      </c>
      <c r="O340" s="75">
        <v>2.73</v>
      </c>
      <c r="P340" s="75">
        <v>2.73</v>
      </c>
      <c r="Q340" s="75">
        <v>2.73</v>
      </c>
      <c r="R340" s="75">
        <v>2.73</v>
      </c>
      <c r="S340" s="75">
        <v>2.73</v>
      </c>
      <c r="T340" s="75">
        <v>2.73</v>
      </c>
      <c r="U340" s="75">
        <v>2.73</v>
      </c>
      <c r="V340" s="75">
        <v>2.73</v>
      </c>
      <c r="W340" s="75">
        <v>2.73</v>
      </c>
      <c r="X340" s="75">
        <v>2.73</v>
      </c>
      <c r="Y340" s="82">
        <v>2.73</v>
      </c>
    </row>
    <row r="341" spans="1:25" s="62" customFormat="1" ht="18.75" customHeight="1" collapsed="1" thickBot="1" x14ac:dyDescent="0.25">
      <c r="A341" s="130">
        <v>4</v>
      </c>
      <c r="B341" s="131">
        <f t="shared" ref="B341:Y341" si="99">SUM(B342:B345)</f>
        <v>911.62</v>
      </c>
      <c r="C341" s="132">
        <f t="shared" si="99"/>
        <v>874.95</v>
      </c>
      <c r="D341" s="132">
        <f t="shared" si="99"/>
        <v>890.93</v>
      </c>
      <c r="E341" s="132">
        <f t="shared" si="99"/>
        <v>900.31</v>
      </c>
      <c r="F341" s="132">
        <f t="shared" si="99"/>
        <v>920.15</v>
      </c>
      <c r="G341" s="132">
        <f t="shared" si="99"/>
        <v>926.43</v>
      </c>
      <c r="H341" s="132">
        <f t="shared" si="99"/>
        <v>933.68999999999994</v>
      </c>
      <c r="I341" s="132">
        <f t="shared" si="99"/>
        <v>913.93999999999994</v>
      </c>
      <c r="J341" s="132">
        <f t="shared" si="99"/>
        <v>928.92</v>
      </c>
      <c r="K341" s="133">
        <f t="shared" si="99"/>
        <v>934.99</v>
      </c>
      <c r="L341" s="132">
        <f t="shared" si="99"/>
        <v>934.46</v>
      </c>
      <c r="M341" s="134">
        <f t="shared" si="99"/>
        <v>933.83</v>
      </c>
      <c r="N341" s="133">
        <f t="shared" si="99"/>
        <v>864.56999999999994</v>
      </c>
      <c r="O341" s="132">
        <f t="shared" si="99"/>
        <v>835.73</v>
      </c>
      <c r="P341" s="134">
        <f t="shared" si="99"/>
        <v>839.91</v>
      </c>
      <c r="Q341" s="135">
        <f t="shared" si="99"/>
        <v>866.99</v>
      </c>
      <c r="R341" s="132">
        <f t="shared" si="99"/>
        <v>884.93999999999994</v>
      </c>
      <c r="S341" s="135">
        <f t="shared" si="99"/>
        <v>893.08</v>
      </c>
      <c r="T341" s="132">
        <f t="shared" si="99"/>
        <v>895.24</v>
      </c>
      <c r="U341" s="132">
        <f t="shared" si="99"/>
        <v>874.95</v>
      </c>
      <c r="V341" s="132">
        <f t="shared" si="99"/>
        <v>891.24</v>
      </c>
      <c r="W341" s="132">
        <f t="shared" si="99"/>
        <v>899.99</v>
      </c>
      <c r="X341" s="132">
        <f t="shared" si="99"/>
        <v>903.26</v>
      </c>
      <c r="Y341" s="136">
        <f t="shared" si="99"/>
        <v>892.93</v>
      </c>
    </row>
    <row r="342" spans="1:25" s="62" customFormat="1" ht="18.75" hidden="1" customHeight="1" outlineLevel="1" x14ac:dyDescent="0.2">
      <c r="A342" s="58" t="s">
        <v>8</v>
      </c>
      <c r="B342" s="120">
        <f>B26</f>
        <v>809.11</v>
      </c>
      <c r="C342" s="121">
        <f t="shared" ref="C342:Y342" si="100">C26</f>
        <v>772.44</v>
      </c>
      <c r="D342" s="121">
        <f t="shared" si="100"/>
        <v>788.42</v>
      </c>
      <c r="E342" s="122">
        <f t="shared" si="100"/>
        <v>797.8</v>
      </c>
      <c r="F342" s="121">
        <f t="shared" si="100"/>
        <v>817.64</v>
      </c>
      <c r="G342" s="121">
        <f t="shared" si="100"/>
        <v>823.92</v>
      </c>
      <c r="H342" s="121">
        <f t="shared" si="100"/>
        <v>831.18</v>
      </c>
      <c r="I342" s="121">
        <f t="shared" si="100"/>
        <v>811.43</v>
      </c>
      <c r="J342" s="123">
        <f t="shared" si="100"/>
        <v>826.41</v>
      </c>
      <c r="K342" s="121">
        <f t="shared" si="100"/>
        <v>832.48</v>
      </c>
      <c r="L342" s="121">
        <f t="shared" si="100"/>
        <v>831.95</v>
      </c>
      <c r="M342" s="121">
        <f t="shared" si="100"/>
        <v>831.32</v>
      </c>
      <c r="N342" s="121">
        <f t="shared" si="100"/>
        <v>762.06</v>
      </c>
      <c r="O342" s="121">
        <f t="shared" si="100"/>
        <v>733.22</v>
      </c>
      <c r="P342" s="121">
        <f t="shared" si="100"/>
        <v>737.4</v>
      </c>
      <c r="Q342" s="121">
        <f t="shared" si="100"/>
        <v>764.48</v>
      </c>
      <c r="R342" s="121">
        <f t="shared" si="100"/>
        <v>782.43</v>
      </c>
      <c r="S342" s="121">
        <f t="shared" si="100"/>
        <v>790.57</v>
      </c>
      <c r="T342" s="121">
        <f t="shared" si="100"/>
        <v>792.73</v>
      </c>
      <c r="U342" s="121">
        <f t="shared" si="100"/>
        <v>772.44</v>
      </c>
      <c r="V342" s="121">
        <f t="shared" si="100"/>
        <v>788.73</v>
      </c>
      <c r="W342" s="121">
        <f t="shared" si="100"/>
        <v>797.48</v>
      </c>
      <c r="X342" s="121">
        <f t="shared" si="100"/>
        <v>800.75</v>
      </c>
      <c r="Y342" s="124">
        <f t="shared" si="100"/>
        <v>790.42</v>
      </c>
    </row>
    <row r="343" spans="1:25" s="62" customFormat="1" ht="18.75" hidden="1" customHeight="1" outlineLevel="1" x14ac:dyDescent="0.2">
      <c r="A343" s="57" t="s">
        <v>9</v>
      </c>
      <c r="B343" s="76">
        <v>99.78</v>
      </c>
      <c r="C343" s="74">
        <v>99.78</v>
      </c>
      <c r="D343" s="74">
        <v>99.78</v>
      </c>
      <c r="E343" s="74">
        <v>99.78</v>
      </c>
      <c r="F343" s="74">
        <v>99.78</v>
      </c>
      <c r="G343" s="74">
        <v>99.78</v>
      </c>
      <c r="H343" s="74">
        <v>99.78</v>
      </c>
      <c r="I343" s="74">
        <v>99.78</v>
      </c>
      <c r="J343" s="74">
        <v>99.78</v>
      </c>
      <c r="K343" s="74">
        <v>99.78</v>
      </c>
      <c r="L343" s="74">
        <v>99.78</v>
      </c>
      <c r="M343" s="74">
        <v>99.78</v>
      </c>
      <c r="N343" s="74">
        <v>99.78</v>
      </c>
      <c r="O343" s="74">
        <v>99.78</v>
      </c>
      <c r="P343" s="74">
        <v>99.78</v>
      </c>
      <c r="Q343" s="74">
        <v>99.78</v>
      </c>
      <c r="R343" s="74">
        <v>99.78</v>
      </c>
      <c r="S343" s="74">
        <v>99.78</v>
      </c>
      <c r="T343" s="74">
        <v>99.78</v>
      </c>
      <c r="U343" s="74">
        <v>99.78</v>
      </c>
      <c r="V343" s="74">
        <v>99.78</v>
      </c>
      <c r="W343" s="74">
        <v>99.78</v>
      </c>
      <c r="X343" s="74">
        <v>99.78</v>
      </c>
      <c r="Y343" s="81">
        <v>99.78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2.73</v>
      </c>
      <c r="C345" s="75">
        <v>2.73</v>
      </c>
      <c r="D345" s="75">
        <v>2.73</v>
      </c>
      <c r="E345" s="75">
        <v>2.73</v>
      </c>
      <c r="F345" s="75">
        <v>2.73</v>
      </c>
      <c r="G345" s="75">
        <v>2.73</v>
      </c>
      <c r="H345" s="75">
        <v>2.73</v>
      </c>
      <c r="I345" s="75">
        <v>2.73</v>
      </c>
      <c r="J345" s="75">
        <v>2.73</v>
      </c>
      <c r="K345" s="75">
        <v>2.73</v>
      </c>
      <c r="L345" s="75">
        <v>2.73</v>
      </c>
      <c r="M345" s="75">
        <v>2.73</v>
      </c>
      <c r="N345" s="75">
        <v>2.73</v>
      </c>
      <c r="O345" s="75">
        <v>2.73</v>
      </c>
      <c r="P345" s="75">
        <v>2.73</v>
      </c>
      <c r="Q345" s="75">
        <v>2.73</v>
      </c>
      <c r="R345" s="75">
        <v>2.73</v>
      </c>
      <c r="S345" s="75">
        <v>2.73</v>
      </c>
      <c r="T345" s="75">
        <v>2.73</v>
      </c>
      <c r="U345" s="75">
        <v>2.73</v>
      </c>
      <c r="V345" s="75">
        <v>2.73</v>
      </c>
      <c r="W345" s="75">
        <v>2.73</v>
      </c>
      <c r="X345" s="75">
        <v>2.73</v>
      </c>
      <c r="Y345" s="82">
        <v>2.73</v>
      </c>
    </row>
    <row r="346" spans="1:25" s="62" customFormat="1" ht="18.75" customHeight="1" collapsed="1" thickBot="1" x14ac:dyDescent="0.25">
      <c r="A346" s="109">
        <v>5</v>
      </c>
      <c r="B346" s="138">
        <f t="shared" ref="B346:Y346" si="101">SUM(B347:B350)</f>
        <v>881.35</v>
      </c>
      <c r="C346" s="139">
        <f t="shared" si="101"/>
        <v>844.55</v>
      </c>
      <c r="D346" s="139">
        <f t="shared" si="101"/>
        <v>865.81999999999994</v>
      </c>
      <c r="E346" s="139">
        <f t="shared" si="101"/>
        <v>883.09</v>
      </c>
      <c r="F346" s="139">
        <f t="shared" si="101"/>
        <v>900.2</v>
      </c>
      <c r="G346" s="139">
        <f t="shared" si="101"/>
        <v>881.77</v>
      </c>
      <c r="H346" s="139">
        <f t="shared" si="101"/>
        <v>882.33</v>
      </c>
      <c r="I346" s="139">
        <f t="shared" si="101"/>
        <v>858.02</v>
      </c>
      <c r="J346" s="139">
        <f t="shared" si="101"/>
        <v>882.05</v>
      </c>
      <c r="K346" s="140">
        <f t="shared" si="101"/>
        <v>892.31</v>
      </c>
      <c r="L346" s="139">
        <f t="shared" si="101"/>
        <v>873.06</v>
      </c>
      <c r="M346" s="141">
        <f t="shared" si="101"/>
        <v>880.35</v>
      </c>
      <c r="N346" s="140">
        <f t="shared" si="101"/>
        <v>864.95</v>
      </c>
      <c r="O346" s="139">
        <f t="shared" si="101"/>
        <v>837.63</v>
      </c>
      <c r="P346" s="141">
        <f t="shared" si="101"/>
        <v>832.81</v>
      </c>
      <c r="Q346" s="142">
        <f t="shared" si="101"/>
        <v>855.27</v>
      </c>
      <c r="R346" s="139">
        <f t="shared" si="101"/>
        <v>868.35</v>
      </c>
      <c r="S346" s="142">
        <f t="shared" si="101"/>
        <v>864.42</v>
      </c>
      <c r="T346" s="139">
        <f t="shared" si="101"/>
        <v>873.49</v>
      </c>
      <c r="U346" s="139">
        <f t="shared" si="101"/>
        <v>845.95</v>
      </c>
      <c r="V346" s="139">
        <f t="shared" si="101"/>
        <v>863.21</v>
      </c>
      <c r="W346" s="139">
        <f t="shared" si="101"/>
        <v>881.09</v>
      </c>
      <c r="X346" s="139">
        <f t="shared" si="101"/>
        <v>880.71</v>
      </c>
      <c r="Y346" s="143">
        <f t="shared" si="101"/>
        <v>878</v>
      </c>
    </row>
    <row r="347" spans="1:25" s="62" customFormat="1" ht="18.75" hidden="1" customHeight="1" outlineLevel="1" x14ac:dyDescent="0.2">
      <c r="A347" s="56" t="s">
        <v>8</v>
      </c>
      <c r="B347" s="76">
        <f>B31</f>
        <v>778.84</v>
      </c>
      <c r="C347" s="71">
        <f t="shared" ref="C347:Y347" si="102">C31</f>
        <v>742.04</v>
      </c>
      <c r="D347" s="71">
        <f t="shared" si="102"/>
        <v>763.31</v>
      </c>
      <c r="E347" s="72">
        <f t="shared" si="102"/>
        <v>780.58</v>
      </c>
      <c r="F347" s="71">
        <f t="shared" si="102"/>
        <v>797.69</v>
      </c>
      <c r="G347" s="71">
        <f t="shared" si="102"/>
        <v>779.26</v>
      </c>
      <c r="H347" s="71">
        <f t="shared" si="102"/>
        <v>779.82</v>
      </c>
      <c r="I347" s="71">
        <f t="shared" si="102"/>
        <v>755.51</v>
      </c>
      <c r="J347" s="73">
        <f t="shared" si="102"/>
        <v>779.54</v>
      </c>
      <c r="K347" s="71">
        <f t="shared" si="102"/>
        <v>789.8</v>
      </c>
      <c r="L347" s="71">
        <f t="shared" si="102"/>
        <v>770.55</v>
      </c>
      <c r="M347" s="71">
        <f t="shared" si="102"/>
        <v>777.84</v>
      </c>
      <c r="N347" s="71">
        <f t="shared" si="102"/>
        <v>762.44</v>
      </c>
      <c r="O347" s="71">
        <f t="shared" si="102"/>
        <v>735.12</v>
      </c>
      <c r="P347" s="71">
        <f t="shared" si="102"/>
        <v>730.3</v>
      </c>
      <c r="Q347" s="71">
        <f t="shared" si="102"/>
        <v>752.76</v>
      </c>
      <c r="R347" s="71">
        <f t="shared" si="102"/>
        <v>765.84</v>
      </c>
      <c r="S347" s="71">
        <f t="shared" si="102"/>
        <v>761.91</v>
      </c>
      <c r="T347" s="71">
        <f t="shared" si="102"/>
        <v>770.98</v>
      </c>
      <c r="U347" s="71">
        <f t="shared" si="102"/>
        <v>743.44</v>
      </c>
      <c r="V347" s="71">
        <f t="shared" si="102"/>
        <v>760.7</v>
      </c>
      <c r="W347" s="71">
        <f t="shared" si="102"/>
        <v>778.58</v>
      </c>
      <c r="X347" s="71">
        <f t="shared" si="102"/>
        <v>778.2</v>
      </c>
      <c r="Y347" s="79">
        <f t="shared" si="102"/>
        <v>775.49</v>
      </c>
    </row>
    <row r="348" spans="1:25" s="62" customFormat="1" ht="18.75" hidden="1" customHeight="1" outlineLevel="1" x14ac:dyDescent="0.2">
      <c r="A348" s="57" t="s">
        <v>9</v>
      </c>
      <c r="B348" s="76">
        <v>99.78</v>
      </c>
      <c r="C348" s="74">
        <v>99.78</v>
      </c>
      <c r="D348" s="74">
        <v>99.78</v>
      </c>
      <c r="E348" s="74">
        <v>99.78</v>
      </c>
      <c r="F348" s="74">
        <v>99.78</v>
      </c>
      <c r="G348" s="74">
        <v>99.78</v>
      </c>
      <c r="H348" s="74">
        <v>99.78</v>
      </c>
      <c r="I348" s="74">
        <v>99.78</v>
      </c>
      <c r="J348" s="74">
        <v>99.78</v>
      </c>
      <c r="K348" s="74">
        <v>99.78</v>
      </c>
      <c r="L348" s="74">
        <v>99.78</v>
      </c>
      <c r="M348" s="74">
        <v>99.78</v>
      </c>
      <c r="N348" s="74">
        <v>99.78</v>
      </c>
      <c r="O348" s="74">
        <v>99.78</v>
      </c>
      <c r="P348" s="74">
        <v>99.78</v>
      </c>
      <c r="Q348" s="74">
        <v>99.78</v>
      </c>
      <c r="R348" s="74">
        <v>99.78</v>
      </c>
      <c r="S348" s="74">
        <v>99.78</v>
      </c>
      <c r="T348" s="74">
        <v>99.78</v>
      </c>
      <c r="U348" s="74">
        <v>99.78</v>
      </c>
      <c r="V348" s="74">
        <v>99.78</v>
      </c>
      <c r="W348" s="74">
        <v>99.78</v>
      </c>
      <c r="X348" s="74">
        <v>99.78</v>
      </c>
      <c r="Y348" s="81">
        <v>99.78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2.73</v>
      </c>
      <c r="C350" s="75">
        <v>2.73</v>
      </c>
      <c r="D350" s="75">
        <v>2.73</v>
      </c>
      <c r="E350" s="75">
        <v>2.73</v>
      </c>
      <c r="F350" s="75">
        <v>2.73</v>
      </c>
      <c r="G350" s="75">
        <v>2.73</v>
      </c>
      <c r="H350" s="75">
        <v>2.73</v>
      </c>
      <c r="I350" s="75">
        <v>2.73</v>
      </c>
      <c r="J350" s="75">
        <v>2.73</v>
      </c>
      <c r="K350" s="75">
        <v>2.73</v>
      </c>
      <c r="L350" s="75">
        <v>2.73</v>
      </c>
      <c r="M350" s="75">
        <v>2.73</v>
      </c>
      <c r="N350" s="75">
        <v>2.73</v>
      </c>
      <c r="O350" s="75">
        <v>2.73</v>
      </c>
      <c r="P350" s="75">
        <v>2.73</v>
      </c>
      <c r="Q350" s="75">
        <v>2.73</v>
      </c>
      <c r="R350" s="75">
        <v>2.73</v>
      </c>
      <c r="S350" s="75">
        <v>2.73</v>
      </c>
      <c r="T350" s="75">
        <v>2.73</v>
      </c>
      <c r="U350" s="75">
        <v>2.73</v>
      </c>
      <c r="V350" s="75">
        <v>2.73</v>
      </c>
      <c r="W350" s="75">
        <v>2.73</v>
      </c>
      <c r="X350" s="75">
        <v>2.73</v>
      </c>
      <c r="Y350" s="82">
        <v>2.73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808.22</v>
      </c>
      <c r="C351" s="102">
        <f t="shared" si="103"/>
        <v>784.45</v>
      </c>
      <c r="D351" s="102">
        <f t="shared" si="103"/>
        <v>790.72</v>
      </c>
      <c r="E351" s="103">
        <f t="shared" si="103"/>
        <v>800.26</v>
      </c>
      <c r="F351" s="103">
        <f t="shared" si="103"/>
        <v>805.51</v>
      </c>
      <c r="G351" s="103">
        <f t="shared" si="103"/>
        <v>797.4</v>
      </c>
      <c r="H351" s="103">
        <f t="shared" si="103"/>
        <v>783.52</v>
      </c>
      <c r="I351" s="103">
        <f t="shared" si="103"/>
        <v>782.76</v>
      </c>
      <c r="J351" s="103">
        <f t="shared" si="103"/>
        <v>788.99</v>
      </c>
      <c r="K351" s="104">
        <f t="shared" si="103"/>
        <v>797.86</v>
      </c>
      <c r="L351" s="103">
        <f t="shared" si="103"/>
        <v>812.22</v>
      </c>
      <c r="M351" s="105">
        <f t="shared" si="103"/>
        <v>810.56999999999994</v>
      </c>
      <c r="N351" s="104">
        <f t="shared" si="103"/>
        <v>810.61</v>
      </c>
      <c r="O351" s="103">
        <f t="shared" si="103"/>
        <v>784.83</v>
      </c>
      <c r="P351" s="105">
        <f t="shared" si="103"/>
        <v>785.55</v>
      </c>
      <c r="Q351" s="106">
        <f t="shared" si="103"/>
        <v>810.18999999999994</v>
      </c>
      <c r="R351" s="103">
        <f t="shared" si="103"/>
        <v>817.54</v>
      </c>
      <c r="S351" s="106">
        <f t="shared" si="103"/>
        <v>808.93</v>
      </c>
      <c r="T351" s="103">
        <f t="shared" si="103"/>
        <v>814.16</v>
      </c>
      <c r="U351" s="102">
        <f t="shared" si="103"/>
        <v>797.46</v>
      </c>
      <c r="V351" s="102">
        <f t="shared" si="103"/>
        <v>812.73</v>
      </c>
      <c r="W351" s="102">
        <f t="shared" si="103"/>
        <v>824.56999999999994</v>
      </c>
      <c r="X351" s="102">
        <f t="shared" si="103"/>
        <v>825.58</v>
      </c>
      <c r="Y351" s="107">
        <f t="shared" si="103"/>
        <v>817.13</v>
      </c>
    </row>
    <row r="352" spans="1:25" s="62" customFormat="1" ht="18.75" hidden="1" customHeight="1" outlineLevel="1" x14ac:dyDescent="0.2">
      <c r="A352" s="56" t="s">
        <v>8</v>
      </c>
      <c r="B352" s="76">
        <f>B36</f>
        <v>705.71</v>
      </c>
      <c r="C352" s="71">
        <f t="shared" ref="C352:Y352" si="104">C36</f>
        <v>681.94</v>
      </c>
      <c r="D352" s="71">
        <f t="shared" si="104"/>
        <v>688.21</v>
      </c>
      <c r="E352" s="72">
        <f t="shared" si="104"/>
        <v>697.75</v>
      </c>
      <c r="F352" s="71">
        <f t="shared" si="104"/>
        <v>703</v>
      </c>
      <c r="G352" s="71">
        <f t="shared" si="104"/>
        <v>694.89</v>
      </c>
      <c r="H352" s="71">
        <f t="shared" si="104"/>
        <v>681.01</v>
      </c>
      <c r="I352" s="71">
        <f t="shared" si="104"/>
        <v>680.25</v>
      </c>
      <c r="J352" s="73">
        <f t="shared" si="104"/>
        <v>686.48</v>
      </c>
      <c r="K352" s="71">
        <f t="shared" si="104"/>
        <v>695.35</v>
      </c>
      <c r="L352" s="71">
        <f t="shared" si="104"/>
        <v>709.71</v>
      </c>
      <c r="M352" s="71">
        <f t="shared" si="104"/>
        <v>708.06</v>
      </c>
      <c r="N352" s="71">
        <f t="shared" si="104"/>
        <v>708.1</v>
      </c>
      <c r="O352" s="71">
        <f t="shared" si="104"/>
        <v>682.32</v>
      </c>
      <c r="P352" s="71">
        <f t="shared" si="104"/>
        <v>683.04</v>
      </c>
      <c r="Q352" s="71">
        <f t="shared" si="104"/>
        <v>707.68</v>
      </c>
      <c r="R352" s="71">
        <f t="shared" si="104"/>
        <v>715.03</v>
      </c>
      <c r="S352" s="71">
        <f t="shared" si="104"/>
        <v>706.42</v>
      </c>
      <c r="T352" s="71">
        <f t="shared" si="104"/>
        <v>711.65</v>
      </c>
      <c r="U352" s="71">
        <f t="shared" si="104"/>
        <v>694.95</v>
      </c>
      <c r="V352" s="71">
        <f t="shared" si="104"/>
        <v>710.22</v>
      </c>
      <c r="W352" s="71">
        <f t="shared" si="104"/>
        <v>722.06</v>
      </c>
      <c r="X352" s="71">
        <f t="shared" si="104"/>
        <v>723.07</v>
      </c>
      <c r="Y352" s="79">
        <f t="shared" si="104"/>
        <v>714.62</v>
      </c>
    </row>
    <row r="353" spans="1:25" s="62" customFormat="1" ht="18.75" hidden="1" customHeight="1" outlineLevel="1" x14ac:dyDescent="0.2">
      <c r="A353" s="57" t="s">
        <v>9</v>
      </c>
      <c r="B353" s="76">
        <v>99.78</v>
      </c>
      <c r="C353" s="74">
        <v>99.78</v>
      </c>
      <c r="D353" s="74">
        <v>99.78</v>
      </c>
      <c r="E353" s="74">
        <v>99.78</v>
      </c>
      <c r="F353" s="74">
        <v>99.78</v>
      </c>
      <c r="G353" s="74">
        <v>99.78</v>
      </c>
      <c r="H353" s="74">
        <v>99.78</v>
      </c>
      <c r="I353" s="74">
        <v>99.78</v>
      </c>
      <c r="J353" s="74">
        <v>99.78</v>
      </c>
      <c r="K353" s="74">
        <v>99.78</v>
      </c>
      <c r="L353" s="74">
        <v>99.78</v>
      </c>
      <c r="M353" s="74">
        <v>99.78</v>
      </c>
      <c r="N353" s="74">
        <v>99.78</v>
      </c>
      <c r="O353" s="74">
        <v>99.78</v>
      </c>
      <c r="P353" s="74">
        <v>99.78</v>
      </c>
      <c r="Q353" s="74">
        <v>99.78</v>
      </c>
      <c r="R353" s="74">
        <v>99.78</v>
      </c>
      <c r="S353" s="74">
        <v>99.78</v>
      </c>
      <c r="T353" s="74">
        <v>99.78</v>
      </c>
      <c r="U353" s="74">
        <v>99.78</v>
      </c>
      <c r="V353" s="74">
        <v>99.78</v>
      </c>
      <c r="W353" s="74">
        <v>99.78</v>
      </c>
      <c r="X353" s="74">
        <v>99.78</v>
      </c>
      <c r="Y353" s="81">
        <v>99.78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869.88</v>
      </c>
      <c r="C356" s="102">
        <f t="shared" si="105"/>
        <v>827.75</v>
      </c>
      <c r="D356" s="102">
        <f t="shared" si="105"/>
        <v>857.3</v>
      </c>
      <c r="E356" s="103">
        <f t="shared" si="105"/>
        <v>870.56999999999994</v>
      </c>
      <c r="F356" s="103">
        <f t="shared" si="105"/>
        <v>879.34</v>
      </c>
      <c r="G356" s="103">
        <f t="shared" si="105"/>
        <v>881.59</v>
      </c>
      <c r="H356" s="103">
        <f t="shared" si="105"/>
        <v>876.06</v>
      </c>
      <c r="I356" s="103">
        <f t="shared" si="105"/>
        <v>856.4</v>
      </c>
      <c r="J356" s="103">
        <f t="shared" si="105"/>
        <v>873.34</v>
      </c>
      <c r="K356" s="104">
        <f t="shared" si="105"/>
        <v>890.51</v>
      </c>
      <c r="L356" s="103">
        <f t="shared" si="105"/>
        <v>882.56</v>
      </c>
      <c r="M356" s="105">
        <f t="shared" si="105"/>
        <v>885.77</v>
      </c>
      <c r="N356" s="104">
        <f t="shared" si="105"/>
        <v>882.98</v>
      </c>
      <c r="O356" s="103">
        <f t="shared" si="105"/>
        <v>857.55</v>
      </c>
      <c r="P356" s="105">
        <f t="shared" si="105"/>
        <v>862.68999999999994</v>
      </c>
      <c r="Q356" s="106">
        <f t="shared" si="105"/>
        <v>882.58</v>
      </c>
      <c r="R356" s="103">
        <f t="shared" si="105"/>
        <v>888.81</v>
      </c>
      <c r="S356" s="106">
        <f t="shared" si="105"/>
        <v>886.15</v>
      </c>
      <c r="T356" s="103">
        <f t="shared" si="105"/>
        <v>891.75</v>
      </c>
      <c r="U356" s="102">
        <f t="shared" si="105"/>
        <v>877.26</v>
      </c>
      <c r="V356" s="102">
        <f t="shared" si="105"/>
        <v>892.89</v>
      </c>
      <c r="W356" s="102">
        <f t="shared" si="105"/>
        <v>889.41</v>
      </c>
      <c r="X356" s="102">
        <f t="shared" si="105"/>
        <v>900.68</v>
      </c>
      <c r="Y356" s="107">
        <f t="shared" si="105"/>
        <v>904</v>
      </c>
    </row>
    <row r="357" spans="1:25" s="62" customFormat="1" ht="18.75" hidden="1" customHeight="1" outlineLevel="1" x14ac:dyDescent="0.2">
      <c r="A357" s="56" t="s">
        <v>8</v>
      </c>
      <c r="B357" s="76">
        <f>B41</f>
        <v>767.37</v>
      </c>
      <c r="C357" s="71">
        <f t="shared" ref="C357:Y357" si="106">C41</f>
        <v>725.24</v>
      </c>
      <c r="D357" s="71">
        <f t="shared" si="106"/>
        <v>754.79</v>
      </c>
      <c r="E357" s="72">
        <f t="shared" si="106"/>
        <v>768.06</v>
      </c>
      <c r="F357" s="71">
        <f t="shared" si="106"/>
        <v>776.83</v>
      </c>
      <c r="G357" s="71">
        <f t="shared" si="106"/>
        <v>779.08</v>
      </c>
      <c r="H357" s="71">
        <f t="shared" si="106"/>
        <v>773.55</v>
      </c>
      <c r="I357" s="71">
        <f t="shared" si="106"/>
        <v>753.89</v>
      </c>
      <c r="J357" s="73">
        <f t="shared" si="106"/>
        <v>770.83</v>
      </c>
      <c r="K357" s="71">
        <f t="shared" si="106"/>
        <v>788</v>
      </c>
      <c r="L357" s="71">
        <f t="shared" si="106"/>
        <v>780.05</v>
      </c>
      <c r="M357" s="71">
        <f t="shared" si="106"/>
        <v>783.26</v>
      </c>
      <c r="N357" s="71">
        <f t="shared" si="106"/>
        <v>780.47</v>
      </c>
      <c r="O357" s="71">
        <f t="shared" si="106"/>
        <v>755.04</v>
      </c>
      <c r="P357" s="71">
        <f t="shared" si="106"/>
        <v>760.18</v>
      </c>
      <c r="Q357" s="71">
        <f t="shared" si="106"/>
        <v>780.07</v>
      </c>
      <c r="R357" s="71">
        <f t="shared" si="106"/>
        <v>786.3</v>
      </c>
      <c r="S357" s="71">
        <f t="shared" si="106"/>
        <v>783.64</v>
      </c>
      <c r="T357" s="71">
        <f t="shared" si="106"/>
        <v>789.24</v>
      </c>
      <c r="U357" s="71">
        <f t="shared" si="106"/>
        <v>774.75</v>
      </c>
      <c r="V357" s="71">
        <f t="shared" si="106"/>
        <v>790.38</v>
      </c>
      <c r="W357" s="71">
        <f t="shared" si="106"/>
        <v>786.9</v>
      </c>
      <c r="X357" s="71">
        <f t="shared" si="106"/>
        <v>798.17</v>
      </c>
      <c r="Y357" s="79">
        <f t="shared" si="106"/>
        <v>801.49</v>
      </c>
    </row>
    <row r="358" spans="1:25" s="62" customFormat="1" ht="18.75" hidden="1" customHeight="1" outlineLevel="1" x14ac:dyDescent="0.2">
      <c r="A358" s="57" t="s">
        <v>9</v>
      </c>
      <c r="B358" s="76">
        <v>99.78</v>
      </c>
      <c r="C358" s="74">
        <v>99.78</v>
      </c>
      <c r="D358" s="74">
        <v>99.78</v>
      </c>
      <c r="E358" s="74">
        <v>99.78</v>
      </c>
      <c r="F358" s="74">
        <v>99.78</v>
      </c>
      <c r="G358" s="74">
        <v>99.78</v>
      </c>
      <c r="H358" s="74">
        <v>99.78</v>
      </c>
      <c r="I358" s="74">
        <v>99.78</v>
      </c>
      <c r="J358" s="74">
        <v>99.78</v>
      </c>
      <c r="K358" s="74">
        <v>99.78</v>
      </c>
      <c r="L358" s="74">
        <v>99.78</v>
      </c>
      <c r="M358" s="74">
        <v>99.78</v>
      </c>
      <c r="N358" s="74">
        <v>99.78</v>
      </c>
      <c r="O358" s="74">
        <v>99.78</v>
      </c>
      <c r="P358" s="74">
        <v>99.78</v>
      </c>
      <c r="Q358" s="74">
        <v>99.78</v>
      </c>
      <c r="R358" s="74">
        <v>99.78</v>
      </c>
      <c r="S358" s="74">
        <v>99.78</v>
      </c>
      <c r="T358" s="74">
        <v>99.78</v>
      </c>
      <c r="U358" s="74">
        <v>99.78</v>
      </c>
      <c r="V358" s="74">
        <v>99.78</v>
      </c>
      <c r="W358" s="74">
        <v>99.78</v>
      </c>
      <c r="X358" s="74">
        <v>99.78</v>
      </c>
      <c r="Y358" s="81">
        <v>99.78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2.73</v>
      </c>
      <c r="C360" s="75">
        <v>2.73</v>
      </c>
      <c r="D360" s="75">
        <v>2.73</v>
      </c>
      <c r="E360" s="75">
        <v>2.73</v>
      </c>
      <c r="F360" s="75">
        <v>2.73</v>
      </c>
      <c r="G360" s="75">
        <v>2.73</v>
      </c>
      <c r="H360" s="75">
        <v>2.73</v>
      </c>
      <c r="I360" s="75">
        <v>2.73</v>
      </c>
      <c r="J360" s="75">
        <v>2.73</v>
      </c>
      <c r="K360" s="75">
        <v>2.73</v>
      </c>
      <c r="L360" s="75">
        <v>2.73</v>
      </c>
      <c r="M360" s="75">
        <v>2.73</v>
      </c>
      <c r="N360" s="75">
        <v>2.73</v>
      </c>
      <c r="O360" s="75">
        <v>2.73</v>
      </c>
      <c r="P360" s="75">
        <v>2.73</v>
      </c>
      <c r="Q360" s="75">
        <v>2.73</v>
      </c>
      <c r="R360" s="75">
        <v>2.73</v>
      </c>
      <c r="S360" s="75">
        <v>2.73</v>
      </c>
      <c r="T360" s="75">
        <v>2.73</v>
      </c>
      <c r="U360" s="75">
        <v>2.73</v>
      </c>
      <c r="V360" s="75">
        <v>2.73</v>
      </c>
      <c r="W360" s="75">
        <v>2.73</v>
      </c>
      <c r="X360" s="75">
        <v>2.73</v>
      </c>
      <c r="Y360" s="82">
        <v>2.73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902.74</v>
      </c>
      <c r="C361" s="102">
        <f t="shared" si="107"/>
        <v>863.51</v>
      </c>
      <c r="D361" s="102">
        <f t="shared" si="107"/>
        <v>835.26</v>
      </c>
      <c r="E361" s="103">
        <f t="shared" si="107"/>
        <v>892.56</v>
      </c>
      <c r="F361" s="103">
        <f t="shared" si="107"/>
        <v>893.4</v>
      </c>
      <c r="G361" s="103">
        <f t="shared" si="107"/>
        <v>911.25</v>
      </c>
      <c r="H361" s="103">
        <f t="shared" si="107"/>
        <v>916.26</v>
      </c>
      <c r="I361" s="103">
        <f t="shared" si="107"/>
        <v>890.18999999999994</v>
      </c>
      <c r="J361" s="103">
        <f t="shared" si="107"/>
        <v>893.98</v>
      </c>
      <c r="K361" s="104">
        <f t="shared" si="107"/>
        <v>927.51</v>
      </c>
      <c r="L361" s="103">
        <f t="shared" si="107"/>
        <v>919.98</v>
      </c>
      <c r="M361" s="105">
        <f t="shared" si="107"/>
        <v>926.81</v>
      </c>
      <c r="N361" s="104">
        <f t="shared" si="107"/>
        <v>932.65</v>
      </c>
      <c r="O361" s="103">
        <f t="shared" si="107"/>
        <v>902.39</v>
      </c>
      <c r="P361" s="105">
        <f t="shared" si="107"/>
        <v>896.68</v>
      </c>
      <c r="Q361" s="106">
        <f t="shared" si="107"/>
        <v>933.05</v>
      </c>
      <c r="R361" s="103">
        <f t="shared" si="107"/>
        <v>951.2</v>
      </c>
      <c r="S361" s="106">
        <f t="shared" si="107"/>
        <v>940.89</v>
      </c>
      <c r="T361" s="103">
        <f t="shared" si="107"/>
        <v>942.15</v>
      </c>
      <c r="U361" s="102">
        <f t="shared" si="107"/>
        <v>933.72</v>
      </c>
      <c r="V361" s="102">
        <f t="shared" si="107"/>
        <v>939.58</v>
      </c>
      <c r="W361" s="102">
        <f t="shared" si="107"/>
        <v>937.99</v>
      </c>
      <c r="X361" s="102">
        <f t="shared" si="107"/>
        <v>942.58</v>
      </c>
      <c r="Y361" s="107">
        <f t="shared" si="107"/>
        <v>935.89</v>
      </c>
    </row>
    <row r="362" spans="1:25" s="62" customFormat="1" ht="18.75" hidden="1" customHeight="1" outlineLevel="1" x14ac:dyDescent="0.2">
      <c r="A362" s="56" t="s">
        <v>8</v>
      </c>
      <c r="B362" s="76">
        <f>B46</f>
        <v>800.23</v>
      </c>
      <c r="C362" s="71">
        <f t="shared" ref="C362:Y362" si="108">C46</f>
        <v>761</v>
      </c>
      <c r="D362" s="71">
        <f t="shared" si="108"/>
        <v>732.75</v>
      </c>
      <c r="E362" s="72">
        <f t="shared" si="108"/>
        <v>790.05</v>
      </c>
      <c r="F362" s="71">
        <f t="shared" si="108"/>
        <v>790.89</v>
      </c>
      <c r="G362" s="71">
        <f t="shared" si="108"/>
        <v>808.74</v>
      </c>
      <c r="H362" s="71">
        <f t="shared" si="108"/>
        <v>813.75</v>
      </c>
      <c r="I362" s="71">
        <f t="shared" si="108"/>
        <v>787.68</v>
      </c>
      <c r="J362" s="73">
        <f t="shared" si="108"/>
        <v>791.47</v>
      </c>
      <c r="K362" s="71">
        <f t="shared" si="108"/>
        <v>825</v>
      </c>
      <c r="L362" s="71">
        <f t="shared" si="108"/>
        <v>817.47</v>
      </c>
      <c r="M362" s="71">
        <f t="shared" si="108"/>
        <v>824.3</v>
      </c>
      <c r="N362" s="71">
        <f t="shared" si="108"/>
        <v>830.14</v>
      </c>
      <c r="O362" s="71">
        <f t="shared" si="108"/>
        <v>799.88</v>
      </c>
      <c r="P362" s="71">
        <f t="shared" si="108"/>
        <v>794.17</v>
      </c>
      <c r="Q362" s="71">
        <f t="shared" si="108"/>
        <v>830.54</v>
      </c>
      <c r="R362" s="71">
        <f t="shared" si="108"/>
        <v>848.69</v>
      </c>
      <c r="S362" s="71">
        <f t="shared" si="108"/>
        <v>838.38</v>
      </c>
      <c r="T362" s="71">
        <f t="shared" si="108"/>
        <v>839.64</v>
      </c>
      <c r="U362" s="71">
        <f t="shared" si="108"/>
        <v>831.21</v>
      </c>
      <c r="V362" s="71">
        <f t="shared" si="108"/>
        <v>837.07</v>
      </c>
      <c r="W362" s="71">
        <f t="shared" si="108"/>
        <v>835.48</v>
      </c>
      <c r="X362" s="71">
        <f t="shared" si="108"/>
        <v>840.07</v>
      </c>
      <c r="Y362" s="79">
        <f t="shared" si="108"/>
        <v>833.38</v>
      </c>
    </row>
    <row r="363" spans="1:25" s="62" customFormat="1" ht="18.75" hidden="1" customHeight="1" outlineLevel="1" x14ac:dyDescent="0.2">
      <c r="A363" s="57" t="s">
        <v>9</v>
      </c>
      <c r="B363" s="76">
        <v>99.78</v>
      </c>
      <c r="C363" s="74">
        <v>99.78</v>
      </c>
      <c r="D363" s="74">
        <v>99.78</v>
      </c>
      <c r="E363" s="74">
        <v>99.78</v>
      </c>
      <c r="F363" s="74">
        <v>99.78</v>
      </c>
      <c r="G363" s="74">
        <v>99.78</v>
      </c>
      <c r="H363" s="74">
        <v>99.78</v>
      </c>
      <c r="I363" s="74">
        <v>99.78</v>
      </c>
      <c r="J363" s="74">
        <v>99.78</v>
      </c>
      <c r="K363" s="74">
        <v>99.78</v>
      </c>
      <c r="L363" s="74">
        <v>99.78</v>
      </c>
      <c r="M363" s="74">
        <v>99.78</v>
      </c>
      <c r="N363" s="74">
        <v>99.78</v>
      </c>
      <c r="O363" s="74">
        <v>99.78</v>
      </c>
      <c r="P363" s="74">
        <v>99.78</v>
      </c>
      <c r="Q363" s="74">
        <v>99.78</v>
      </c>
      <c r="R363" s="74">
        <v>99.78</v>
      </c>
      <c r="S363" s="74">
        <v>99.78</v>
      </c>
      <c r="T363" s="74">
        <v>99.78</v>
      </c>
      <c r="U363" s="74">
        <v>99.78</v>
      </c>
      <c r="V363" s="74">
        <v>99.78</v>
      </c>
      <c r="W363" s="74">
        <v>99.78</v>
      </c>
      <c r="X363" s="74">
        <v>99.78</v>
      </c>
      <c r="Y363" s="81">
        <v>99.78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2.73</v>
      </c>
      <c r="C365" s="75">
        <v>2.73</v>
      </c>
      <c r="D365" s="75">
        <v>2.73</v>
      </c>
      <c r="E365" s="75">
        <v>2.73</v>
      </c>
      <c r="F365" s="75">
        <v>2.73</v>
      </c>
      <c r="G365" s="75">
        <v>2.73</v>
      </c>
      <c r="H365" s="75">
        <v>2.73</v>
      </c>
      <c r="I365" s="75">
        <v>2.73</v>
      </c>
      <c r="J365" s="75">
        <v>2.73</v>
      </c>
      <c r="K365" s="75">
        <v>2.73</v>
      </c>
      <c r="L365" s="75">
        <v>2.73</v>
      </c>
      <c r="M365" s="75">
        <v>2.73</v>
      </c>
      <c r="N365" s="75">
        <v>2.73</v>
      </c>
      <c r="O365" s="75">
        <v>2.73</v>
      </c>
      <c r="P365" s="75">
        <v>2.73</v>
      </c>
      <c r="Q365" s="75">
        <v>2.73</v>
      </c>
      <c r="R365" s="75">
        <v>2.73</v>
      </c>
      <c r="S365" s="75">
        <v>2.73</v>
      </c>
      <c r="T365" s="75">
        <v>2.73</v>
      </c>
      <c r="U365" s="75">
        <v>2.73</v>
      </c>
      <c r="V365" s="75">
        <v>2.73</v>
      </c>
      <c r="W365" s="75">
        <v>2.73</v>
      </c>
      <c r="X365" s="75">
        <v>2.73</v>
      </c>
      <c r="Y365" s="82">
        <v>2.73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761.72</v>
      </c>
      <c r="C366" s="102">
        <f t="shared" si="109"/>
        <v>758.17</v>
      </c>
      <c r="D366" s="102">
        <f t="shared" si="109"/>
        <v>760.95</v>
      </c>
      <c r="E366" s="103">
        <f t="shared" si="109"/>
        <v>754.75</v>
      </c>
      <c r="F366" s="103">
        <f t="shared" si="109"/>
        <v>803.15</v>
      </c>
      <c r="G366" s="103">
        <f t="shared" si="109"/>
        <v>788.49</v>
      </c>
      <c r="H366" s="103">
        <f t="shared" si="109"/>
        <v>790.18999999999994</v>
      </c>
      <c r="I366" s="103">
        <f t="shared" si="109"/>
        <v>792.14</v>
      </c>
      <c r="J366" s="103">
        <f t="shared" si="109"/>
        <v>792.8</v>
      </c>
      <c r="K366" s="104">
        <f t="shared" si="109"/>
        <v>792.11</v>
      </c>
      <c r="L366" s="103">
        <f t="shared" si="109"/>
        <v>793.08</v>
      </c>
      <c r="M366" s="105">
        <f t="shared" si="109"/>
        <v>786.88</v>
      </c>
      <c r="N366" s="104">
        <f t="shared" si="109"/>
        <v>784.64</v>
      </c>
      <c r="O366" s="103">
        <f t="shared" si="109"/>
        <v>785.43999999999994</v>
      </c>
      <c r="P366" s="105">
        <f t="shared" si="109"/>
        <v>781.31999999999994</v>
      </c>
      <c r="Q366" s="106">
        <f t="shared" si="109"/>
        <v>784.12</v>
      </c>
      <c r="R366" s="103">
        <f t="shared" si="109"/>
        <v>792.74</v>
      </c>
      <c r="S366" s="106">
        <f t="shared" si="109"/>
        <v>780.4</v>
      </c>
      <c r="T366" s="103">
        <f t="shared" si="109"/>
        <v>793.79</v>
      </c>
      <c r="U366" s="102">
        <f t="shared" si="109"/>
        <v>805.53</v>
      </c>
      <c r="V366" s="102">
        <f t="shared" si="109"/>
        <v>820.45</v>
      </c>
      <c r="W366" s="102">
        <f t="shared" si="109"/>
        <v>820.25</v>
      </c>
      <c r="X366" s="102">
        <f t="shared" si="109"/>
        <v>823.58</v>
      </c>
      <c r="Y366" s="107">
        <f t="shared" si="109"/>
        <v>814.74</v>
      </c>
    </row>
    <row r="367" spans="1:25" s="62" customFormat="1" ht="18.75" hidden="1" customHeight="1" outlineLevel="1" x14ac:dyDescent="0.2">
      <c r="A367" s="56" t="s">
        <v>8</v>
      </c>
      <c r="B367" s="76">
        <f>B51</f>
        <v>659.21</v>
      </c>
      <c r="C367" s="71">
        <f t="shared" ref="C367:Y367" si="110">C51</f>
        <v>655.66</v>
      </c>
      <c r="D367" s="71">
        <f t="shared" si="110"/>
        <v>658.44</v>
      </c>
      <c r="E367" s="72">
        <f t="shared" si="110"/>
        <v>652.24</v>
      </c>
      <c r="F367" s="71">
        <f t="shared" si="110"/>
        <v>700.64</v>
      </c>
      <c r="G367" s="71">
        <f t="shared" si="110"/>
        <v>685.98</v>
      </c>
      <c r="H367" s="71">
        <f t="shared" si="110"/>
        <v>687.68</v>
      </c>
      <c r="I367" s="71">
        <f t="shared" si="110"/>
        <v>689.63</v>
      </c>
      <c r="J367" s="73">
        <f t="shared" si="110"/>
        <v>690.29</v>
      </c>
      <c r="K367" s="71">
        <f t="shared" si="110"/>
        <v>689.6</v>
      </c>
      <c r="L367" s="71">
        <f t="shared" si="110"/>
        <v>690.57</v>
      </c>
      <c r="M367" s="71">
        <f t="shared" si="110"/>
        <v>684.37</v>
      </c>
      <c r="N367" s="71">
        <f t="shared" si="110"/>
        <v>682.13</v>
      </c>
      <c r="O367" s="71">
        <f t="shared" si="110"/>
        <v>682.93</v>
      </c>
      <c r="P367" s="71">
        <f t="shared" si="110"/>
        <v>678.81</v>
      </c>
      <c r="Q367" s="71">
        <f t="shared" si="110"/>
        <v>681.61</v>
      </c>
      <c r="R367" s="71">
        <f t="shared" si="110"/>
        <v>690.23</v>
      </c>
      <c r="S367" s="71">
        <f t="shared" si="110"/>
        <v>677.89</v>
      </c>
      <c r="T367" s="71">
        <f t="shared" si="110"/>
        <v>691.28</v>
      </c>
      <c r="U367" s="71">
        <f t="shared" si="110"/>
        <v>703.02</v>
      </c>
      <c r="V367" s="71">
        <f t="shared" si="110"/>
        <v>717.94</v>
      </c>
      <c r="W367" s="71">
        <f t="shared" si="110"/>
        <v>717.74</v>
      </c>
      <c r="X367" s="71">
        <f t="shared" si="110"/>
        <v>721.07</v>
      </c>
      <c r="Y367" s="79">
        <f t="shared" si="110"/>
        <v>712.23</v>
      </c>
    </row>
    <row r="368" spans="1:25" s="62" customFormat="1" ht="18.75" hidden="1" customHeight="1" outlineLevel="1" x14ac:dyDescent="0.2">
      <c r="A368" s="57" t="s">
        <v>9</v>
      </c>
      <c r="B368" s="76">
        <v>99.78</v>
      </c>
      <c r="C368" s="74">
        <v>99.78</v>
      </c>
      <c r="D368" s="74">
        <v>99.78</v>
      </c>
      <c r="E368" s="74">
        <v>99.78</v>
      </c>
      <c r="F368" s="74">
        <v>99.78</v>
      </c>
      <c r="G368" s="74">
        <v>99.78</v>
      </c>
      <c r="H368" s="74">
        <v>99.78</v>
      </c>
      <c r="I368" s="74">
        <v>99.78</v>
      </c>
      <c r="J368" s="74">
        <v>99.78</v>
      </c>
      <c r="K368" s="74">
        <v>99.78</v>
      </c>
      <c r="L368" s="74">
        <v>99.78</v>
      </c>
      <c r="M368" s="74">
        <v>99.78</v>
      </c>
      <c r="N368" s="74">
        <v>99.78</v>
      </c>
      <c r="O368" s="74">
        <v>99.78</v>
      </c>
      <c r="P368" s="74">
        <v>99.78</v>
      </c>
      <c r="Q368" s="74">
        <v>99.78</v>
      </c>
      <c r="R368" s="74">
        <v>99.78</v>
      </c>
      <c r="S368" s="74">
        <v>99.78</v>
      </c>
      <c r="T368" s="74">
        <v>99.78</v>
      </c>
      <c r="U368" s="74">
        <v>99.78</v>
      </c>
      <c r="V368" s="74">
        <v>99.78</v>
      </c>
      <c r="W368" s="74">
        <v>99.78</v>
      </c>
      <c r="X368" s="74">
        <v>99.78</v>
      </c>
      <c r="Y368" s="81">
        <v>99.78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2.73</v>
      </c>
      <c r="C370" s="75">
        <v>2.73</v>
      </c>
      <c r="D370" s="75">
        <v>2.73</v>
      </c>
      <c r="E370" s="75">
        <v>2.73</v>
      </c>
      <c r="F370" s="75">
        <v>2.73</v>
      </c>
      <c r="G370" s="75">
        <v>2.73</v>
      </c>
      <c r="H370" s="75">
        <v>2.73</v>
      </c>
      <c r="I370" s="75">
        <v>2.73</v>
      </c>
      <c r="J370" s="75">
        <v>2.73</v>
      </c>
      <c r="K370" s="75">
        <v>2.73</v>
      </c>
      <c r="L370" s="75">
        <v>2.73</v>
      </c>
      <c r="M370" s="75">
        <v>2.73</v>
      </c>
      <c r="N370" s="75">
        <v>2.73</v>
      </c>
      <c r="O370" s="75">
        <v>2.73</v>
      </c>
      <c r="P370" s="75">
        <v>2.73</v>
      </c>
      <c r="Q370" s="75">
        <v>2.73</v>
      </c>
      <c r="R370" s="75">
        <v>2.73</v>
      </c>
      <c r="S370" s="75">
        <v>2.73</v>
      </c>
      <c r="T370" s="75">
        <v>2.73</v>
      </c>
      <c r="U370" s="75">
        <v>2.73</v>
      </c>
      <c r="V370" s="75">
        <v>2.73</v>
      </c>
      <c r="W370" s="75">
        <v>2.73</v>
      </c>
      <c r="X370" s="75">
        <v>2.73</v>
      </c>
      <c r="Y370" s="82">
        <v>2.73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952.12</v>
      </c>
      <c r="C371" s="102">
        <f t="shared" si="111"/>
        <v>901.09</v>
      </c>
      <c r="D371" s="102">
        <f t="shared" si="111"/>
        <v>905.06999999999994</v>
      </c>
      <c r="E371" s="103">
        <f t="shared" si="111"/>
        <v>934.01</v>
      </c>
      <c r="F371" s="103">
        <f t="shared" si="111"/>
        <v>933.06</v>
      </c>
      <c r="G371" s="103">
        <f t="shared" si="111"/>
        <v>940.4</v>
      </c>
      <c r="H371" s="103">
        <f t="shared" si="111"/>
        <v>951.06999999999994</v>
      </c>
      <c r="I371" s="103">
        <f t="shared" si="111"/>
        <v>915.08</v>
      </c>
      <c r="J371" s="103">
        <f t="shared" si="111"/>
        <v>957.95</v>
      </c>
      <c r="K371" s="104">
        <f t="shared" si="111"/>
        <v>971.05</v>
      </c>
      <c r="L371" s="103">
        <f t="shared" si="111"/>
        <v>965.93999999999994</v>
      </c>
      <c r="M371" s="105">
        <f t="shared" si="111"/>
        <v>968.83</v>
      </c>
      <c r="N371" s="104">
        <f t="shared" si="111"/>
        <v>979.15</v>
      </c>
      <c r="O371" s="103">
        <f t="shared" si="111"/>
        <v>925.48</v>
      </c>
      <c r="P371" s="105">
        <f t="shared" si="111"/>
        <v>933.89</v>
      </c>
      <c r="Q371" s="106">
        <f t="shared" si="111"/>
        <v>965.77</v>
      </c>
      <c r="R371" s="103">
        <f t="shared" si="111"/>
        <v>981.18999999999994</v>
      </c>
      <c r="S371" s="106">
        <f t="shared" si="111"/>
        <v>989.26</v>
      </c>
      <c r="T371" s="103">
        <f t="shared" si="111"/>
        <v>1006.72</v>
      </c>
      <c r="U371" s="102">
        <f t="shared" si="111"/>
        <v>957.58</v>
      </c>
      <c r="V371" s="102">
        <f t="shared" si="111"/>
        <v>980.78</v>
      </c>
      <c r="W371" s="102">
        <f t="shared" si="111"/>
        <v>980.75</v>
      </c>
      <c r="X371" s="102">
        <f t="shared" si="111"/>
        <v>981.16</v>
      </c>
      <c r="Y371" s="107">
        <f t="shared" si="111"/>
        <v>976.85</v>
      </c>
    </row>
    <row r="372" spans="1:25" s="62" customFormat="1" ht="18.75" hidden="1" customHeight="1" outlineLevel="1" x14ac:dyDescent="0.2">
      <c r="A372" s="56" t="s">
        <v>8</v>
      </c>
      <c r="B372" s="76">
        <f>B56</f>
        <v>849.61</v>
      </c>
      <c r="C372" s="71">
        <f t="shared" ref="C372:Y372" si="112">C56</f>
        <v>798.58</v>
      </c>
      <c r="D372" s="71">
        <f t="shared" si="112"/>
        <v>802.56</v>
      </c>
      <c r="E372" s="72">
        <f t="shared" si="112"/>
        <v>831.5</v>
      </c>
      <c r="F372" s="71">
        <f t="shared" si="112"/>
        <v>830.55</v>
      </c>
      <c r="G372" s="71">
        <f t="shared" si="112"/>
        <v>837.89</v>
      </c>
      <c r="H372" s="71">
        <f t="shared" si="112"/>
        <v>848.56</v>
      </c>
      <c r="I372" s="71">
        <f t="shared" si="112"/>
        <v>812.57</v>
      </c>
      <c r="J372" s="73">
        <f t="shared" si="112"/>
        <v>855.44</v>
      </c>
      <c r="K372" s="71">
        <f t="shared" si="112"/>
        <v>868.54</v>
      </c>
      <c r="L372" s="71">
        <f t="shared" si="112"/>
        <v>863.43</v>
      </c>
      <c r="M372" s="71">
        <f t="shared" si="112"/>
        <v>866.32</v>
      </c>
      <c r="N372" s="71">
        <f t="shared" si="112"/>
        <v>876.64</v>
      </c>
      <c r="O372" s="71">
        <f t="shared" si="112"/>
        <v>822.97</v>
      </c>
      <c r="P372" s="71">
        <f t="shared" si="112"/>
        <v>831.38</v>
      </c>
      <c r="Q372" s="71">
        <f t="shared" si="112"/>
        <v>863.26</v>
      </c>
      <c r="R372" s="71">
        <f t="shared" si="112"/>
        <v>878.68</v>
      </c>
      <c r="S372" s="71">
        <f t="shared" si="112"/>
        <v>886.75</v>
      </c>
      <c r="T372" s="71">
        <f t="shared" si="112"/>
        <v>904.21</v>
      </c>
      <c r="U372" s="71">
        <f t="shared" si="112"/>
        <v>855.07</v>
      </c>
      <c r="V372" s="71">
        <f t="shared" si="112"/>
        <v>878.27</v>
      </c>
      <c r="W372" s="71">
        <f t="shared" si="112"/>
        <v>878.24</v>
      </c>
      <c r="X372" s="71">
        <f t="shared" si="112"/>
        <v>878.65</v>
      </c>
      <c r="Y372" s="79">
        <f t="shared" si="112"/>
        <v>874.34</v>
      </c>
    </row>
    <row r="373" spans="1:25" s="62" customFormat="1" ht="18.75" hidden="1" customHeight="1" outlineLevel="1" x14ac:dyDescent="0.2">
      <c r="A373" s="57" t="s">
        <v>9</v>
      </c>
      <c r="B373" s="76">
        <v>99.78</v>
      </c>
      <c r="C373" s="74">
        <v>99.78</v>
      </c>
      <c r="D373" s="74">
        <v>99.78</v>
      </c>
      <c r="E373" s="74">
        <v>99.78</v>
      </c>
      <c r="F373" s="74">
        <v>99.78</v>
      </c>
      <c r="G373" s="74">
        <v>99.78</v>
      </c>
      <c r="H373" s="74">
        <v>99.78</v>
      </c>
      <c r="I373" s="74">
        <v>99.78</v>
      </c>
      <c r="J373" s="74">
        <v>99.78</v>
      </c>
      <c r="K373" s="74">
        <v>99.78</v>
      </c>
      <c r="L373" s="74">
        <v>99.78</v>
      </c>
      <c r="M373" s="74">
        <v>99.78</v>
      </c>
      <c r="N373" s="74">
        <v>99.78</v>
      </c>
      <c r="O373" s="74">
        <v>99.78</v>
      </c>
      <c r="P373" s="74">
        <v>99.78</v>
      </c>
      <c r="Q373" s="74">
        <v>99.78</v>
      </c>
      <c r="R373" s="74">
        <v>99.78</v>
      </c>
      <c r="S373" s="74">
        <v>99.78</v>
      </c>
      <c r="T373" s="74">
        <v>99.78</v>
      </c>
      <c r="U373" s="74">
        <v>99.78</v>
      </c>
      <c r="V373" s="74">
        <v>99.78</v>
      </c>
      <c r="W373" s="74">
        <v>99.78</v>
      </c>
      <c r="X373" s="74">
        <v>99.78</v>
      </c>
      <c r="Y373" s="81">
        <v>99.78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965.4</v>
      </c>
      <c r="C376" s="102">
        <f t="shared" si="113"/>
        <v>913.98</v>
      </c>
      <c r="D376" s="102">
        <f t="shared" si="113"/>
        <v>920.72</v>
      </c>
      <c r="E376" s="103">
        <f t="shared" si="113"/>
        <v>953.36</v>
      </c>
      <c r="F376" s="103">
        <f t="shared" si="113"/>
        <v>948.56</v>
      </c>
      <c r="G376" s="103">
        <f t="shared" si="113"/>
        <v>936.81</v>
      </c>
      <c r="H376" s="103">
        <f t="shared" si="113"/>
        <v>938.33</v>
      </c>
      <c r="I376" s="103">
        <f t="shared" si="113"/>
        <v>913.75</v>
      </c>
      <c r="J376" s="103">
        <f t="shared" si="113"/>
        <v>964.45</v>
      </c>
      <c r="K376" s="104">
        <f t="shared" si="113"/>
        <v>986.99</v>
      </c>
      <c r="L376" s="103">
        <f t="shared" si="113"/>
        <v>979.65</v>
      </c>
      <c r="M376" s="105">
        <f t="shared" si="113"/>
        <v>981.43</v>
      </c>
      <c r="N376" s="104">
        <f t="shared" si="113"/>
        <v>907.91</v>
      </c>
      <c r="O376" s="103">
        <f t="shared" si="113"/>
        <v>863.04</v>
      </c>
      <c r="P376" s="105">
        <f t="shared" si="113"/>
        <v>866.46</v>
      </c>
      <c r="Q376" s="106">
        <f t="shared" si="113"/>
        <v>892.8</v>
      </c>
      <c r="R376" s="103">
        <f t="shared" si="113"/>
        <v>908.12</v>
      </c>
      <c r="S376" s="106">
        <f t="shared" si="113"/>
        <v>890.06</v>
      </c>
      <c r="T376" s="103">
        <f t="shared" si="113"/>
        <v>901.31999999999994</v>
      </c>
      <c r="U376" s="102">
        <f t="shared" si="113"/>
        <v>887.96</v>
      </c>
      <c r="V376" s="102">
        <f t="shared" si="113"/>
        <v>900.92</v>
      </c>
      <c r="W376" s="102">
        <f t="shared" si="113"/>
        <v>895.13</v>
      </c>
      <c r="X376" s="102">
        <f t="shared" si="113"/>
        <v>908.27</v>
      </c>
      <c r="Y376" s="107">
        <f t="shared" si="113"/>
        <v>904.04</v>
      </c>
    </row>
    <row r="377" spans="1:25" s="62" customFormat="1" ht="18.75" hidden="1" customHeight="1" outlineLevel="1" x14ac:dyDescent="0.2">
      <c r="A377" s="56" t="s">
        <v>8</v>
      </c>
      <c r="B377" s="76">
        <f>B61</f>
        <v>862.89</v>
      </c>
      <c r="C377" s="71">
        <f t="shared" ref="C377:Y377" si="114">C61</f>
        <v>811.47</v>
      </c>
      <c r="D377" s="71">
        <f t="shared" si="114"/>
        <v>818.21</v>
      </c>
      <c r="E377" s="72">
        <f t="shared" si="114"/>
        <v>850.85</v>
      </c>
      <c r="F377" s="71">
        <f t="shared" si="114"/>
        <v>846.05</v>
      </c>
      <c r="G377" s="71">
        <f t="shared" si="114"/>
        <v>834.3</v>
      </c>
      <c r="H377" s="71">
        <f t="shared" si="114"/>
        <v>835.82</v>
      </c>
      <c r="I377" s="71">
        <f t="shared" si="114"/>
        <v>811.24</v>
      </c>
      <c r="J377" s="73">
        <f t="shared" si="114"/>
        <v>861.94</v>
      </c>
      <c r="K377" s="71">
        <f t="shared" si="114"/>
        <v>884.48</v>
      </c>
      <c r="L377" s="71">
        <f t="shared" si="114"/>
        <v>877.14</v>
      </c>
      <c r="M377" s="71">
        <f t="shared" si="114"/>
        <v>878.92</v>
      </c>
      <c r="N377" s="71">
        <f t="shared" si="114"/>
        <v>805.4</v>
      </c>
      <c r="O377" s="71">
        <f t="shared" si="114"/>
        <v>760.53</v>
      </c>
      <c r="P377" s="71">
        <f t="shared" si="114"/>
        <v>763.95</v>
      </c>
      <c r="Q377" s="71">
        <f t="shared" si="114"/>
        <v>790.29</v>
      </c>
      <c r="R377" s="71">
        <f t="shared" si="114"/>
        <v>805.61</v>
      </c>
      <c r="S377" s="71">
        <f t="shared" si="114"/>
        <v>787.55</v>
      </c>
      <c r="T377" s="71">
        <f t="shared" si="114"/>
        <v>798.81</v>
      </c>
      <c r="U377" s="71">
        <f t="shared" si="114"/>
        <v>785.45</v>
      </c>
      <c r="V377" s="71">
        <f t="shared" si="114"/>
        <v>798.41</v>
      </c>
      <c r="W377" s="71">
        <f t="shared" si="114"/>
        <v>792.62</v>
      </c>
      <c r="X377" s="71">
        <f t="shared" si="114"/>
        <v>805.76</v>
      </c>
      <c r="Y377" s="79">
        <f t="shared" si="114"/>
        <v>801.53</v>
      </c>
    </row>
    <row r="378" spans="1:25" s="62" customFormat="1" ht="18.75" hidden="1" customHeight="1" outlineLevel="1" x14ac:dyDescent="0.2">
      <c r="A378" s="57" t="s">
        <v>9</v>
      </c>
      <c r="B378" s="76">
        <v>99.78</v>
      </c>
      <c r="C378" s="74">
        <v>99.78</v>
      </c>
      <c r="D378" s="74">
        <v>99.78</v>
      </c>
      <c r="E378" s="74">
        <v>99.78</v>
      </c>
      <c r="F378" s="74">
        <v>99.78</v>
      </c>
      <c r="G378" s="74">
        <v>99.78</v>
      </c>
      <c r="H378" s="74">
        <v>99.78</v>
      </c>
      <c r="I378" s="74">
        <v>99.78</v>
      </c>
      <c r="J378" s="74">
        <v>99.78</v>
      </c>
      <c r="K378" s="74">
        <v>99.78</v>
      </c>
      <c r="L378" s="74">
        <v>99.78</v>
      </c>
      <c r="M378" s="74">
        <v>99.78</v>
      </c>
      <c r="N378" s="74">
        <v>99.78</v>
      </c>
      <c r="O378" s="74">
        <v>99.78</v>
      </c>
      <c r="P378" s="74">
        <v>99.78</v>
      </c>
      <c r="Q378" s="74">
        <v>99.78</v>
      </c>
      <c r="R378" s="74">
        <v>99.78</v>
      </c>
      <c r="S378" s="74">
        <v>99.78</v>
      </c>
      <c r="T378" s="74">
        <v>99.78</v>
      </c>
      <c r="U378" s="74">
        <v>99.78</v>
      </c>
      <c r="V378" s="74">
        <v>99.78</v>
      </c>
      <c r="W378" s="74">
        <v>99.78</v>
      </c>
      <c r="X378" s="74">
        <v>99.78</v>
      </c>
      <c r="Y378" s="81">
        <v>99.78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2.73</v>
      </c>
      <c r="C380" s="75">
        <v>2.73</v>
      </c>
      <c r="D380" s="75">
        <v>2.73</v>
      </c>
      <c r="E380" s="75">
        <v>2.73</v>
      </c>
      <c r="F380" s="75">
        <v>2.73</v>
      </c>
      <c r="G380" s="75">
        <v>2.73</v>
      </c>
      <c r="H380" s="75">
        <v>2.73</v>
      </c>
      <c r="I380" s="75">
        <v>2.73</v>
      </c>
      <c r="J380" s="75">
        <v>2.73</v>
      </c>
      <c r="K380" s="75">
        <v>2.73</v>
      </c>
      <c r="L380" s="75">
        <v>2.73</v>
      </c>
      <c r="M380" s="75">
        <v>2.73</v>
      </c>
      <c r="N380" s="75">
        <v>2.73</v>
      </c>
      <c r="O380" s="75">
        <v>2.73</v>
      </c>
      <c r="P380" s="75">
        <v>2.73</v>
      </c>
      <c r="Q380" s="75">
        <v>2.73</v>
      </c>
      <c r="R380" s="75">
        <v>2.73</v>
      </c>
      <c r="S380" s="75">
        <v>2.73</v>
      </c>
      <c r="T380" s="75">
        <v>2.73</v>
      </c>
      <c r="U380" s="75">
        <v>2.73</v>
      </c>
      <c r="V380" s="75">
        <v>2.73</v>
      </c>
      <c r="W380" s="75">
        <v>2.73</v>
      </c>
      <c r="X380" s="75">
        <v>2.73</v>
      </c>
      <c r="Y380" s="82">
        <v>2.73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821.49</v>
      </c>
      <c r="C381" s="102">
        <f t="shared" si="115"/>
        <v>792.71</v>
      </c>
      <c r="D381" s="102">
        <f t="shared" si="115"/>
        <v>804.09</v>
      </c>
      <c r="E381" s="103">
        <f t="shared" si="115"/>
        <v>834.6</v>
      </c>
      <c r="F381" s="103">
        <f t="shared" si="115"/>
        <v>830.25</v>
      </c>
      <c r="G381" s="103">
        <f t="shared" si="115"/>
        <v>838.96</v>
      </c>
      <c r="H381" s="103">
        <f t="shared" si="115"/>
        <v>828.91</v>
      </c>
      <c r="I381" s="103">
        <f t="shared" si="115"/>
        <v>797.93999999999994</v>
      </c>
      <c r="J381" s="103">
        <f t="shared" si="115"/>
        <v>804.42</v>
      </c>
      <c r="K381" s="104">
        <f t="shared" si="115"/>
        <v>799.83</v>
      </c>
      <c r="L381" s="103">
        <f t="shared" si="115"/>
        <v>786.41</v>
      </c>
      <c r="M381" s="105">
        <f t="shared" si="115"/>
        <v>809.6</v>
      </c>
      <c r="N381" s="104">
        <f t="shared" si="115"/>
        <v>816.98</v>
      </c>
      <c r="O381" s="103">
        <f t="shared" si="115"/>
        <v>795.88</v>
      </c>
      <c r="P381" s="105">
        <f t="shared" si="115"/>
        <v>796.76</v>
      </c>
      <c r="Q381" s="106">
        <f t="shared" si="115"/>
        <v>824.39</v>
      </c>
      <c r="R381" s="103">
        <f t="shared" si="115"/>
        <v>810.59</v>
      </c>
      <c r="S381" s="106">
        <f t="shared" si="115"/>
        <v>809.99</v>
      </c>
      <c r="T381" s="103">
        <f t="shared" si="115"/>
        <v>806.41</v>
      </c>
      <c r="U381" s="102">
        <f t="shared" si="115"/>
        <v>798.7</v>
      </c>
      <c r="V381" s="102">
        <f t="shared" si="115"/>
        <v>806.31</v>
      </c>
      <c r="W381" s="102">
        <f t="shared" si="115"/>
        <v>793.6</v>
      </c>
      <c r="X381" s="102">
        <f t="shared" si="115"/>
        <v>796.97</v>
      </c>
      <c r="Y381" s="107">
        <f t="shared" si="115"/>
        <v>801.4</v>
      </c>
    </row>
    <row r="382" spans="1:25" s="62" customFormat="1" ht="18.75" hidden="1" customHeight="1" outlineLevel="1" x14ac:dyDescent="0.2">
      <c r="A382" s="56" t="s">
        <v>8</v>
      </c>
      <c r="B382" s="76">
        <f>B66</f>
        <v>718.98</v>
      </c>
      <c r="C382" s="71">
        <f t="shared" ref="C382:Y382" si="116">C66</f>
        <v>690.2</v>
      </c>
      <c r="D382" s="71">
        <f t="shared" si="116"/>
        <v>701.58</v>
      </c>
      <c r="E382" s="72">
        <f t="shared" si="116"/>
        <v>732.09</v>
      </c>
      <c r="F382" s="71">
        <f t="shared" si="116"/>
        <v>727.74</v>
      </c>
      <c r="G382" s="71">
        <f t="shared" si="116"/>
        <v>736.45</v>
      </c>
      <c r="H382" s="71">
        <f t="shared" si="116"/>
        <v>726.4</v>
      </c>
      <c r="I382" s="71">
        <f t="shared" si="116"/>
        <v>695.43</v>
      </c>
      <c r="J382" s="73">
        <f t="shared" si="116"/>
        <v>701.91</v>
      </c>
      <c r="K382" s="71">
        <f t="shared" si="116"/>
        <v>697.32</v>
      </c>
      <c r="L382" s="71">
        <f t="shared" si="116"/>
        <v>683.9</v>
      </c>
      <c r="M382" s="71">
        <f t="shared" si="116"/>
        <v>707.09</v>
      </c>
      <c r="N382" s="71">
        <f t="shared" si="116"/>
        <v>714.47</v>
      </c>
      <c r="O382" s="71">
        <f t="shared" si="116"/>
        <v>693.37</v>
      </c>
      <c r="P382" s="71">
        <f t="shared" si="116"/>
        <v>694.25</v>
      </c>
      <c r="Q382" s="71">
        <f t="shared" si="116"/>
        <v>721.88</v>
      </c>
      <c r="R382" s="71">
        <f t="shared" si="116"/>
        <v>708.08</v>
      </c>
      <c r="S382" s="71">
        <f t="shared" si="116"/>
        <v>707.48</v>
      </c>
      <c r="T382" s="71">
        <f t="shared" si="116"/>
        <v>703.9</v>
      </c>
      <c r="U382" s="71">
        <f t="shared" si="116"/>
        <v>696.19</v>
      </c>
      <c r="V382" s="71">
        <f t="shared" si="116"/>
        <v>703.8</v>
      </c>
      <c r="W382" s="71">
        <f t="shared" si="116"/>
        <v>691.09</v>
      </c>
      <c r="X382" s="71">
        <f t="shared" si="116"/>
        <v>694.46</v>
      </c>
      <c r="Y382" s="79">
        <f t="shared" si="116"/>
        <v>698.89</v>
      </c>
    </row>
    <row r="383" spans="1:25" s="62" customFormat="1" ht="18.75" hidden="1" customHeight="1" outlineLevel="1" x14ac:dyDescent="0.2">
      <c r="A383" s="57" t="s">
        <v>9</v>
      </c>
      <c r="B383" s="76">
        <v>99.78</v>
      </c>
      <c r="C383" s="74">
        <v>99.78</v>
      </c>
      <c r="D383" s="74">
        <v>99.78</v>
      </c>
      <c r="E383" s="74">
        <v>99.78</v>
      </c>
      <c r="F383" s="74">
        <v>99.78</v>
      </c>
      <c r="G383" s="74">
        <v>99.78</v>
      </c>
      <c r="H383" s="74">
        <v>99.78</v>
      </c>
      <c r="I383" s="74">
        <v>99.78</v>
      </c>
      <c r="J383" s="74">
        <v>99.78</v>
      </c>
      <c r="K383" s="74">
        <v>99.78</v>
      </c>
      <c r="L383" s="74">
        <v>99.78</v>
      </c>
      <c r="M383" s="74">
        <v>99.78</v>
      </c>
      <c r="N383" s="74">
        <v>99.78</v>
      </c>
      <c r="O383" s="74">
        <v>99.78</v>
      </c>
      <c r="P383" s="74">
        <v>99.78</v>
      </c>
      <c r="Q383" s="74">
        <v>99.78</v>
      </c>
      <c r="R383" s="74">
        <v>99.78</v>
      </c>
      <c r="S383" s="74">
        <v>99.78</v>
      </c>
      <c r="T383" s="74">
        <v>99.78</v>
      </c>
      <c r="U383" s="74">
        <v>99.78</v>
      </c>
      <c r="V383" s="74">
        <v>99.78</v>
      </c>
      <c r="W383" s="74">
        <v>99.78</v>
      </c>
      <c r="X383" s="74">
        <v>99.78</v>
      </c>
      <c r="Y383" s="81">
        <v>99.78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2.73</v>
      </c>
      <c r="C385" s="75">
        <v>2.73</v>
      </c>
      <c r="D385" s="75">
        <v>2.73</v>
      </c>
      <c r="E385" s="75">
        <v>2.73</v>
      </c>
      <c r="F385" s="75">
        <v>2.73</v>
      </c>
      <c r="G385" s="75">
        <v>2.73</v>
      </c>
      <c r="H385" s="75">
        <v>2.73</v>
      </c>
      <c r="I385" s="75">
        <v>2.73</v>
      </c>
      <c r="J385" s="75">
        <v>2.73</v>
      </c>
      <c r="K385" s="75">
        <v>2.73</v>
      </c>
      <c r="L385" s="75">
        <v>2.73</v>
      </c>
      <c r="M385" s="75">
        <v>2.73</v>
      </c>
      <c r="N385" s="75">
        <v>2.73</v>
      </c>
      <c r="O385" s="75">
        <v>2.73</v>
      </c>
      <c r="P385" s="75">
        <v>2.73</v>
      </c>
      <c r="Q385" s="75">
        <v>2.73</v>
      </c>
      <c r="R385" s="75">
        <v>2.73</v>
      </c>
      <c r="S385" s="75">
        <v>2.73</v>
      </c>
      <c r="T385" s="75">
        <v>2.73</v>
      </c>
      <c r="U385" s="75">
        <v>2.73</v>
      </c>
      <c r="V385" s="75">
        <v>2.73</v>
      </c>
      <c r="W385" s="75">
        <v>2.73</v>
      </c>
      <c r="X385" s="75">
        <v>2.73</v>
      </c>
      <c r="Y385" s="82">
        <v>2.73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804.46</v>
      </c>
      <c r="C386" s="102">
        <f t="shared" si="117"/>
        <v>769.13</v>
      </c>
      <c r="D386" s="102">
        <f t="shared" si="117"/>
        <v>790.2</v>
      </c>
      <c r="E386" s="103">
        <f t="shared" si="117"/>
        <v>800.79</v>
      </c>
      <c r="F386" s="103">
        <f t="shared" si="117"/>
        <v>795.72</v>
      </c>
      <c r="G386" s="103">
        <f t="shared" si="117"/>
        <v>803.36</v>
      </c>
      <c r="H386" s="103">
        <f t="shared" si="117"/>
        <v>805.93999999999994</v>
      </c>
      <c r="I386" s="103">
        <f t="shared" si="117"/>
        <v>796.85</v>
      </c>
      <c r="J386" s="103">
        <f t="shared" si="117"/>
        <v>807.26</v>
      </c>
      <c r="K386" s="104">
        <f t="shared" si="117"/>
        <v>813.27</v>
      </c>
      <c r="L386" s="103">
        <f t="shared" si="117"/>
        <v>813.04</v>
      </c>
      <c r="M386" s="105">
        <f t="shared" si="117"/>
        <v>811.38</v>
      </c>
      <c r="N386" s="104">
        <f t="shared" si="117"/>
        <v>812.7</v>
      </c>
      <c r="O386" s="103">
        <f t="shared" si="117"/>
        <v>797.99</v>
      </c>
      <c r="P386" s="105">
        <f t="shared" si="117"/>
        <v>795.73</v>
      </c>
      <c r="Q386" s="106">
        <f t="shared" si="117"/>
        <v>808.61</v>
      </c>
      <c r="R386" s="103">
        <f t="shared" si="117"/>
        <v>811.41</v>
      </c>
      <c r="S386" s="106">
        <f t="shared" si="117"/>
        <v>817.24</v>
      </c>
      <c r="T386" s="103">
        <f t="shared" si="117"/>
        <v>824.81999999999994</v>
      </c>
      <c r="U386" s="102">
        <f t="shared" si="117"/>
        <v>810.1</v>
      </c>
      <c r="V386" s="102">
        <f t="shared" si="117"/>
        <v>798.37</v>
      </c>
      <c r="W386" s="102">
        <f t="shared" si="117"/>
        <v>800.61</v>
      </c>
      <c r="X386" s="102">
        <f t="shared" si="117"/>
        <v>801.61</v>
      </c>
      <c r="Y386" s="107">
        <f t="shared" si="117"/>
        <v>822.47</v>
      </c>
    </row>
    <row r="387" spans="1:25" s="62" customFormat="1" ht="18.75" hidden="1" customHeight="1" outlineLevel="1" x14ac:dyDescent="0.2">
      <c r="A387" s="56" t="s">
        <v>8</v>
      </c>
      <c r="B387" s="76">
        <f>B71</f>
        <v>701.95</v>
      </c>
      <c r="C387" s="71">
        <f t="shared" ref="C387:Y387" si="118">C71</f>
        <v>666.62</v>
      </c>
      <c r="D387" s="71">
        <f t="shared" si="118"/>
        <v>687.69</v>
      </c>
      <c r="E387" s="72">
        <f t="shared" si="118"/>
        <v>698.28</v>
      </c>
      <c r="F387" s="71">
        <f t="shared" si="118"/>
        <v>693.21</v>
      </c>
      <c r="G387" s="71">
        <f t="shared" si="118"/>
        <v>700.85</v>
      </c>
      <c r="H387" s="71">
        <f t="shared" si="118"/>
        <v>703.43</v>
      </c>
      <c r="I387" s="71">
        <f t="shared" si="118"/>
        <v>694.34</v>
      </c>
      <c r="J387" s="73">
        <f t="shared" si="118"/>
        <v>704.75</v>
      </c>
      <c r="K387" s="71">
        <f t="shared" si="118"/>
        <v>710.76</v>
      </c>
      <c r="L387" s="71">
        <f t="shared" si="118"/>
        <v>710.53</v>
      </c>
      <c r="M387" s="71">
        <f t="shared" si="118"/>
        <v>708.87</v>
      </c>
      <c r="N387" s="71">
        <f t="shared" si="118"/>
        <v>710.19</v>
      </c>
      <c r="O387" s="71">
        <f t="shared" si="118"/>
        <v>695.48</v>
      </c>
      <c r="P387" s="71">
        <f t="shared" si="118"/>
        <v>693.22</v>
      </c>
      <c r="Q387" s="71">
        <f t="shared" si="118"/>
        <v>706.1</v>
      </c>
      <c r="R387" s="71">
        <f t="shared" si="118"/>
        <v>708.9</v>
      </c>
      <c r="S387" s="71">
        <f t="shared" si="118"/>
        <v>714.73</v>
      </c>
      <c r="T387" s="71">
        <f t="shared" si="118"/>
        <v>722.31</v>
      </c>
      <c r="U387" s="71">
        <f t="shared" si="118"/>
        <v>707.59</v>
      </c>
      <c r="V387" s="71">
        <f t="shared" si="118"/>
        <v>695.86</v>
      </c>
      <c r="W387" s="71">
        <f t="shared" si="118"/>
        <v>698.1</v>
      </c>
      <c r="X387" s="71">
        <f t="shared" si="118"/>
        <v>699.1</v>
      </c>
      <c r="Y387" s="79">
        <f t="shared" si="118"/>
        <v>719.96</v>
      </c>
    </row>
    <row r="388" spans="1:25" s="62" customFormat="1" ht="18.75" hidden="1" customHeight="1" outlineLevel="1" x14ac:dyDescent="0.2">
      <c r="A388" s="57" t="s">
        <v>9</v>
      </c>
      <c r="B388" s="76">
        <v>99.78</v>
      </c>
      <c r="C388" s="74">
        <v>99.78</v>
      </c>
      <c r="D388" s="74">
        <v>99.78</v>
      </c>
      <c r="E388" s="74">
        <v>99.78</v>
      </c>
      <c r="F388" s="74">
        <v>99.78</v>
      </c>
      <c r="G388" s="74">
        <v>99.78</v>
      </c>
      <c r="H388" s="74">
        <v>99.78</v>
      </c>
      <c r="I388" s="74">
        <v>99.78</v>
      </c>
      <c r="J388" s="74">
        <v>99.78</v>
      </c>
      <c r="K388" s="74">
        <v>99.78</v>
      </c>
      <c r="L388" s="74">
        <v>99.78</v>
      </c>
      <c r="M388" s="74">
        <v>99.78</v>
      </c>
      <c r="N388" s="74">
        <v>99.78</v>
      </c>
      <c r="O388" s="74">
        <v>99.78</v>
      </c>
      <c r="P388" s="74">
        <v>99.78</v>
      </c>
      <c r="Q388" s="74">
        <v>99.78</v>
      </c>
      <c r="R388" s="74">
        <v>99.78</v>
      </c>
      <c r="S388" s="74">
        <v>99.78</v>
      </c>
      <c r="T388" s="74">
        <v>99.78</v>
      </c>
      <c r="U388" s="74">
        <v>99.78</v>
      </c>
      <c r="V388" s="74">
        <v>99.78</v>
      </c>
      <c r="W388" s="74">
        <v>99.78</v>
      </c>
      <c r="X388" s="74">
        <v>99.78</v>
      </c>
      <c r="Y388" s="81">
        <v>99.78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2.73</v>
      </c>
      <c r="C390" s="75">
        <v>2.73</v>
      </c>
      <c r="D390" s="75">
        <v>2.73</v>
      </c>
      <c r="E390" s="75">
        <v>2.73</v>
      </c>
      <c r="F390" s="75">
        <v>2.73</v>
      </c>
      <c r="G390" s="75">
        <v>2.73</v>
      </c>
      <c r="H390" s="75">
        <v>2.73</v>
      </c>
      <c r="I390" s="75">
        <v>2.73</v>
      </c>
      <c r="J390" s="75">
        <v>2.73</v>
      </c>
      <c r="K390" s="75">
        <v>2.73</v>
      </c>
      <c r="L390" s="75">
        <v>2.73</v>
      </c>
      <c r="M390" s="75">
        <v>2.73</v>
      </c>
      <c r="N390" s="75">
        <v>2.73</v>
      </c>
      <c r="O390" s="75">
        <v>2.73</v>
      </c>
      <c r="P390" s="75">
        <v>2.73</v>
      </c>
      <c r="Q390" s="75">
        <v>2.73</v>
      </c>
      <c r="R390" s="75">
        <v>2.73</v>
      </c>
      <c r="S390" s="75">
        <v>2.73</v>
      </c>
      <c r="T390" s="75">
        <v>2.73</v>
      </c>
      <c r="U390" s="75">
        <v>2.73</v>
      </c>
      <c r="V390" s="75">
        <v>2.73</v>
      </c>
      <c r="W390" s="75">
        <v>2.73</v>
      </c>
      <c r="X390" s="75">
        <v>2.73</v>
      </c>
      <c r="Y390" s="82">
        <v>2.73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785.83</v>
      </c>
      <c r="C391" s="102">
        <f t="shared" si="119"/>
        <v>741.74</v>
      </c>
      <c r="D391" s="102">
        <f t="shared" si="119"/>
        <v>757</v>
      </c>
      <c r="E391" s="103">
        <f t="shared" si="119"/>
        <v>762.5</v>
      </c>
      <c r="F391" s="103">
        <f t="shared" si="119"/>
        <v>779.08</v>
      </c>
      <c r="G391" s="103">
        <f t="shared" si="119"/>
        <v>777.17</v>
      </c>
      <c r="H391" s="103">
        <f t="shared" si="119"/>
        <v>774.29</v>
      </c>
      <c r="I391" s="103">
        <f t="shared" si="119"/>
        <v>762.61</v>
      </c>
      <c r="J391" s="103">
        <f t="shared" si="119"/>
        <v>775.79</v>
      </c>
      <c r="K391" s="104">
        <f t="shared" si="119"/>
        <v>785.72</v>
      </c>
      <c r="L391" s="103">
        <f t="shared" si="119"/>
        <v>779.43</v>
      </c>
      <c r="M391" s="105">
        <f t="shared" si="119"/>
        <v>781.76</v>
      </c>
      <c r="N391" s="104">
        <f t="shared" si="119"/>
        <v>783.06</v>
      </c>
      <c r="O391" s="103">
        <f t="shared" si="119"/>
        <v>762.6</v>
      </c>
      <c r="P391" s="105">
        <f t="shared" si="119"/>
        <v>767.79</v>
      </c>
      <c r="Q391" s="106">
        <f t="shared" si="119"/>
        <v>784.8</v>
      </c>
      <c r="R391" s="103">
        <f t="shared" si="119"/>
        <v>792.99</v>
      </c>
      <c r="S391" s="106">
        <f t="shared" si="119"/>
        <v>787.87</v>
      </c>
      <c r="T391" s="103">
        <f t="shared" si="119"/>
        <v>796.3</v>
      </c>
      <c r="U391" s="102">
        <f t="shared" si="119"/>
        <v>776.85</v>
      </c>
      <c r="V391" s="102">
        <f t="shared" si="119"/>
        <v>783.64</v>
      </c>
      <c r="W391" s="102">
        <f t="shared" si="119"/>
        <v>778.84</v>
      </c>
      <c r="X391" s="102">
        <f t="shared" si="119"/>
        <v>787.06</v>
      </c>
      <c r="Y391" s="107">
        <f t="shared" si="119"/>
        <v>792.48</v>
      </c>
    </row>
    <row r="392" spans="1:25" s="62" customFormat="1" ht="18.75" hidden="1" customHeight="1" outlineLevel="1" x14ac:dyDescent="0.2">
      <c r="A392" s="56" t="s">
        <v>8</v>
      </c>
      <c r="B392" s="76">
        <f>B76</f>
        <v>683.32</v>
      </c>
      <c r="C392" s="71">
        <f t="shared" ref="C392:Y392" si="120">C76</f>
        <v>639.23</v>
      </c>
      <c r="D392" s="71">
        <f t="shared" si="120"/>
        <v>654.49</v>
      </c>
      <c r="E392" s="72">
        <f t="shared" si="120"/>
        <v>659.99</v>
      </c>
      <c r="F392" s="71">
        <f t="shared" si="120"/>
        <v>676.57</v>
      </c>
      <c r="G392" s="71">
        <f t="shared" si="120"/>
        <v>674.66</v>
      </c>
      <c r="H392" s="71">
        <f t="shared" si="120"/>
        <v>671.78</v>
      </c>
      <c r="I392" s="71">
        <f t="shared" si="120"/>
        <v>660.1</v>
      </c>
      <c r="J392" s="73">
        <f t="shared" si="120"/>
        <v>673.28</v>
      </c>
      <c r="K392" s="71">
        <f t="shared" si="120"/>
        <v>683.21</v>
      </c>
      <c r="L392" s="71">
        <f t="shared" si="120"/>
        <v>676.92</v>
      </c>
      <c r="M392" s="71">
        <f t="shared" si="120"/>
        <v>679.25</v>
      </c>
      <c r="N392" s="71">
        <f t="shared" si="120"/>
        <v>680.55</v>
      </c>
      <c r="O392" s="71">
        <f t="shared" si="120"/>
        <v>660.09</v>
      </c>
      <c r="P392" s="71">
        <f t="shared" si="120"/>
        <v>665.28</v>
      </c>
      <c r="Q392" s="71">
        <f t="shared" si="120"/>
        <v>682.29</v>
      </c>
      <c r="R392" s="71">
        <f t="shared" si="120"/>
        <v>690.48</v>
      </c>
      <c r="S392" s="71">
        <f t="shared" si="120"/>
        <v>685.36</v>
      </c>
      <c r="T392" s="71">
        <f t="shared" si="120"/>
        <v>693.79</v>
      </c>
      <c r="U392" s="71">
        <f t="shared" si="120"/>
        <v>674.34</v>
      </c>
      <c r="V392" s="71">
        <f t="shared" si="120"/>
        <v>681.13</v>
      </c>
      <c r="W392" s="71">
        <f t="shared" si="120"/>
        <v>676.33</v>
      </c>
      <c r="X392" s="71">
        <f t="shared" si="120"/>
        <v>684.55</v>
      </c>
      <c r="Y392" s="79">
        <f t="shared" si="120"/>
        <v>689.97</v>
      </c>
    </row>
    <row r="393" spans="1:25" s="62" customFormat="1" ht="18.75" hidden="1" customHeight="1" outlineLevel="1" x14ac:dyDescent="0.2">
      <c r="A393" s="57" t="s">
        <v>9</v>
      </c>
      <c r="B393" s="76">
        <v>99.78</v>
      </c>
      <c r="C393" s="74">
        <v>99.78</v>
      </c>
      <c r="D393" s="74">
        <v>99.78</v>
      </c>
      <c r="E393" s="74">
        <v>99.78</v>
      </c>
      <c r="F393" s="74">
        <v>99.78</v>
      </c>
      <c r="G393" s="74">
        <v>99.78</v>
      </c>
      <c r="H393" s="74">
        <v>99.78</v>
      </c>
      <c r="I393" s="74">
        <v>99.78</v>
      </c>
      <c r="J393" s="74">
        <v>99.78</v>
      </c>
      <c r="K393" s="74">
        <v>99.78</v>
      </c>
      <c r="L393" s="74">
        <v>99.78</v>
      </c>
      <c r="M393" s="74">
        <v>99.78</v>
      </c>
      <c r="N393" s="74">
        <v>99.78</v>
      </c>
      <c r="O393" s="74">
        <v>99.78</v>
      </c>
      <c r="P393" s="74">
        <v>99.78</v>
      </c>
      <c r="Q393" s="74">
        <v>99.78</v>
      </c>
      <c r="R393" s="74">
        <v>99.78</v>
      </c>
      <c r="S393" s="74">
        <v>99.78</v>
      </c>
      <c r="T393" s="74">
        <v>99.78</v>
      </c>
      <c r="U393" s="74">
        <v>99.78</v>
      </c>
      <c r="V393" s="74">
        <v>99.78</v>
      </c>
      <c r="W393" s="74">
        <v>99.78</v>
      </c>
      <c r="X393" s="74">
        <v>99.78</v>
      </c>
      <c r="Y393" s="81">
        <v>99.78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2.73</v>
      </c>
      <c r="C395" s="75">
        <v>2.73</v>
      </c>
      <c r="D395" s="75">
        <v>2.73</v>
      </c>
      <c r="E395" s="75">
        <v>2.73</v>
      </c>
      <c r="F395" s="75">
        <v>2.73</v>
      </c>
      <c r="G395" s="75">
        <v>2.73</v>
      </c>
      <c r="H395" s="75">
        <v>2.73</v>
      </c>
      <c r="I395" s="75">
        <v>2.73</v>
      </c>
      <c r="J395" s="75">
        <v>2.73</v>
      </c>
      <c r="K395" s="75">
        <v>2.73</v>
      </c>
      <c r="L395" s="75">
        <v>2.73</v>
      </c>
      <c r="M395" s="75">
        <v>2.73</v>
      </c>
      <c r="N395" s="75">
        <v>2.73</v>
      </c>
      <c r="O395" s="75">
        <v>2.73</v>
      </c>
      <c r="P395" s="75">
        <v>2.73</v>
      </c>
      <c r="Q395" s="75">
        <v>2.73</v>
      </c>
      <c r="R395" s="75">
        <v>2.73</v>
      </c>
      <c r="S395" s="75">
        <v>2.73</v>
      </c>
      <c r="T395" s="75">
        <v>2.73</v>
      </c>
      <c r="U395" s="75">
        <v>2.73</v>
      </c>
      <c r="V395" s="75">
        <v>2.73</v>
      </c>
      <c r="W395" s="75">
        <v>2.73</v>
      </c>
      <c r="X395" s="75">
        <v>2.73</v>
      </c>
      <c r="Y395" s="82">
        <v>2.73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820.91</v>
      </c>
      <c r="C396" s="102">
        <f t="shared" si="121"/>
        <v>790.66</v>
      </c>
      <c r="D396" s="102">
        <f t="shared" si="121"/>
        <v>776.52</v>
      </c>
      <c r="E396" s="103">
        <f t="shared" si="121"/>
        <v>806.18999999999994</v>
      </c>
      <c r="F396" s="103">
        <f t="shared" si="121"/>
        <v>808.25</v>
      </c>
      <c r="G396" s="103">
        <f t="shared" si="121"/>
        <v>820.47</v>
      </c>
      <c r="H396" s="103">
        <f t="shared" si="121"/>
        <v>842.31</v>
      </c>
      <c r="I396" s="103">
        <f t="shared" si="121"/>
        <v>887.68</v>
      </c>
      <c r="J396" s="103">
        <f t="shared" si="121"/>
        <v>883.06</v>
      </c>
      <c r="K396" s="104">
        <f t="shared" si="121"/>
        <v>906.84</v>
      </c>
      <c r="L396" s="103">
        <f t="shared" si="121"/>
        <v>914.36</v>
      </c>
      <c r="M396" s="105">
        <f t="shared" si="121"/>
        <v>902.92</v>
      </c>
      <c r="N396" s="104">
        <f t="shared" si="121"/>
        <v>909.34</v>
      </c>
      <c r="O396" s="103">
        <f t="shared" si="121"/>
        <v>849.87</v>
      </c>
      <c r="P396" s="105">
        <f t="shared" si="121"/>
        <v>857.42</v>
      </c>
      <c r="Q396" s="106">
        <f t="shared" si="121"/>
        <v>880.95</v>
      </c>
      <c r="R396" s="103">
        <f t="shared" si="121"/>
        <v>893.51</v>
      </c>
      <c r="S396" s="106">
        <f t="shared" si="121"/>
        <v>830.74</v>
      </c>
      <c r="T396" s="103">
        <f t="shared" si="121"/>
        <v>848.81</v>
      </c>
      <c r="U396" s="102">
        <f t="shared" si="121"/>
        <v>832.83</v>
      </c>
      <c r="V396" s="102">
        <f t="shared" si="121"/>
        <v>829.56999999999994</v>
      </c>
      <c r="W396" s="102">
        <f t="shared" si="121"/>
        <v>833.51</v>
      </c>
      <c r="X396" s="102">
        <f t="shared" si="121"/>
        <v>840.63</v>
      </c>
      <c r="Y396" s="107">
        <f t="shared" si="121"/>
        <v>825.71</v>
      </c>
    </row>
    <row r="397" spans="1:25" s="62" customFormat="1" ht="18.75" hidden="1" customHeight="1" outlineLevel="1" x14ac:dyDescent="0.2">
      <c r="A397" s="56" t="s">
        <v>8</v>
      </c>
      <c r="B397" s="76">
        <f>B81</f>
        <v>718.4</v>
      </c>
      <c r="C397" s="71">
        <f t="shared" ref="C397:Y397" si="122">C81</f>
        <v>688.15</v>
      </c>
      <c r="D397" s="71">
        <f t="shared" si="122"/>
        <v>674.01</v>
      </c>
      <c r="E397" s="72">
        <f t="shared" si="122"/>
        <v>703.68</v>
      </c>
      <c r="F397" s="71">
        <f t="shared" si="122"/>
        <v>705.74</v>
      </c>
      <c r="G397" s="71">
        <f t="shared" si="122"/>
        <v>717.96</v>
      </c>
      <c r="H397" s="71">
        <f t="shared" si="122"/>
        <v>739.8</v>
      </c>
      <c r="I397" s="71">
        <f t="shared" si="122"/>
        <v>785.17</v>
      </c>
      <c r="J397" s="73">
        <f t="shared" si="122"/>
        <v>780.55</v>
      </c>
      <c r="K397" s="71">
        <f t="shared" si="122"/>
        <v>804.33</v>
      </c>
      <c r="L397" s="71">
        <f t="shared" si="122"/>
        <v>811.85</v>
      </c>
      <c r="M397" s="71">
        <f t="shared" si="122"/>
        <v>800.41</v>
      </c>
      <c r="N397" s="71">
        <f t="shared" si="122"/>
        <v>806.83</v>
      </c>
      <c r="O397" s="71">
        <f t="shared" si="122"/>
        <v>747.36</v>
      </c>
      <c r="P397" s="71">
        <f t="shared" si="122"/>
        <v>754.91</v>
      </c>
      <c r="Q397" s="71">
        <f t="shared" si="122"/>
        <v>778.44</v>
      </c>
      <c r="R397" s="71">
        <f t="shared" si="122"/>
        <v>791</v>
      </c>
      <c r="S397" s="71">
        <f t="shared" si="122"/>
        <v>728.23</v>
      </c>
      <c r="T397" s="71">
        <f t="shared" si="122"/>
        <v>746.3</v>
      </c>
      <c r="U397" s="71">
        <f t="shared" si="122"/>
        <v>730.32</v>
      </c>
      <c r="V397" s="71">
        <f t="shared" si="122"/>
        <v>727.06</v>
      </c>
      <c r="W397" s="71">
        <f t="shared" si="122"/>
        <v>731</v>
      </c>
      <c r="X397" s="71">
        <f t="shared" si="122"/>
        <v>738.12</v>
      </c>
      <c r="Y397" s="79">
        <f t="shared" si="122"/>
        <v>723.2</v>
      </c>
    </row>
    <row r="398" spans="1:25" s="62" customFormat="1" ht="18.75" hidden="1" customHeight="1" outlineLevel="1" x14ac:dyDescent="0.2">
      <c r="A398" s="57" t="s">
        <v>9</v>
      </c>
      <c r="B398" s="76">
        <v>99.78</v>
      </c>
      <c r="C398" s="74">
        <v>99.78</v>
      </c>
      <c r="D398" s="74">
        <v>99.78</v>
      </c>
      <c r="E398" s="74">
        <v>99.78</v>
      </c>
      <c r="F398" s="74">
        <v>99.78</v>
      </c>
      <c r="G398" s="74">
        <v>99.78</v>
      </c>
      <c r="H398" s="74">
        <v>99.78</v>
      </c>
      <c r="I398" s="74">
        <v>99.78</v>
      </c>
      <c r="J398" s="74">
        <v>99.78</v>
      </c>
      <c r="K398" s="74">
        <v>99.78</v>
      </c>
      <c r="L398" s="74">
        <v>99.78</v>
      </c>
      <c r="M398" s="74">
        <v>99.78</v>
      </c>
      <c r="N398" s="74">
        <v>99.78</v>
      </c>
      <c r="O398" s="74">
        <v>99.78</v>
      </c>
      <c r="P398" s="74">
        <v>99.78</v>
      </c>
      <c r="Q398" s="74">
        <v>99.78</v>
      </c>
      <c r="R398" s="74">
        <v>99.78</v>
      </c>
      <c r="S398" s="74">
        <v>99.78</v>
      </c>
      <c r="T398" s="74">
        <v>99.78</v>
      </c>
      <c r="U398" s="74">
        <v>99.78</v>
      </c>
      <c r="V398" s="74">
        <v>99.78</v>
      </c>
      <c r="W398" s="74">
        <v>99.78</v>
      </c>
      <c r="X398" s="74">
        <v>99.78</v>
      </c>
      <c r="Y398" s="81">
        <v>99.78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2.73</v>
      </c>
      <c r="C400" s="75">
        <v>2.73</v>
      </c>
      <c r="D400" s="75">
        <v>2.73</v>
      </c>
      <c r="E400" s="75">
        <v>2.73</v>
      </c>
      <c r="F400" s="75">
        <v>2.73</v>
      </c>
      <c r="G400" s="75">
        <v>2.73</v>
      </c>
      <c r="H400" s="75">
        <v>2.73</v>
      </c>
      <c r="I400" s="75">
        <v>2.73</v>
      </c>
      <c r="J400" s="75">
        <v>2.73</v>
      </c>
      <c r="K400" s="75">
        <v>2.73</v>
      </c>
      <c r="L400" s="75">
        <v>2.73</v>
      </c>
      <c r="M400" s="75">
        <v>2.73</v>
      </c>
      <c r="N400" s="75">
        <v>2.73</v>
      </c>
      <c r="O400" s="75">
        <v>2.73</v>
      </c>
      <c r="P400" s="75">
        <v>2.73</v>
      </c>
      <c r="Q400" s="75">
        <v>2.73</v>
      </c>
      <c r="R400" s="75">
        <v>2.73</v>
      </c>
      <c r="S400" s="75">
        <v>2.73</v>
      </c>
      <c r="T400" s="75">
        <v>2.73</v>
      </c>
      <c r="U400" s="75">
        <v>2.73</v>
      </c>
      <c r="V400" s="75">
        <v>2.73</v>
      </c>
      <c r="W400" s="75">
        <v>2.73</v>
      </c>
      <c r="X400" s="75">
        <v>2.73</v>
      </c>
      <c r="Y400" s="82">
        <v>2.73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848.61</v>
      </c>
      <c r="C401" s="102">
        <f t="shared" si="123"/>
        <v>833.66</v>
      </c>
      <c r="D401" s="102">
        <f t="shared" si="123"/>
        <v>814.78</v>
      </c>
      <c r="E401" s="103">
        <f t="shared" si="123"/>
        <v>840.34</v>
      </c>
      <c r="F401" s="103">
        <f t="shared" si="123"/>
        <v>908.71</v>
      </c>
      <c r="G401" s="103">
        <f t="shared" si="123"/>
        <v>908.12</v>
      </c>
      <c r="H401" s="103">
        <f t="shared" si="123"/>
        <v>906.84</v>
      </c>
      <c r="I401" s="103">
        <f t="shared" si="123"/>
        <v>879.5</v>
      </c>
      <c r="J401" s="103">
        <f t="shared" si="123"/>
        <v>883.27</v>
      </c>
      <c r="K401" s="104">
        <f t="shared" si="123"/>
        <v>904.33</v>
      </c>
      <c r="L401" s="103">
        <f t="shared" si="123"/>
        <v>908.45</v>
      </c>
      <c r="M401" s="105">
        <f t="shared" si="123"/>
        <v>915.49</v>
      </c>
      <c r="N401" s="104">
        <f t="shared" si="123"/>
        <v>876.67</v>
      </c>
      <c r="O401" s="103">
        <f t="shared" si="123"/>
        <v>846.5</v>
      </c>
      <c r="P401" s="105">
        <f t="shared" si="123"/>
        <v>845.43</v>
      </c>
      <c r="Q401" s="106">
        <f t="shared" si="123"/>
        <v>871.81</v>
      </c>
      <c r="R401" s="103">
        <f t="shared" si="123"/>
        <v>894.09</v>
      </c>
      <c r="S401" s="106">
        <f t="shared" si="123"/>
        <v>884.29</v>
      </c>
      <c r="T401" s="103">
        <f t="shared" si="123"/>
        <v>886.49</v>
      </c>
      <c r="U401" s="102">
        <f t="shared" si="123"/>
        <v>859.73</v>
      </c>
      <c r="V401" s="102">
        <f t="shared" si="123"/>
        <v>879.68</v>
      </c>
      <c r="W401" s="102">
        <f t="shared" si="123"/>
        <v>873.77</v>
      </c>
      <c r="X401" s="102">
        <f t="shared" si="123"/>
        <v>877.9</v>
      </c>
      <c r="Y401" s="107">
        <f t="shared" si="123"/>
        <v>874.06</v>
      </c>
    </row>
    <row r="402" spans="1:25" s="62" customFormat="1" ht="18.75" hidden="1" customHeight="1" outlineLevel="1" x14ac:dyDescent="0.2">
      <c r="A402" s="160" t="s">
        <v>8</v>
      </c>
      <c r="B402" s="76">
        <f>B86</f>
        <v>746.1</v>
      </c>
      <c r="C402" s="71">
        <f t="shared" ref="C402:Y402" si="124">C86</f>
        <v>731.15</v>
      </c>
      <c r="D402" s="71">
        <f t="shared" si="124"/>
        <v>712.27</v>
      </c>
      <c r="E402" s="72">
        <f t="shared" si="124"/>
        <v>737.83</v>
      </c>
      <c r="F402" s="71">
        <f t="shared" si="124"/>
        <v>806.2</v>
      </c>
      <c r="G402" s="71">
        <f t="shared" si="124"/>
        <v>805.61</v>
      </c>
      <c r="H402" s="71">
        <f t="shared" si="124"/>
        <v>804.33</v>
      </c>
      <c r="I402" s="71">
        <f t="shared" si="124"/>
        <v>776.99</v>
      </c>
      <c r="J402" s="73">
        <f t="shared" si="124"/>
        <v>780.76</v>
      </c>
      <c r="K402" s="71">
        <f t="shared" si="124"/>
        <v>801.82</v>
      </c>
      <c r="L402" s="71">
        <f t="shared" si="124"/>
        <v>805.94</v>
      </c>
      <c r="M402" s="71">
        <f t="shared" si="124"/>
        <v>812.98</v>
      </c>
      <c r="N402" s="71">
        <f t="shared" si="124"/>
        <v>774.16</v>
      </c>
      <c r="O402" s="71">
        <f t="shared" si="124"/>
        <v>743.99</v>
      </c>
      <c r="P402" s="71">
        <f t="shared" si="124"/>
        <v>742.92</v>
      </c>
      <c r="Q402" s="71">
        <f t="shared" si="124"/>
        <v>769.3</v>
      </c>
      <c r="R402" s="71">
        <f t="shared" si="124"/>
        <v>791.58</v>
      </c>
      <c r="S402" s="71">
        <f t="shared" si="124"/>
        <v>781.78</v>
      </c>
      <c r="T402" s="71">
        <f t="shared" si="124"/>
        <v>783.98</v>
      </c>
      <c r="U402" s="71">
        <f t="shared" si="124"/>
        <v>757.22</v>
      </c>
      <c r="V402" s="71">
        <f t="shared" si="124"/>
        <v>777.17</v>
      </c>
      <c r="W402" s="71">
        <f t="shared" si="124"/>
        <v>771.26</v>
      </c>
      <c r="X402" s="71">
        <f t="shared" si="124"/>
        <v>775.39</v>
      </c>
      <c r="Y402" s="79">
        <f t="shared" si="124"/>
        <v>771.55</v>
      </c>
    </row>
    <row r="403" spans="1:25" s="62" customFormat="1" ht="18.75" hidden="1" customHeight="1" outlineLevel="1" x14ac:dyDescent="0.2">
      <c r="A403" s="53" t="s">
        <v>9</v>
      </c>
      <c r="B403" s="76">
        <v>99.78</v>
      </c>
      <c r="C403" s="74">
        <v>99.78</v>
      </c>
      <c r="D403" s="74">
        <v>99.78</v>
      </c>
      <c r="E403" s="74">
        <v>99.78</v>
      </c>
      <c r="F403" s="74">
        <v>99.78</v>
      </c>
      <c r="G403" s="74">
        <v>99.78</v>
      </c>
      <c r="H403" s="74">
        <v>99.78</v>
      </c>
      <c r="I403" s="74">
        <v>99.78</v>
      </c>
      <c r="J403" s="74">
        <v>99.78</v>
      </c>
      <c r="K403" s="74">
        <v>99.78</v>
      </c>
      <c r="L403" s="74">
        <v>99.78</v>
      </c>
      <c r="M403" s="74">
        <v>99.78</v>
      </c>
      <c r="N403" s="74">
        <v>99.78</v>
      </c>
      <c r="O403" s="74">
        <v>99.78</v>
      </c>
      <c r="P403" s="74">
        <v>99.78</v>
      </c>
      <c r="Q403" s="74">
        <v>99.78</v>
      </c>
      <c r="R403" s="74">
        <v>99.78</v>
      </c>
      <c r="S403" s="74">
        <v>99.78</v>
      </c>
      <c r="T403" s="74">
        <v>99.78</v>
      </c>
      <c r="U403" s="74">
        <v>99.78</v>
      </c>
      <c r="V403" s="74">
        <v>99.78</v>
      </c>
      <c r="W403" s="74">
        <v>99.78</v>
      </c>
      <c r="X403" s="74">
        <v>99.78</v>
      </c>
      <c r="Y403" s="81">
        <v>99.78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2.73</v>
      </c>
      <c r="C405" s="75">
        <v>2.73</v>
      </c>
      <c r="D405" s="75">
        <v>2.73</v>
      </c>
      <c r="E405" s="75">
        <v>2.73</v>
      </c>
      <c r="F405" s="75">
        <v>2.73</v>
      </c>
      <c r="G405" s="75">
        <v>2.73</v>
      </c>
      <c r="H405" s="75">
        <v>2.73</v>
      </c>
      <c r="I405" s="75">
        <v>2.73</v>
      </c>
      <c r="J405" s="75">
        <v>2.73</v>
      </c>
      <c r="K405" s="75">
        <v>2.73</v>
      </c>
      <c r="L405" s="75">
        <v>2.73</v>
      </c>
      <c r="M405" s="75">
        <v>2.73</v>
      </c>
      <c r="N405" s="75">
        <v>2.73</v>
      </c>
      <c r="O405" s="75">
        <v>2.73</v>
      </c>
      <c r="P405" s="75">
        <v>2.73</v>
      </c>
      <c r="Q405" s="75">
        <v>2.73</v>
      </c>
      <c r="R405" s="75">
        <v>2.73</v>
      </c>
      <c r="S405" s="75">
        <v>2.73</v>
      </c>
      <c r="T405" s="75">
        <v>2.73</v>
      </c>
      <c r="U405" s="75">
        <v>2.73</v>
      </c>
      <c r="V405" s="75">
        <v>2.73</v>
      </c>
      <c r="W405" s="75">
        <v>2.73</v>
      </c>
      <c r="X405" s="75">
        <v>2.73</v>
      </c>
      <c r="Y405" s="82">
        <v>2.73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862.68</v>
      </c>
      <c r="C406" s="102">
        <f t="shared" si="125"/>
        <v>828.68</v>
      </c>
      <c r="D406" s="102">
        <f t="shared" si="125"/>
        <v>845.4</v>
      </c>
      <c r="E406" s="103">
        <f t="shared" si="125"/>
        <v>863.43999999999994</v>
      </c>
      <c r="F406" s="103">
        <f t="shared" si="125"/>
        <v>916.81</v>
      </c>
      <c r="G406" s="103">
        <f t="shared" si="125"/>
        <v>925.18999999999994</v>
      </c>
      <c r="H406" s="103">
        <f t="shared" si="125"/>
        <v>923.37</v>
      </c>
      <c r="I406" s="103">
        <f t="shared" si="125"/>
        <v>915.99</v>
      </c>
      <c r="J406" s="103">
        <f t="shared" si="125"/>
        <v>906.95</v>
      </c>
      <c r="K406" s="104">
        <f t="shared" si="125"/>
        <v>923.35</v>
      </c>
      <c r="L406" s="103">
        <f t="shared" si="125"/>
        <v>880</v>
      </c>
      <c r="M406" s="105">
        <f t="shared" si="125"/>
        <v>880.55</v>
      </c>
      <c r="N406" s="104">
        <f t="shared" si="125"/>
        <v>886.63</v>
      </c>
      <c r="O406" s="103">
        <f t="shared" si="125"/>
        <v>840.79</v>
      </c>
      <c r="P406" s="105">
        <f t="shared" si="125"/>
        <v>845.85</v>
      </c>
      <c r="Q406" s="106">
        <f t="shared" si="125"/>
        <v>865.06999999999994</v>
      </c>
      <c r="R406" s="103">
        <f t="shared" si="125"/>
        <v>898.72</v>
      </c>
      <c r="S406" s="106">
        <f t="shared" si="125"/>
        <v>901.13</v>
      </c>
      <c r="T406" s="103">
        <f t="shared" si="125"/>
        <v>903.53</v>
      </c>
      <c r="U406" s="102">
        <f t="shared" si="125"/>
        <v>877.93</v>
      </c>
      <c r="V406" s="102">
        <f t="shared" si="125"/>
        <v>887.75</v>
      </c>
      <c r="W406" s="102">
        <f t="shared" si="125"/>
        <v>891.64</v>
      </c>
      <c r="X406" s="102">
        <f t="shared" si="125"/>
        <v>878.74</v>
      </c>
      <c r="Y406" s="107">
        <f t="shared" si="125"/>
        <v>874.29</v>
      </c>
    </row>
    <row r="407" spans="1:25" s="62" customFormat="1" ht="18.75" hidden="1" customHeight="1" outlineLevel="1" x14ac:dyDescent="0.2">
      <c r="A407" s="160" t="s">
        <v>8</v>
      </c>
      <c r="B407" s="76">
        <f>B91</f>
        <v>760.17</v>
      </c>
      <c r="C407" s="71">
        <f t="shared" ref="C407:Y407" si="126">C91</f>
        <v>726.17</v>
      </c>
      <c r="D407" s="71">
        <f t="shared" si="126"/>
        <v>742.89</v>
      </c>
      <c r="E407" s="72">
        <f t="shared" si="126"/>
        <v>760.93</v>
      </c>
      <c r="F407" s="71">
        <f t="shared" si="126"/>
        <v>814.3</v>
      </c>
      <c r="G407" s="71">
        <f t="shared" si="126"/>
        <v>822.68</v>
      </c>
      <c r="H407" s="71">
        <f t="shared" si="126"/>
        <v>820.86</v>
      </c>
      <c r="I407" s="71">
        <f t="shared" si="126"/>
        <v>813.48</v>
      </c>
      <c r="J407" s="73">
        <f t="shared" si="126"/>
        <v>804.44</v>
      </c>
      <c r="K407" s="71">
        <f t="shared" si="126"/>
        <v>820.84</v>
      </c>
      <c r="L407" s="71">
        <f t="shared" si="126"/>
        <v>777.49</v>
      </c>
      <c r="M407" s="71">
        <f t="shared" si="126"/>
        <v>778.04</v>
      </c>
      <c r="N407" s="71">
        <f t="shared" si="126"/>
        <v>784.12</v>
      </c>
      <c r="O407" s="71">
        <f t="shared" si="126"/>
        <v>738.28</v>
      </c>
      <c r="P407" s="71">
        <f t="shared" si="126"/>
        <v>743.34</v>
      </c>
      <c r="Q407" s="71">
        <f t="shared" si="126"/>
        <v>762.56</v>
      </c>
      <c r="R407" s="71">
        <f t="shared" si="126"/>
        <v>796.21</v>
      </c>
      <c r="S407" s="71">
        <f t="shared" si="126"/>
        <v>798.62</v>
      </c>
      <c r="T407" s="71">
        <f t="shared" si="126"/>
        <v>801.02</v>
      </c>
      <c r="U407" s="71">
        <f t="shared" si="126"/>
        <v>775.42</v>
      </c>
      <c r="V407" s="71">
        <f t="shared" si="126"/>
        <v>785.24</v>
      </c>
      <c r="W407" s="71">
        <f t="shared" si="126"/>
        <v>789.13</v>
      </c>
      <c r="X407" s="71">
        <f t="shared" si="126"/>
        <v>776.23</v>
      </c>
      <c r="Y407" s="79">
        <f t="shared" si="126"/>
        <v>771.78</v>
      </c>
    </row>
    <row r="408" spans="1:25" s="62" customFormat="1" ht="18.75" hidden="1" customHeight="1" outlineLevel="1" x14ac:dyDescent="0.2">
      <c r="A408" s="53" t="s">
        <v>9</v>
      </c>
      <c r="B408" s="76">
        <v>99.78</v>
      </c>
      <c r="C408" s="74">
        <v>99.78</v>
      </c>
      <c r="D408" s="74">
        <v>99.78</v>
      </c>
      <c r="E408" s="74">
        <v>99.78</v>
      </c>
      <c r="F408" s="74">
        <v>99.78</v>
      </c>
      <c r="G408" s="74">
        <v>99.78</v>
      </c>
      <c r="H408" s="74">
        <v>99.78</v>
      </c>
      <c r="I408" s="74">
        <v>99.78</v>
      </c>
      <c r="J408" s="74">
        <v>99.78</v>
      </c>
      <c r="K408" s="74">
        <v>99.78</v>
      </c>
      <c r="L408" s="74">
        <v>99.78</v>
      </c>
      <c r="M408" s="74">
        <v>99.78</v>
      </c>
      <c r="N408" s="74">
        <v>99.78</v>
      </c>
      <c r="O408" s="74">
        <v>99.78</v>
      </c>
      <c r="P408" s="74">
        <v>99.78</v>
      </c>
      <c r="Q408" s="74">
        <v>99.78</v>
      </c>
      <c r="R408" s="74">
        <v>99.78</v>
      </c>
      <c r="S408" s="74">
        <v>99.78</v>
      </c>
      <c r="T408" s="74">
        <v>99.78</v>
      </c>
      <c r="U408" s="74">
        <v>99.78</v>
      </c>
      <c r="V408" s="74">
        <v>99.78</v>
      </c>
      <c r="W408" s="74">
        <v>99.78</v>
      </c>
      <c r="X408" s="74">
        <v>99.78</v>
      </c>
      <c r="Y408" s="81">
        <v>99.78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905.02</v>
      </c>
      <c r="C411" s="102">
        <f t="shared" si="127"/>
        <v>862.78</v>
      </c>
      <c r="D411" s="102">
        <f t="shared" si="127"/>
        <v>871.16</v>
      </c>
      <c r="E411" s="103">
        <f t="shared" si="127"/>
        <v>912.09</v>
      </c>
      <c r="F411" s="103">
        <f t="shared" si="127"/>
        <v>918.15</v>
      </c>
      <c r="G411" s="103">
        <f t="shared" si="127"/>
        <v>939.56</v>
      </c>
      <c r="H411" s="103">
        <f t="shared" si="127"/>
        <v>940.36</v>
      </c>
      <c r="I411" s="103">
        <f t="shared" si="127"/>
        <v>906.62</v>
      </c>
      <c r="J411" s="103">
        <f t="shared" si="127"/>
        <v>921.6</v>
      </c>
      <c r="K411" s="104">
        <f t="shared" si="127"/>
        <v>938.02</v>
      </c>
      <c r="L411" s="103">
        <f t="shared" si="127"/>
        <v>952.65</v>
      </c>
      <c r="M411" s="105">
        <f t="shared" si="127"/>
        <v>949.99</v>
      </c>
      <c r="N411" s="104">
        <f t="shared" si="127"/>
        <v>874.31</v>
      </c>
      <c r="O411" s="103">
        <f t="shared" si="127"/>
        <v>826.22</v>
      </c>
      <c r="P411" s="105">
        <f t="shared" si="127"/>
        <v>827.72</v>
      </c>
      <c r="Q411" s="106">
        <f t="shared" si="127"/>
        <v>865.37</v>
      </c>
      <c r="R411" s="103">
        <f t="shared" si="127"/>
        <v>886.58</v>
      </c>
      <c r="S411" s="106">
        <f t="shared" si="127"/>
        <v>888.9</v>
      </c>
      <c r="T411" s="103">
        <f t="shared" si="127"/>
        <v>880.09</v>
      </c>
      <c r="U411" s="102">
        <f t="shared" si="127"/>
        <v>848.26</v>
      </c>
      <c r="V411" s="102">
        <f t="shared" si="127"/>
        <v>852.43999999999994</v>
      </c>
      <c r="W411" s="102">
        <f t="shared" si="127"/>
        <v>866.39</v>
      </c>
      <c r="X411" s="102">
        <f t="shared" si="127"/>
        <v>865</v>
      </c>
      <c r="Y411" s="107">
        <f t="shared" si="127"/>
        <v>853.2</v>
      </c>
    </row>
    <row r="412" spans="1:25" s="62" customFormat="1" ht="18.75" hidden="1" customHeight="1" outlineLevel="1" x14ac:dyDescent="0.2">
      <c r="A412" s="56" t="s">
        <v>8</v>
      </c>
      <c r="B412" s="76">
        <f>B96</f>
        <v>802.51</v>
      </c>
      <c r="C412" s="71">
        <f t="shared" ref="C412:Y412" si="128">C96</f>
        <v>760.27</v>
      </c>
      <c r="D412" s="71">
        <f t="shared" si="128"/>
        <v>768.65</v>
      </c>
      <c r="E412" s="72">
        <f t="shared" si="128"/>
        <v>809.58</v>
      </c>
      <c r="F412" s="71">
        <f t="shared" si="128"/>
        <v>815.64</v>
      </c>
      <c r="G412" s="71">
        <f t="shared" si="128"/>
        <v>837.05</v>
      </c>
      <c r="H412" s="71">
        <f t="shared" si="128"/>
        <v>837.85</v>
      </c>
      <c r="I412" s="71">
        <f t="shared" si="128"/>
        <v>804.11</v>
      </c>
      <c r="J412" s="73">
        <f t="shared" si="128"/>
        <v>819.09</v>
      </c>
      <c r="K412" s="71">
        <f t="shared" si="128"/>
        <v>835.51</v>
      </c>
      <c r="L412" s="71">
        <f t="shared" si="128"/>
        <v>850.14</v>
      </c>
      <c r="M412" s="71">
        <f t="shared" si="128"/>
        <v>847.48</v>
      </c>
      <c r="N412" s="71">
        <f t="shared" si="128"/>
        <v>771.8</v>
      </c>
      <c r="O412" s="71">
        <f t="shared" si="128"/>
        <v>723.71</v>
      </c>
      <c r="P412" s="71">
        <f t="shared" si="128"/>
        <v>725.21</v>
      </c>
      <c r="Q412" s="71">
        <f t="shared" si="128"/>
        <v>762.86</v>
      </c>
      <c r="R412" s="71">
        <f t="shared" si="128"/>
        <v>784.07</v>
      </c>
      <c r="S412" s="71">
        <f t="shared" si="128"/>
        <v>786.39</v>
      </c>
      <c r="T412" s="71">
        <f t="shared" si="128"/>
        <v>777.58</v>
      </c>
      <c r="U412" s="71">
        <f t="shared" si="128"/>
        <v>745.75</v>
      </c>
      <c r="V412" s="71">
        <f t="shared" si="128"/>
        <v>749.93</v>
      </c>
      <c r="W412" s="71">
        <f t="shared" si="128"/>
        <v>763.88</v>
      </c>
      <c r="X412" s="71">
        <f t="shared" si="128"/>
        <v>762.49</v>
      </c>
      <c r="Y412" s="79">
        <f t="shared" si="128"/>
        <v>750.69</v>
      </c>
    </row>
    <row r="413" spans="1:25" s="62" customFormat="1" ht="18.75" hidden="1" customHeight="1" outlineLevel="1" x14ac:dyDescent="0.2">
      <c r="A413" s="57" t="s">
        <v>9</v>
      </c>
      <c r="B413" s="76">
        <v>99.78</v>
      </c>
      <c r="C413" s="74">
        <v>99.78</v>
      </c>
      <c r="D413" s="74">
        <v>99.78</v>
      </c>
      <c r="E413" s="74">
        <v>99.78</v>
      </c>
      <c r="F413" s="74">
        <v>99.78</v>
      </c>
      <c r="G413" s="74">
        <v>99.78</v>
      </c>
      <c r="H413" s="74">
        <v>99.78</v>
      </c>
      <c r="I413" s="74">
        <v>99.78</v>
      </c>
      <c r="J413" s="74">
        <v>99.78</v>
      </c>
      <c r="K413" s="74">
        <v>99.78</v>
      </c>
      <c r="L413" s="74">
        <v>99.78</v>
      </c>
      <c r="M413" s="74">
        <v>99.78</v>
      </c>
      <c r="N413" s="74">
        <v>99.78</v>
      </c>
      <c r="O413" s="74">
        <v>99.78</v>
      </c>
      <c r="P413" s="74">
        <v>99.78</v>
      </c>
      <c r="Q413" s="74">
        <v>99.78</v>
      </c>
      <c r="R413" s="74">
        <v>99.78</v>
      </c>
      <c r="S413" s="74">
        <v>99.78</v>
      </c>
      <c r="T413" s="74">
        <v>99.78</v>
      </c>
      <c r="U413" s="74">
        <v>99.78</v>
      </c>
      <c r="V413" s="74">
        <v>99.78</v>
      </c>
      <c r="W413" s="74">
        <v>99.78</v>
      </c>
      <c r="X413" s="74">
        <v>99.78</v>
      </c>
      <c r="Y413" s="81">
        <v>99.78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2.73</v>
      </c>
      <c r="C415" s="75">
        <v>2.73</v>
      </c>
      <c r="D415" s="75">
        <v>2.73</v>
      </c>
      <c r="E415" s="75">
        <v>2.73</v>
      </c>
      <c r="F415" s="75">
        <v>2.73</v>
      </c>
      <c r="G415" s="75">
        <v>2.73</v>
      </c>
      <c r="H415" s="75">
        <v>2.73</v>
      </c>
      <c r="I415" s="75">
        <v>2.73</v>
      </c>
      <c r="J415" s="75">
        <v>2.73</v>
      </c>
      <c r="K415" s="75">
        <v>2.73</v>
      </c>
      <c r="L415" s="75">
        <v>2.73</v>
      </c>
      <c r="M415" s="75">
        <v>2.73</v>
      </c>
      <c r="N415" s="75">
        <v>2.73</v>
      </c>
      <c r="O415" s="75">
        <v>2.73</v>
      </c>
      <c r="P415" s="75">
        <v>2.73</v>
      </c>
      <c r="Q415" s="75">
        <v>2.73</v>
      </c>
      <c r="R415" s="75">
        <v>2.73</v>
      </c>
      <c r="S415" s="75">
        <v>2.73</v>
      </c>
      <c r="T415" s="75">
        <v>2.73</v>
      </c>
      <c r="U415" s="75">
        <v>2.73</v>
      </c>
      <c r="V415" s="75">
        <v>2.73</v>
      </c>
      <c r="W415" s="75">
        <v>2.73</v>
      </c>
      <c r="X415" s="75">
        <v>2.73</v>
      </c>
      <c r="Y415" s="82">
        <v>2.73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816.08</v>
      </c>
      <c r="C416" s="102">
        <f t="shared" si="129"/>
        <v>789.38</v>
      </c>
      <c r="D416" s="102">
        <f t="shared" si="129"/>
        <v>793.5</v>
      </c>
      <c r="E416" s="103">
        <f t="shared" si="129"/>
        <v>804.31999999999994</v>
      </c>
      <c r="F416" s="103">
        <f t="shared" si="129"/>
        <v>803.47</v>
      </c>
      <c r="G416" s="103">
        <f t="shared" si="129"/>
        <v>819.16</v>
      </c>
      <c r="H416" s="103">
        <f t="shared" si="129"/>
        <v>821.22</v>
      </c>
      <c r="I416" s="103">
        <f t="shared" si="129"/>
        <v>804.4</v>
      </c>
      <c r="J416" s="103">
        <f t="shared" si="129"/>
        <v>808.09</v>
      </c>
      <c r="K416" s="104">
        <f t="shared" si="129"/>
        <v>821.14</v>
      </c>
      <c r="L416" s="103">
        <f t="shared" si="129"/>
        <v>817.7</v>
      </c>
      <c r="M416" s="105">
        <f t="shared" si="129"/>
        <v>823.4</v>
      </c>
      <c r="N416" s="104">
        <f t="shared" si="129"/>
        <v>820.43999999999994</v>
      </c>
      <c r="O416" s="103">
        <f t="shared" si="129"/>
        <v>798.66</v>
      </c>
      <c r="P416" s="105">
        <f t="shared" si="129"/>
        <v>785.49</v>
      </c>
      <c r="Q416" s="106">
        <f t="shared" si="129"/>
        <v>806.31</v>
      </c>
      <c r="R416" s="103">
        <f t="shared" si="129"/>
        <v>822.01</v>
      </c>
      <c r="S416" s="106">
        <f t="shared" si="129"/>
        <v>823.37</v>
      </c>
      <c r="T416" s="103">
        <f t="shared" si="129"/>
        <v>809.41</v>
      </c>
      <c r="U416" s="102">
        <f t="shared" si="129"/>
        <v>793.49</v>
      </c>
      <c r="V416" s="102">
        <f t="shared" si="129"/>
        <v>801.06</v>
      </c>
      <c r="W416" s="102">
        <f t="shared" si="129"/>
        <v>798.1</v>
      </c>
      <c r="X416" s="102">
        <f t="shared" si="129"/>
        <v>806.49</v>
      </c>
      <c r="Y416" s="107">
        <f t="shared" si="129"/>
        <v>805.83</v>
      </c>
    </row>
    <row r="417" spans="1:25" s="62" customFormat="1" ht="18.75" hidden="1" customHeight="1" outlineLevel="1" x14ac:dyDescent="0.2">
      <c r="A417" s="160" t="s">
        <v>8</v>
      </c>
      <c r="B417" s="76">
        <f>B101</f>
        <v>713.57</v>
      </c>
      <c r="C417" s="71">
        <f t="shared" ref="C417:Y417" si="130">C101</f>
        <v>686.87</v>
      </c>
      <c r="D417" s="71">
        <f t="shared" si="130"/>
        <v>690.99</v>
      </c>
      <c r="E417" s="72">
        <f t="shared" si="130"/>
        <v>701.81</v>
      </c>
      <c r="F417" s="71">
        <f t="shared" si="130"/>
        <v>700.96</v>
      </c>
      <c r="G417" s="71">
        <f t="shared" si="130"/>
        <v>716.65</v>
      </c>
      <c r="H417" s="71">
        <f t="shared" si="130"/>
        <v>718.71</v>
      </c>
      <c r="I417" s="71">
        <f t="shared" si="130"/>
        <v>701.89</v>
      </c>
      <c r="J417" s="73">
        <f t="shared" si="130"/>
        <v>705.58</v>
      </c>
      <c r="K417" s="71">
        <f t="shared" si="130"/>
        <v>718.63</v>
      </c>
      <c r="L417" s="71">
        <f t="shared" si="130"/>
        <v>715.19</v>
      </c>
      <c r="M417" s="71">
        <f t="shared" si="130"/>
        <v>720.89</v>
      </c>
      <c r="N417" s="71">
        <f t="shared" si="130"/>
        <v>717.93</v>
      </c>
      <c r="O417" s="71">
        <f t="shared" si="130"/>
        <v>696.15</v>
      </c>
      <c r="P417" s="71">
        <f t="shared" si="130"/>
        <v>682.98</v>
      </c>
      <c r="Q417" s="71">
        <f t="shared" si="130"/>
        <v>703.8</v>
      </c>
      <c r="R417" s="71">
        <f t="shared" si="130"/>
        <v>719.5</v>
      </c>
      <c r="S417" s="71">
        <f t="shared" si="130"/>
        <v>720.86</v>
      </c>
      <c r="T417" s="71">
        <f t="shared" si="130"/>
        <v>706.9</v>
      </c>
      <c r="U417" s="71">
        <f t="shared" si="130"/>
        <v>690.98</v>
      </c>
      <c r="V417" s="71">
        <f t="shared" si="130"/>
        <v>698.55</v>
      </c>
      <c r="W417" s="71">
        <f t="shared" si="130"/>
        <v>695.59</v>
      </c>
      <c r="X417" s="71">
        <f t="shared" si="130"/>
        <v>703.98</v>
      </c>
      <c r="Y417" s="79">
        <f t="shared" si="130"/>
        <v>703.32</v>
      </c>
    </row>
    <row r="418" spans="1:25" s="62" customFormat="1" ht="18.75" hidden="1" customHeight="1" outlineLevel="1" x14ac:dyDescent="0.2">
      <c r="A418" s="53" t="s">
        <v>9</v>
      </c>
      <c r="B418" s="76">
        <v>99.78</v>
      </c>
      <c r="C418" s="74">
        <v>99.78</v>
      </c>
      <c r="D418" s="74">
        <v>99.78</v>
      </c>
      <c r="E418" s="74">
        <v>99.78</v>
      </c>
      <c r="F418" s="74">
        <v>99.78</v>
      </c>
      <c r="G418" s="74">
        <v>99.78</v>
      </c>
      <c r="H418" s="74">
        <v>99.78</v>
      </c>
      <c r="I418" s="74">
        <v>99.78</v>
      </c>
      <c r="J418" s="74">
        <v>99.78</v>
      </c>
      <c r="K418" s="74">
        <v>99.78</v>
      </c>
      <c r="L418" s="74">
        <v>99.78</v>
      </c>
      <c r="M418" s="74">
        <v>99.78</v>
      </c>
      <c r="N418" s="74">
        <v>99.78</v>
      </c>
      <c r="O418" s="74">
        <v>99.78</v>
      </c>
      <c r="P418" s="74">
        <v>99.78</v>
      </c>
      <c r="Q418" s="74">
        <v>99.78</v>
      </c>
      <c r="R418" s="74">
        <v>99.78</v>
      </c>
      <c r="S418" s="74">
        <v>99.78</v>
      </c>
      <c r="T418" s="74">
        <v>99.78</v>
      </c>
      <c r="U418" s="74">
        <v>99.78</v>
      </c>
      <c r="V418" s="74">
        <v>99.78</v>
      </c>
      <c r="W418" s="74">
        <v>99.78</v>
      </c>
      <c r="X418" s="74">
        <v>99.78</v>
      </c>
      <c r="Y418" s="81">
        <v>99.78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2.73</v>
      </c>
      <c r="C420" s="75">
        <v>2.73</v>
      </c>
      <c r="D420" s="75">
        <v>2.73</v>
      </c>
      <c r="E420" s="75">
        <v>2.73</v>
      </c>
      <c r="F420" s="75">
        <v>2.73</v>
      </c>
      <c r="G420" s="75">
        <v>2.73</v>
      </c>
      <c r="H420" s="75">
        <v>2.73</v>
      </c>
      <c r="I420" s="75">
        <v>2.73</v>
      </c>
      <c r="J420" s="75">
        <v>2.73</v>
      </c>
      <c r="K420" s="75">
        <v>2.73</v>
      </c>
      <c r="L420" s="75">
        <v>2.73</v>
      </c>
      <c r="M420" s="75">
        <v>2.73</v>
      </c>
      <c r="N420" s="75">
        <v>2.73</v>
      </c>
      <c r="O420" s="75">
        <v>2.73</v>
      </c>
      <c r="P420" s="75">
        <v>2.73</v>
      </c>
      <c r="Q420" s="75">
        <v>2.73</v>
      </c>
      <c r="R420" s="75">
        <v>2.73</v>
      </c>
      <c r="S420" s="75">
        <v>2.73</v>
      </c>
      <c r="T420" s="75">
        <v>2.73</v>
      </c>
      <c r="U420" s="75">
        <v>2.73</v>
      </c>
      <c r="V420" s="75">
        <v>2.73</v>
      </c>
      <c r="W420" s="75">
        <v>2.73</v>
      </c>
      <c r="X420" s="75">
        <v>2.73</v>
      </c>
      <c r="Y420" s="82">
        <v>2.73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706.22</v>
      </c>
      <c r="C421" s="102">
        <f t="shared" si="131"/>
        <v>678.91</v>
      </c>
      <c r="D421" s="102">
        <f t="shared" si="131"/>
        <v>677.18</v>
      </c>
      <c r="E421" s="103">
        <f t="shared" si="131"/>
        <v>685.8</v>
      </c>
      <c r="F421" s="103">
        <f t="shared" si="131"/>
        <v>690.6</v>
      </c>
      <c r="G421" s="103">
        <f t="shared" si="131"/>
        <v>691.63</v>
      </c>
      <c r="H421" s="103">
        <f t="shared" si="131"/>
        <v>689.45</v>
      </c>
      <c r="I421" s="103">
        <f t="shared" si="131"/>
        <v>680.03</v>
      </c>
      <c r="J421" s="103">
        <f t="shared" si="131"/>
        <v>680.79</v>
      </c>
      <c r="K421" s="104">
        <f t="shared" si="131"/>
        <v>686.87</v>
      </c>
      <c r="L421" s="103">
        <f t="shared" si="131"/>
        <v>686.83</v>
      </c>
      <c r="M421" s="105">
        <f t="shared" si="131"/>
        <v>688.58</v>
      </c>
      <c r="N421" s="104">
        <f t="shared" si="131"/>
        <v>690.4</v>
      </c>
      <c r="O421" s="103">
        <f t="shared" si="131"/>
        <v>675.6</v>
      </c>
      <c r="P421" s="105">
        <f t="shared" si="131"/>
        <v>675.8</v>
      </c>
      <c r="Q421" s="106">
        <f t="shared" si="131"/>
        <v>693.45</v>
      </c>
      <c r="R421" s="103">
        <f t="shared" si="131"/>
        <v>706.01</v>
      </c>
      <c r="S421" s="106">
        <f t="shared" si="131"/>
        <v>703.01</v>
      </c>
      <c r="T421" s="103">
        <f t="shared" si="131"/>
        <v>702.68999999999994</v>
      </c>
      <c r="U421" s="102">
        <f t="shared" si="131"/>
        <v>691.96</v>
      </c>
      <c r="V421" s="102">
        <f t="shared" si="131"/>
        <v>691.92</v>
      </c>
      <c r="W421" s="102">
        <f t="shared" si="131"/>
        <v>698.06</v>
      </c>
      <c r="X421" s="102">
        <f t="shared" si="131"/>
        <v>702.86</v>
      </c>
      <c r="Y421" s="107">
        <f t="shared" si="131"/>
        <v>703.28</v>
      </c>
    </row>
    <row r="422" spans="1:25" s="62" customFormat="1" ht="18.75" hidden="1" customHeight="1" outlineLevel="1" x14ac:dyDescent="0.2">
      <c r="A422" s="160" t="s">
        <v>8</v>
      </c>
      <c r="B422" s="76">
        <f>B106</f>
        <v>603.71</v>
      </c>
      <c r="C422" s="71">
        <f t="shared" ref="C422:Y422" si="132">C106</f>
        <v>576.4</v>
      </c>
      <c r="D422" s="71">
        <f t="shared" si="132"/>
        <v>574.66999999999996</v>
      </c>
      <c r="E422" s="72">
        <f t="shared" si="132"/>
        <v>583.29</v>
      </c>
      <c r="F422" s="71">
        <f t="shared" si="132"/>
        <v>588.09</v>
      </c>
      <c r="G422" s="71">
        <f t="shared" si="132"/>
        <v>589.12</v>
      </c>
      <c r="H422" s="71">
        <f t="shared" si="132"/>
        <v>586.94000000000005</v>
      </c>
      <c r="I422" s="71">
        <f t="shared" si="132"/>
        <v>577.52</v>
      </c>
      <c r="J422" s="73">
        <f t="shared" si="132"/>
        <v>578.28</v>
      </c>
      <c r="K422" s="71">
        <f t="shared" si="132"/>
        <v>584.36</v>
      </c>
      <c r="L422" s="71">
        <f t="shared" si="132"/>
        <v>584.32000000000005</v>
      </c>
      <c r="M422" s="71">
        <f t="shared" si="132"/>
        <v>586.07000000000005</v>
      </c>
      <c r="N422" s="71">
        <f t="shared" si="132"/>
        <v>587.89</v>
      </c>
      <c r="O422" s="71">
        <f t="shared" si="132"/>
        <v>573.09</v>
      </c>
      <c r="P422" s="71">
        <f t="shared" si="132"/>
        <v>573.29</v>
      </c>
      <c r="Q422" s="71">
        <f t="shared" si="132"/>
        <v>590.94000000000005</v>
      </c>
      <c r="R422" s="71">
        <f t="shared" si="132"/>
        <v>603.5</v>
      </c>
      <c r="S422" s="71">
        <f t="shared" si="132"/>
        <v>600.5</v>
      </c>
      <c r="T422" s="71">
        <f t="shared" si="132"/>
        <v>600.17999999999995</v>
      </c>
      <c r="U422" s="71">
        <f t="shared" si="132"/>
        <v>589.45000000000005</v>
      </c>
      <c r="V422" s="71">
        <f t="shared" si="132"/>
        <v>589.41</v>
      </c>
      <c r="W422" s="71">
        <f t="shared" si="132"/>
        <v>595.54999999999995</v>
      </c>
      <c r="X422" s="71">
        <f t="shared" si="132"/>
        <v>600.35</v>
      </c>
      <c r="Y422" s="79">
        <f t="shared" si="132"/>
        <v>600.77</v>
      </c>
    </row>
    <row r="423" spans="1:25" s="62" customFormat="1" ht="18.75" hidden="1" customHeight="1" outlineLevel="1" x14ac:dyDescent="0.2">
      <c r="A423" s="53" t="s">
        <v>9</v>
      </c>
      <c r="B423" s="76">
        <v>99.78</v>
      </c>
      <c r="C423" s="74">
        <v>99.78</v>
      </c>
      <c r="D423" s="74">
        <v>99.78</v>
      </c>
      <c r="E423" s="74">
        <v>99.78</v>
      </c>
      <c r="F423" s="74">
        <v>99.78</v>
      </c>
      <c r="G423" s="74">
        <v>99.78</v>
      </c>
      <c r="H423" s="74">
        <v>99.78</v>
      </c>
      <c r="I423" s="74">
        <v>99.78</v>
      </c>
      <c r="J423" s="74">
        <v>99.78</v>
      </c>
      <c r="K423" s="74">
        <v>99.78</v>
      </c>
      <c r="L423" s="74">
        <v>99.78</v>
      </c>
      <c r="M423" s="74">
        <v>99.78</v>
      </c>
      <c r="N423" s="74">
        <v>99.78</v>
      </c>
      <c r="O423" s="74">
        <v>99.78</v>
      </c>
      <c r="P423" s="74">
        <v>99.78</v>
      </c>
      <c r="Q423" s="74">
        <v>99.78</v>
      </c>
      <c r="R423" s="74">
        <v>99.78</v>
      </c>
      <c r="S423" s="74">
        <v>99.78</v>
      </c>
      <c r="T423" s="74">
        <v>99.78</v>
      </c>
      <c r="U423" s="74">
        <v>99.78</v>
      </c>
      <c r="V423" s="74">
        <v>99.78</v>
      </c>
      <c r="W423" s="74">
        <v>99.78</v>
      </c>
      <c r="X423" s="74">
        <v>99.78</v>
      </c>
      <c r="Y423" s="81">
        <v>99.78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2.73</v>
      </c>
      <c r="C425" s="75">
        <v>2.73</v>
      </c>
      <c r="D425" s="75">
        <v>2.73</v>
      </c>
      <c r="E425" s="75">
        <v>2.73</v>
      </c>
      <c r="F425" s="75">
        <v>2.73</v>
      </c>
      <c r="G425" s="75">
        <v>2.73</v>
      </c>
      <c r="H425" s="75">
        <v>2.73</v>
      </c>
      <c r="I425" s="75">
        <v>2.73</v>
      </c>
      <c r="J425" s="75">
        <v>2.73</v>
      </c>
      <c r="K425" s="75">
        <v>2.73</v>
      </c>
      <c r="L425" s="75">
        <v>2.73</v>
      </c>
      <c r="M425" s="75">
        <v>2.73</v>
      </c>
      <c r="N425" s="75">
        <v>2.73</v>
      </c>
      <c r="O425" s="75">
        <v>2.73</v>
      </c>
      <c r="P425" s="75">
        <v>2.73</v>
      </c>
      <c r="Q425" s="75">
        <v>2.73</v>
      </c>
      <c r="R425" s="75">
        <v>2.73</v>
      </c>
      <c r="S425" s="75">
        <v>2.73</v>
      </c>
      <c r="T425" s="75">
        <v>2.73</v>
      </c>
      <c r="U425" s="75">
        <v>2.73</v>
      </c>
      <c r="V425" s="75">
        <v>2.73</v>
      </c>
      <c r="W425" s="75">
        <v>2.73</v>
      </c>
      <c r="X425" s="75">
        <v>2.73</v>
      </c>
      <c r="Y425" s="82">
        <v>2.73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729.89</v>
      </c>
      <c r="C426" s="102">
        <f t="shared" si="133"/>
        <v>702.81</v>
      </c>
      <c r="D426" s="102">
        <f t="shared" si="133"/>
        <v>701.56999999999994</v>
      </c>
      <c r="E426" s="103">
        <f t="shared" si="133"/>
        <v>708.74</v>
      </c>
      <c r="F426" s="103">
        <f t="shared" si="133"/>
        <v>715.93</v>
      </c>
      <c r="G426" s="103">
        <f t="shared" si="133"/>
        <v>715.76</v>
      </c>
      <c r="H426" s="103">
        <f t="shared" si="133"/>
        <v>718.6</v>
      </c>
      <c r="I426" s="103">
        <f t="shared" si="133"/>
        <v>709.2</v>
      </c>
      <c r="J426" s="103">
        <f t="shared" si="133"/>
        <v>711.56</v>
      </c>
      <c r="K426" s="104">
        <f t="shared" si="133"/>
        <v>716.1</v>
      </c>
      <c r="L426" s="103">
        <f t="shared" si="133"/>
        <v>717.62</v>
      </c>
      <c r="M426" s="105">
        <f t="shared" si="133"/>
        <v>713.3</v>
      </c>
      <c r="N426" s="104">
        <f t="shared" si="133"/>
        <v>711.49</v>
      </c>
      <c r="O426" s="103">
        <f t="shared" si="133"/>
        <v>695.61</v>
      </c>
      <c r="P426" s="105">
        <f t="shared" si="133"/>
        <v>699.39</v>
      </c>
      <c r="Q426" s="106">
        <f t="shared" si="133"/>
        <v>714.78</v>
      </c>
      <c r="R426" s="103">
        <f t="shared" si="133"/>
        <v>726.52</v>
      </c>
      <c r="S426" s="106">
        <f t="shared" si="133"/>
        <v>728.65</v>
      </c>
      <c r="T426" s="103">
        <f t="shared" si="133"/>
        <v>716.88</v>
      </c>
      <c r="U426" s="102">
        <f t="shared" si="133"/>
        <v>709.65</v>
      </c>
      <c r="V426" s="102">
        <f t="shared" si="133"/>
        <v>715.39</v>
      </c>
      <c r="W426" s="102">
        <f t="shared" si="133"/>
        <v>717.36</v>
      </c>
      <c r="X426" s="102">
        <f t="shared" si="133"/>
        <v>724.87</v>
      </c>
      <c r="Y426" s="107">
        <f t="shared" si="133"/>
        <v>721.74</v>
      </c>
    </row>
    <row r="427" spans="1:25" s="62" customFormat="1" ht="18.75" hidden="1" customHeight="1" outlineLevel="1" x14ac:dyDescent="0.2">
      <c r="A427" s="160" t="s">
        <v>8</v>
      </c>
      <c r="B427" s="76">
        <f>B111</f>
        <v>627.38</v>
      </c>
      <c r="C427" s="71">
        <f t="shared" ref="C427:Y427" si="134">C111</f>
        <v>600.29999999999995</v>
      </c>
      <c r="D427" s="71">
        <f t="shared" si="134"/>
        <v>599.05999999999995</v>
      </c>
      <c r="E427" s="72">
        <f t="shared" si="134"/>
        <v>606.23</v>
      </c>
      <c r="F427" s="71">
        <f t="shared" si="134"/>
        <v>613.41999999999996</v>
      </c>
      <c r="G427" s="71">
        <f t="shared" si="134"/>
        <v>613.25</v>
      </c>
      <c r="H427" s="71">
        <f t="shared" si="134"/>
        <v>616.09</v>
      </c>
      <c r="I427" s="71">
        <f t="shared" si="134"/>
        <v>606.69000000000005</v>
      </c>
      <c r="J427" s="73">
        <f t="shared" si="134"/>
        <v>609.04999999999995</v>
      </c>
      <c r="K427" s="71">
        <f t="shared" si="134"/>
        <v>613.59</v>
      </c>
      <c r="L427" s="71">
        <f t="shared" si="134"/>
        <v>615.11</v>
      </c>
      <c r="M427" s="71">
        <f t="shared" si="134"/>
        <v>610.79</v>
      </c>
      <c r="N427" s="71">
        <f t="shared" si="134"/>
        <v>608.98</v>
      </c>
      <c r="O427" s="71">
        <f t="shared" si="134"/>
        <v>593.1</v>
      </c>
      <c r="P427" s="71">
        <f t="shared" si="134"/>
        <v>596.88</v>
      </c>
      <c r="Q427" s="71">
        <f t="shared" si="134"/>
        <v>612.27</v>
      </c>
      <c r="R427" s="71">
        <f t="shared" si="134"/>
        <v>624.01</v>
      </c>
      <c r="S427" s="71">
        <f t="shared" si="134"/>
        <v>626.14</v>
      </c>
      <c r="T427" s="71">
        <f t="shared" si="134"/>
        <v>614.37</v>
      </c>
      <c r="U427" s="71">
        <f t="shared" si="134"/>
        <v>607.14</v>
      </c>
      <c r="V427" s="71">
        <f t="shared" si="134"/>
        <v>612.88</v>
      </c>
      <c r="W427" s="71">
        <f t="shared" si="134"/>
        <v>614.85</v>
      </c>
      <c r="X427" s="71">
        <f t="shared" si="134"/>
        <v>622.36</v>
      </c>
      <c r="Y427" s="79">
        <f t="shared" si="134"/>
        <v>619.23</v>
      </c>
    </row>
    <row r="428" spans="1:25" s="62" customFormat="1" ht="18.75" hidden="1" customHeight="1" outlineLevel="1" x14ac:dyDescent="0.2">
      <c r="A428" s="53" t="s">
        <v>9</v>
      </c>
      <c r="B428" s="76">
        <v>99.78</v>
      </c>
      <c r="C428" s="74">
        <v>99.78</v>
      </c>
      <c r="D428" s="74">
        <v>99.78</v>
      </c>
      <c r="E428" s="74">
        <v>99.78</v>
      </c>
      <c r="F428" s="74">
        <v>99.78</v>
      </c>
      <c r="G428" s="74">
        <v>99.78</v>
      </c>
      <c r="H428" s="74">
        <v>99.78</v>
      </c>
      <c r="I428" s="74">
        <v>99.78</v>
      </c>
      <c r="J428" s="74">
        <v>99.78</v>
      </c>
      <c r="K428" s="74">
        <v>99.78</v>
      </c>
      <c r="L428" s="74">
        <v>99.78</v>
      </c>
      <c r="M428" s="74">
        <v>99.78</v>
      </c>
      <c r="N428" s="74">
        <v>99.78</v>
      </c>
      <c r="O428" s="74">
        <v>99.78</v>
      </c>
      <c r="P428" s="74">
        <v>99.78</v>
      </c>
      <c r="Q428" s="74">
        <v>99.78</v>
      </c>
      <c r="R428" s="74">
        <v>99.78</v>
      </c>
      <c r="S428" s="74">
        <v>99.78</v>
      </c>
      <c r="T428" s="74">
        <v>99.78</v>
      </c>
      <c r="U428" s="74">
        <v>99.78</v>
      </c>
      <c r="V428" s="74">
        <v>99.78</v>
      </c>
      <c r="W428" s="74">
        <v>99.78</v>
      </c>
      <c r="X428" s="74">
        <v>99.78</v>
      </c>
      <c r="Y428" s="81">
        <v>99.78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743.37</v>
      </c>
      <c r="C431" s="102">
        <f t="shared" si="135"/>
        <v>705.78</v>
      </c>
      <c r="D431" s="102">
        <f t="shared" si="135"/>
        <v>695.67</v>
      </c>
      <c r="E431" s="103">
        <f t="shared" si="135"/>
        <v>777.16</v>
      </c>
      <c r="F431" s="103">
        <f t="shared" si="135"/>
        <v>772.96</v>
      </c>
      <c r="G431" s="103">
        <f t="shared" si="135"/>
        <v>784.59</v>
      </c>
      <c r="H431" s="103">
        <f t="shared" si="135"/>
        <v>791.78</v>
      </c>
      <c r="I431" s="103">
        <f t="shared" si="135"/>
        <v>764.61</v>
      </c>
      <c r="J431" s="103">
        <f t="shared" si="135"/>
        <v>767.23</v>
      </c>
      <c r="K431" s="104">
        <f t="shared" si="135"/>
        <v>774.49</v>
      </c>
      <c r="L431" s="103">
        <f t="shared" si="135"/>
        <v>780.16</v>
      </c>
      <c r="M431" s="105">
        <f t="shared" si="135"/>
        <v>762.23</v>
      </c>
      <c r="N431" s="104">
        <f t="shared" si="135"/>
        <v>759.89</v>
      </c>
      <c r="O431" s="103">
        <f t="shared" si="135"/>
        <v>725.49</v>
      </c>
      <c r="P431" s="105">
        <f t="shared" si="135"/>
        <v>730.84</v>
      </c>
      <c r="Q431" s="106">
        <f t="shared" si="135"/>
        <v>769</v>
      </c>
      <c r="R431" s="103">
        <f t="shared" si="135"/>
        <v>786.36</v>
      </c>
      <c r="S431" s="106">
        <f t="shared" si="135"/>
        <v>797.54</v>
      </c>
      <c r="T431" s="103">
        <f t="shared" si="135"/>
        <v>763.3</v>
      </c>
      <c r="U431" s="102">
        <f t="shared" si="135"/>
        <v>754.18</v>
      </c>
      <c r="V431" s="102">
        <f t="shared" si="135"/>
        <v>759.2</v>
      </c>
      <c r="W431" s="102">
        <f t="shared" si="135"/>
        <v>759.72</v>
      </c>
      <c r="X431" s="102">
        <f t="shared" si="135"/>
        <v>761.12</v>
      </c>
      <c r="Y431" s="107">
        <f t="shared" si="135"/>
        <v>761.72</v>
      </c>
    </row>
    <row r="432" spans="1:25" s="62" customFormat="1" ht="18.75" hidden="1" customHeight="1" outlineLevel="1" x14ac:dyDescent="0.2">
      <c r="A432" s="160" t="s">
        <v>8</v>
      </c>
      <c r="B432" s="76">
        <f>B116</f>
        <v>640.86</v>
      </c>
      <c r="C432" s="71">
        <f t="shared" ref="C432:Y432" si="136">C116</f>
        <v>603.27</v>
      </c>
      <c r="D432" s="71">
        <f t="shared" si="136"/>
        <v>593.16</v>
      </c>
      <c r="E432" s="72">
        <f t="shared" si="136"/>
        <v>674.65</v>
      </c>
      <c r="F432" s="71">
        <f t="shared" si="136"/>
        <v>670.45</v>
      </c>
      <c r="G432" s="71">
        <f t="shared" si="136"/>
        <v>682.08</v>
      </c>
      <c r="H432" s="71">
        <f t="shared" si="136"/>
        <v>689.27</v>
      </c>
      <c r="I432" s="71">
        <f t="shared" si="136"/>
        <v>662.1</v>
      </c>
      <c r="J432" s="73">
        <f t="shared" si="136"/>
        <v>664.72</v>
      </c>
      <c r="K432" s="71">
        <f t="shared" si="136"/>
        <v>671.98</v>
      </c>
      <c r="L432" s="71">
        <f t="shared" si="136"/>
        <v>677.65</v>
      </c>
      <c r="M432" s="71">
        <f t="shared" si="136"/>
        <v>659.72</v>
      </c>
      <c r="N432" s="71">
        <f t="shared" si="136"/>
        <v>657.38</v>
      </c>
      <c r="O432" s="71">
        <f t="shared" si="136"/>
        <v>622.98</v>
      </c>
      <c r="P432" s="71">
        <f t="shared" si="136"/>
        <v>628.33000000000004</v>
      </c>
      <c r="Q432" s="71">
        <f t="shared" si="136"/>
        <v>666.49</v>
      </c>
      <c r="R432" s="71">
        <f t="shared" si="136"/>
        <v>683.85</v>
      </c>
      <c r="S432" s="71">
        <f t="shared" si="136"/>
        <v>695.03</v>
      </c>
      <c r="T432" s="71">
        <f t="shared" si="136"/>
        <v>660.79</v>
      </c>
      <c r="U432" s="71">
        <f t="shared" si="136"/>
        <v>651.66999999999996</v>
      </c>
      <c r="V432" s="71">
        <f t="shared" si="136"/>
        <v>656.69</v>
      </c>
      <c r="W432" s="71">
        <f t="shared" si="136"/>
        <v>657.21</v>
      </c>
      <c r="X432" s="71">
        <f t="shared" si="136"/>
        <v>658.61</v>
      </c>
      <c r="Y432" s="79">
        <f t="shared" si="136"/>
        <v>659.21</v>
      </c>
    </row>
    <row r="433" spans="1:25" s="62" customFormat="1" ht="18.75" hidden="1" customHeight="1" outlineLevel="1" x14ac:dyDescent="0.2">
      <c r="A433" s="53" t="s">
        <v>9</v>
      </c>
      <c r="B433" s="76">
        <v>99.78</v>
      </c>
      <c r="C433" s="74">
        <v>99.78</v>
      </c>
      <c r="D433" s="74">
        <v>99.78</v>
      </c>
      <c r="E433" s="74">
        <v>99.78</v>
      </c>
      <c r="F433" s="74">
        <v>99.78</v>
      </c>
      <c r="G433" s="74">
        <v>99.78</v>
      </c>
      <c r="H433" s="74">
        <v>99.78</v>
      </c>
      <c r="I433" s="74">
        <v>99.78</v>
      </c>
      <c r="J433" s="74">
        <v>99.78</v>
      </c>
      <c r="K433" s="74">
        <v>99.78</v>
      </c>
      <c r="L433" s="74">
        <v>99.78</v>
      </c>
      <c r="M433" s="74">
        <v>99.78</v>
      </c>
      <c r="N433" s="74">
        <v>99.78</v>
      </c>
      <c r="O433" s="74">
        <v>99.78</v>
      </c>
      <c r="P433" s="74">
        <v>99.78</v>
      </c>
      <c r="Q433" s="74">
        <v>99.78</v>
      </c>
      <c r="R433" s="74">
        <v>99.78</v>
      </c>
      <c r="S433" s="74">
        <v>99.78</v>
      </c>
      <c r="T433" s="74">
        <v>99.78</v>
      </c>
      <c r="U433" s="74">
        <v>99.78</v>
      </c>
      <c r="V433" s="74">
        <v>99.78</v>
      </c>
      <c r="W433" s="74">
        <v>99.78</v>
      </c>
      <c r="X433" s="74">
        <v>99.78</v>
      </c>
      <c r="Y433" s="81">
        <v>99.78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2.73</v>
      </c>
      <c r="C435" s="75">
        <v>2.73</v>
      </c>
      <c r="D435" s="75">
        <v>2.73</v>
      </c>
      <c r="E435" s="75">
        <v>2.73</v>
      </c>
      <c r="F435" s="75">
        <v>2.73</v>
      </c>
      <c r="G435" s="75">
        <v>2.73</v>
      </c>
      <c r="H435" s="75">
        <v>2.73</v>
      </c>
      <c r="I435" s="75">
        <v>2.73</v>
      </c>
      <c r="J435" s="75">
        <v>2.73</v>
      </c>
      <c r="K435" s="75">
        <v>2.73</v>
      </c>
      <c r="L435" s="75">
        <v>2.73</v>
      </c>
      <c r="M435" s="75">
        <v>2.73</v>
      </c>
      <c r="N435" s="75">
        <v>2.73</v>
      </c>
      <c r="O435" s="75">
        <v>2.73</v>
      </c>
      <c r="P435" s="75">
        <v>2.73</v>
      </c>
      <c r="Q435" s="75">
        <v>2.73</v>
      </c>
      <c r="R435" s="75">
        <v>2.73</v>
      </c>
      <c r="S435" s="75">
        <v>2.73</v>
      </c>
      <c r="T435" s="75">
        <v>2.73</v>
      </c>
      <c r="U435" s="75">
        <v>2.73</v>
      </c>
      <c r="V435" s="75">
        <v>2.73</v>
      </c>
      <c r="W435" s="75">
        <v>2.73</v>
      </c>
      <c r="X435" s="75">
        <v>2.73</v>
      </c>
      <c r="Y435" s="82">
        <v>2.73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747.61</v>
      </c>
      <c r="C436" s="102">
        <f t="shared" si="137"/>
        <v>721.68999999999994</v>
      </c>
      <c r="D436" s="102">
        <f t="shared" si="137"/>
        <v>706.14</v>
      </c>
      <c r="E436" s="103">
        <f t="shared" si="137"/>
        <v>731.56</v>
      </c>
      <c r="F436" s="103">
        <f t="shared" si="137"/>
        <v>738.48</v>
      </c>
      <c r="G436" s="103">
        <f t="shared" si="137"/>
        <v>741.56</v>
      </c>
      <c r="H436" s="103">
        <f t="shared" si="137"/>
        <v>746.31999999999994</v>
      </c>
      <c r="I436" s="103">
        <f t="shared" si="137"/>
        <v>722.36</v>
      </c>
      <c r="J436" s="103">
        <f t="shared" si="137"/>
        <v>734.43</v>
      </c>
      <c r="K436" s="104">
        <f t="shared" si="137"/>
        <v>745.2</v>
      </c>
      <c r="L436" s="103">
        <f t="shared" si="137"/>
        <v>747.62</v>
      </c>
      <c r="M436" s="105">
        <f t="shared" si="137"/>
        <v>747.95</v>
      </c>
      <c r="N436" s="104">
        <f t="shared" si="137"/>
        <v>734.78</v>
      </c>
      <c r="O436" s="103">
        <f t="shared" si="137"/>
        <v>719.6</v>
      </c>
      <c r="P436" s="105">
        <f t="shared" si="137"/>
        <v>716.35</v>
      </c>
      <c r="Q436" s="106">
        <f t="shared" si="137"/>
        <v>742.93999999999994</v>
      </c>
      <c r="R436" s="103">
        <f t="shared" si="137"/>
        <v>754.87</v>
      </c>
      <c r="S436" s="106">
        <f t="shared" si="137"/>
        <v>757.43</v>
      </c>
      <c r="T436" s="103">
        <f t="shared" si="137"/>
        <v>766.02</v>
      </c>
      <c r="U436" s="102">
        <f t="shared" si="137"/>
        <v>747.42</v>
      </c>
      <c r="V436" s="102">
        <f t="shared" si="137"/>
        <v>748.81999999999994</v>
      </c>
      <c r="W436" s="102">
        <f t="shared" si="137"/>
        <v>760.03</v>
      </c>
      <c r="X436" s="102">
        <f t="shared" si="137"/>
        <v>765.67</v>
      </c>
      <c r="Y436" s="107">
        <f t="shared" si="137"/>
        <v>753.81999999999994</v>
      </c>
    </row>
    <row r="437" spans="1:25" s="62" customFormat="1" ht="18.75" hidden="1" customHeight="1" outlineLevel="1" x14ac:dyDescent="0.2">
      <c r="A437" s="160" t="s">
        <v>8</v>
      </c>
      <c r="B437" s="76">
        <f>B121</f>
        <v>645.1</v>
      </c>
      <c r="C437" s="71">
        <f t="shared" ref="C437:Y437" si="138">C121</f>
        <v>619.17999999999995</v>
      </c>
      <c r="D437" s="71">
        <f t="shared" si="138"/>
        <v>603.63</v>
      </c>
      <c r="E437" s="72">
        <f t="shared" si="138"/>
        <v>629.04999999999995</v>
      </c>
      <c r="F437" s="71">
        <f t="shared" si="138"/>
        <v>635.97</v>
      </c>
      <c r="G437" s="71">
        <f t="shared" si="138"/>
        <v>639.04999999999995</v>
      </c>
      <c r="H437" s="71">
        <f t="shared" si="138"/>
        <v>643.80999999999995</v>
      </c>
      <c r="I437" s="71">
        <f t="shared" si="138"/>
        <v>619.85</v>
      </c>
      <c r="J437" s="73">
        <f t="shared" si="138"/>
        <v>631.91999999999996</v>
      </c>
      <c r="K437" s="71">
        <f t="shared" si="138"/>
        <v>642.69000000000005</v>
      </c>
      <c r="L437" s="71">
        <f t="shared" si="138"/>
        <v>645.11</v>
      </c>
      <c r="M437" s="71">
        <f t="shared" si="138"/>
        <v>645.44000000000005</v>
      </c>
      <c r="N437" s="71">
        <f t="shared" si="138"/>
        <v>632.27</v>
      </c>
      <c r="O437" s="71">
        <f t="shared" si="138"/>
        <v>617.09</v>
      </c>
      <c r="P437" s="71">
        <f t="shared" si="138"/>
        <v>613.84</v>
      </c>
      <c r="Q437" s="71">
        <f t="shared" si="138"/>
        <v>640.42999999999995</v>
      </c>
      <c r="R437" s="71">
        <f t="shared" si="138"/>
        <v>652.36</v>
      </c>
      <c r="S437" s="71">
        <f t="shared" si="138"/>
        <v>654.91999999999996</v>
      </c>
      <c r="T437" s="71">
        <f t="shared" si="138"/>
        <v>663.51</v>
      </c>
      <c r="U437" s="71">
        <f t="shared" si="138"/>
        <v>644.91</v>
      </c>
      <c r="V437" s="71">
        <f t="shared" si="138"/>
        <v>646.30999999999995</v>
      </c>
      <c r="W437" s="71">
        <f t="shared" si="138"/>
        <v>657.52</v>
      </c>
      <c r="X437" s="71">
        <f t="shared" si="138"/>
        <v>663.16</v>
      </c>
      <c r="Y437" s="79">
        <f t="shared" si="138"/>
        <v>651.30999999999995</v>
      </c>
    </row>
    <row r="438" spans="1:25" s="62" customFormat="1" ht="18.75" hidden="1" customHeight="1" outlineLevel="1" x14ac:dyDescent="0.2">
      <c r="A438" s="53" t="s">
        <v>9</v>
      </c>
      <c r="B438" s="76">
        <v>99.78</v>
      </c>
      <c r="C438" s="74">
        <v>99.78</v>
      </c>
      <c r="D438" s="74">
        <v>99.78</v>
      </c>
      <c r="E438" s="74">
        <v>99.78</v>
      </c>
      <c r="F438" s="74">
        <v>99.78</v>
      </c>
      <c r="G438" s="74">
        <v>99.78</v>
      </c>
      <c r="H438" s="74">
        <v>99.78</v>
      </c>
      <c r="I438" s="74">
        <v>99.78</v>
      </c>
      <c r="J438" s="74">
        <v>99.78</v>
      </c>
      <c r="K438" s="74">
        <v>99.78</v>
      </c>
      <c r="L438" s="74">
        <v>99.78</v>
      </c>
      <c r="M438" s="74">
        <v>99.78</v>
      </c>
      <c r="N438" s="74">
        <v>99.78</v>
      </c>
      <c r="O438" s="74">
        <v>99.78</v>
      </c>
      <c r="P438" s="74">
        <v>99.78</v>
      </c>
      <c r="Q438" s="74">
        <v>99.78</v>
      </c>
      <c r="R438" s="74">
        <v>99.78</v>
      </c>
      <c r="S438" s="74">
        <v>99.78</v>
      </c>
      <c r="T438" s="74">
        <v>99.78</v>
      </c>
      <c r="U438" s="74">
        <v>99.78</v>
      </c>
      <c r="V438" s="74">
        <v>99.78</v>
      </c>
      <c r="W438" s="74">
        <v>99.78</v>
      </c>
      <c r="X438" s="74">
        <v>99.78</v>
      </c>
      <c r="Y438" s="81">
        <v>99.78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2.73</v>
      </c>
      <c r="C440" s="75">
        <v>2.73</v>
      </c>
      <c r="D440" s="75">
        <v>2.73</v>
      </c>
      <c r="E440" s="75">
        <v>2.73</v>
      </c>
      <c r="F440" s="75">
        <v>2.73</v>
      </c>
      <c r="G440" s="75">
        <v>2.73</v>
      </c>
      <c r="H440" s="75">
        <v>2.73</v>
      </c>
      <c r="I440" s="75">
        <v>2.73</v>
      </c>
      <c r="J440" s="75">
        <v>2.73</v>
      </c>
      <c r="K440" s="75">
        <v>2.73</v>
      </c>
      <c r="L440" s="75">
        <v>2.73</v>
      </c>
      <c r="M440" s="75">
        <v>2.73</v>
      </c>
      <c r="N440" s="75">
        <v>2.73</v>
      </c>
      <c r="O440" s="75">
        <v>2.73</v>
      </c>
      <c r="P440" s="75">
        <v>2.73</v>
      </c>
      <c r="Q440" s="75">
        <v>2.73</v>
      </c>
      <c r="R440" s="75">
        <v>2.73</v>
      </c>
      <c r="S440" s="75">
        <v>2.73</v>
      </c>
      <c r="T440" s="75">
        <v>2.73</v>
      </c>
      <c r="U440" s="75">
        <v>2.73</v>
      </c>
      <c r="V440" s="75">
        <v>2.73</v>
      </c>
      <c r="W440" s="75">
        <v>2.73</v>
      </c>
      <c r="X440" s="75">
        <v>2.73</v>
      </c>
      <c r="Y440" s="82">
        <v>2.73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714.86</v>
      </c>
      <c r="C441" s="102">
        <f t="shared" si="139"/>
        <v>692.46</v>
      </c>
      <c r="D441" s="102">
        <f t="shared" si="139"/>
        <v>683.74</v>
      </c>
      <c r="E441" s="103">
        <f t="shared" si="139"/>
        <v>704.66</v>
      </c>
      <c r="F441" s="103">
        <f t="shared" si="139"/>
        <v>695.17</v>
      </c>
      <c r="G441" s="103">
        <f t="shared" si="139"/>
        <v>711.81999999999994</v>
      </c>
      <c r="H441" s="103">
        <f t="shared" si="139"/>
        <v>711.1</v>
      </c>
      <c r="I441" s="103">
        <f t="shared" si="139"/>
        <v>700.74</v>
      </c>
      <c r="J441" s="103">
        <f t="shared" si="139"/>
        <v>707.04</v>
      </c>
      <c r="K441" s="104">
        <f t="shared" si="139"/>
        <v>708.16</v>
      </c>
      <c r="L441" s="103">
        <f t="shared" si="139"/>
        <v>708.31</v>
      </c>
      <c r="M441" s="105">
        <f t="shared" si="139"/>
        <v>709.06</v>
      </c>
      <c r="N441" s="104">
        <f t="shared" si="139"/>
        <v>708.09</v>
      </c>
      <c r="O441" s="103">
        <f t="shared" si="139"/>
        <v>680.06999999999994</v>
      </c>
      <c r="P441" s="105">
        <f t="shared" si="139"/>
        <v>684.78</v>
      </c>
      <c r="Q441" s="106">
        <f t="shared" si="139"/>
        <v>712.4</v>
      </c>
      <c r="R441" s="103">
        <f t="shared" si="139"/>
        <v>721.7</v>
      </c>
      <c r="S441" s="106">
        <f t="shared" si="139"/>
        <v>719.26</v>
      </c>
      <c r="T441" s="103">
        <f t="shared" si="139"/>
        <v>728.09</v>
      </c>
      <c r="U441" s="102">
        <f t="shared" si="139"/>
        <v>708.33</v>
      </c>
      <c r="V441" s="102">
        <f t="shared" si="139"/>
        <v>719.48</v>
      </c>
      <c r="W441" s="102">
        <f t="shared" si="139"/>
        <v>722.83</v>
      </c>
      <c r="X441" s="102">
        <f t="shared" si="139"/>
        <v>727.13</v>
      </c>
      <c r="Y441" s="107">
        <f t="shared" si="139"/>
        <v>715.01</v>
      </c>
    </row>
    <row r="442" spans="1:25" s="62" customFormat="1" ht="18.75" hidden="1" customHeight="1" outlineLevel="1" x14ac:dyDescent="0.2">
      <c r="A442" s="160" t="s">
        <v>8</v>
      </c>
      <c r="B442" s="76">
        <f>B126</f>
        <v>612.35</v>
      </c>
      <c r="C442" s="71">
        <f t="shared" ref="C442:Y442" si="140">C126</f>
        <v>589.95000000000005</v>
      </c>
      <c r="D442" s="71">
        <f t="shared" si="140"/>
        <v>581.23</v>
      </c>
      <c r="E442" s="72">
        <f t="shared" si="140"/>
        <v>602.15</v>
      </c>
      <c r="F442" s="71">
        <f t="shared" si="140"/>
        <v>592.66</v>
      </c>
      <c r="G442" s="71">
        <f t="shared" si="140"/>
        <v>609.30999999999995</v>
      </c>
      <c r="H442" s="71">
        <f t="shared" si="140"/>
        <v>608.59</v>
      </c>
      <c r="I442" s="71">
        <f t="shared" si="140"/>
        <v>598.23</v>
      </c>
      <c r="J442" s="73">
        <f t="shared" si="140"/>
        <v>604.53</v>
      </c>
      <c r="K442" s="71">
        <f t="shared" si="140"/>
        <v>605.65</v>
      </c>
      <c r="L442" s="71">
        <f t="shared" si="140"/>
        <v>605.79999999999995</v>
      </c>
      <c r="M442" s="71">
        <f t="shared" si="140"/>
        <v>606.54999999999995</v>
      </c>
      <c r="N442" s="71">
        <f t="shared" si="140"/>
        <v>605.58000000000004</v>
      </c>
      <c r="O442" s="71">
        <f t="shared" si="140"/>
        <v>577.55999999999995</v>
      </c>
      <c r="P442" s="71">
        <f t="shared" si="140"/>
        <v>582.27</v>
      </c>
      <c r="Q442" s="71">
        <f t="shared" si="140"/>
        <v>609.89</v>
      </c>
      <c r="R442" s="71">
        <f t="shared" si="140"/>
        <v>619.19000000000005</v>
      </c>
      <c r="S442" s="71">
        <f t="shared" si="140"/>
        <v>616.75</v>
      </c>
      <c r="T442" s="71">
        <f t="shared" si="140"/>
        <v>625.58000000000004</v>
      </c>
      <c r="U442" s="71">
        <f t="shared" si="140"/>
        <v>605.82000000000005</v>
      </c>
      <c r="V442" s="71">
        <f t="shared" si="140"/>
        <v>616.97</v>
      </c>
      <c r="W442" s="71">
        <f t="shared" si="140"/>
        <v>620.32000000000005</v>
      </c>
      <c r="X442" s="71">
        <f t="shared" si="140"/>
        <v>624.62</v>
      </c>
      <c r="Y442" s="79">
        <f t="shared" si="140"/>
        <v>612.5</v>
      </c>
    </row>
    <row r="443" spans="1:25" s="62" customFormat="1" ht="18.75" hidden="1" customHeight="1" outlineLevel="1" x14ac:dyDescent="0.2">
      <c r="A443" s="53" t="s">
        <v>9</v>
      </c>
      <c r="B443" s="76">
        <v>99.78</v>
      </c>
      <c r="C443" s="74">
        <v>99.78</v>
      </c>
      <c r="D443" s="74">
        <v>99.78</v>
      </c>
      <c r="E443" s="74">
        <v>99.78</v>
      </c>
      <c r="F443" s="74">
        <v>99.78</v>
      </c>
      <c r="G443" s="74">
        <v>99.78</v>
      </c>
      <c r="H443" s="74">
        <v>99.78</v>
      </c>
      <c r="I443" s="74">
        <v>99.78</v>
      </c>
      <c r="J443" s="74">
        <v>99.78</v>
      </c>
      <c r="K443" s="74">
        <v>99.78</v>
      </c>
      <c r="L443" s="74">
        <v>99.78</v>
      </c>
      <c r="M443" s="74">
        <v>99.78</v>
      </c>
      <c r="N443" s="74">
        <v>99.78</v>
      </c>
      <c r="O443" s="74">
        <v>99.78</v>
      </c>
      <c r="P443" s="74">
        <v>99.78</v>
      </c>
      <c r="Q443" s="74">
        <v>99.78</v>
      </c>
      <c r="R443" s="74">
        <v>99.78</v>
      </c>
      <c r="S443" s="74">
        <v>99.78</v>
      </c>
      <c r="T443" s="74">
        <v>99.78</v>
      </c>
      <c r="U443" s="74">
        <v>99.78</v>
      </c>
      <c r="V443" s="74">
        <v>99.78</v>
      </c>
      <c r="W443" s="74">
        <v>99.78</v>
      </c>
      <c r="X443" s="74">
        <v>99.78</v>
      </c>
      <c r="Y443" s="81">
        <v>99.78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2.73</v>
      </c>
      <c r="C445" s="75">
        <v>2.73</v>
      </c>
      <c r="D445" s="75">
        <v>2.73</v>
      </c>
      <c r="E445" s="75">
        <v>2.73</v>
      </c>
      <c r="F445" s="75">
        <v>2.73</v>
      </c>
      <c r="G445" s="75">
        <v>2.73</v>
      </c>
      <c r="H445" s="75">
        <v>2.73</v>
      </c>
      <c r="I445" s="75">
        <v>2.73</v>
      </c>
      <c r="J445" s="75">
        <v>2.73</v>
      </c>
      <c r="K445" s="75">
        <v>2.73</v>
      </c>
      <c r="L445" s="75">
        <v>2.73</v>
      </c>
      <c r="M445" s="75">
        <v>2.73</v>
      </c>
      <c r="N445" s="75">
        <v>2.73</v>
      </c>
      <c r="O445" s="75">
        <v>2.73</v>
      </c>
      <c r="P445" s="75">
        <v>2.73</v>
      </c>
      <c r="Q445" s="75">
        <v>2.73</v>
      </c>
      <c r="R445" s="75">
        <v>2.73</v>
      </c>
      <c r="S445" s="75">
        <v>2.73</v>
      </c>
      <c r="T445" s="75">
        <v>2.73</v>
      </c>
      <c r="U445" s="75">
        <v>2.73</v>
      </c>
      <c r="V445" s="75">
        <v>2.73</v>
      </c>
      <c r="W445" s="75">
        <v>2.73</v>
      </c>
      <c r="X445" s="75">
        <v>2.73</v>
      </c>
      <c r="Y445" s="82">
        <v>2.73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715.89</v>
      </c>
      <c r="C446" s="102">
        <f t="shared" si="141"/>
        <v>693.06999999999994</v>
      </c>
      <c r="D446" s="102">
        <f t="shared" si="141"/>
        <v>692.64</v>
      </c>
      <c r="E446" s="103">
        <f t="shared" si="141"/>
        <v>692.95</v>
      </c>
      <c r="F446" s="103">
        <f t="shared" si="141"/>
        <v>708.88</v>
      </c>
      <c r="G446" s="103">
        <f t="shared" si="141"/>
        <v>711.61</v>
      </c>
      <c r="H446" s="103">
        <f t="shared" si="141"/>
        <v>711.8</v>
      </c>
      <c r="I446" s="103">
        <f t="shared" si="141"/>
        <v>700.06999999999994</v>
      </c>
      <c r="J446" s="103">
        <f t="shared" si="141"/>
        <v>702.88</v>
      </c>
      <c r="K446" s="104">
        <f t="shared" si="141"/>
        <v>710.71</v>
      </c>
      <c r="L446" s="103">
        <f t="shared" si="141"/>
        <v>708.21</v>
      </c>
      <c r="M446" s="105">
        <f t="shared" si="141"/>
        <v>706.1</v>
      </c>
      <c r="N446" s="104">
        <f t="shared" si="141"/>
        <v>700.04</v>
      </c>
      <c r="O446" s="103">
        <f t="shared" si="141"/>
        <v>684.84</v>
      </c>
      <c r="P446" s="105">
        <f t="shared" si="141"/>
        <v>689.89</v>
      </c>
      <c r="Q446" s="106">
        <f t="shared" si="141"/>
        <v>710.13</v>
      </c>
      <c r="R446" s="103">
        <f t="shared" si="141"/>
        <v>721.9</v>
      </c>
      <c r="S446" s="106">
        <f t="shared" si="141"/>
        <v>723.31</v>
      </c>
      <c r="T446" s="103">
        <f t="shared" si="141"/>
        <v>725.12</v>
      </c>
      <c r="U446" s="102">
        <f t="shared" si="141"/>
        <v>710.75</v>
      </c>
      <c r="V446" s="102">
        <f t="shared" si="141"/>
        <v>719.99</v>
      </c>
      <c r="W446" s="102">
        <f t="shared" si="141"/>
        <v>726.62</v>
      </c>
      <c r="X446" s="102">
        <f t="shared" si="141"/>
        <v>732.81</v>
      </c>
      <c r="Y446" s="107">
        <f t="shared" si="141"/>
        <v>728.85</v>
      </c>
    </row>
    <row r="447" spans="1:25" s="62" customFormat="1" ht="18.75" hidden="1" customHeight="1" outlineLevel="1" x14ac:dyDescent="0.2">
      <c r="A447" s="160" t="s">
        <v>8</v>
      </c>
      <c r="B447" s="76">
        <f>B131</f>
        <v>613.38</v>
      </c>
      <c r="C447" s="71">
        <f t="shared" ref="C447:Y447" si="142">C131</f>
        <v>590.55999999999995</v>
      </c>
      <c r="D447" s="71">
        <f t="shared" si="142"/>
        <v>590.13</v>
      </c>
      <c r="E447" s="72">
        <f t="shared" si="142"/>
        <v>590.44000000000005</v>
      </c>
      <c r="F447" s="71">
        <f t="shared" si="142"/>
        <v>606.37</v>
      </c>
      <c r="G447" s="71">
        <f t="shared" si="142"/>
        <v>609.1</v>
      </c>
      <c r="H447" s="71">
        <f t="shared" si="142"/>
        <v>609.29</v>
      </c>
      <c r="I447" s="71">
        <f t="shared" si="142"/>
        <v>597.55999999999995</v>
      </c>
      <c r="J447" s="73">
        <f t="shared" si="142"/>
        <v>600.37</v>
      </c>
      <c r="K447" s="71">
        <f t="shared" si="142"/>
        <v>608.20000000000005</v>
      </c>
      <c r="L447" s="71">
        <f t="shared" si="142"/>
        <v>605.70000000000005</v>
      </c>
      <c r="M447" s="71">
        <f t="shared" si="142"/>
        <v>603.59</v>
      </c>
      <c r="N447" s="71">
        <f t="shared" si="142"/>
        <v>597.53</v>
      </c>
      <c r="O447" s="71">
        <f t="shared" si="142"/>
        <v>582.33000000000004</v>
      </c>
      <c r="P447" s="71">
        <f t="shared" si="142"/>
        <v>587.38</v>
      </c>
      <c r="Q447" s="71">
        <f t="shared" si="142"/>
        <v>607.62</v>
      </c>
      <c r="R447" s="71">
        <f t="shared" si="142"/>
        <v>619.39</v>
      </c>
      <c r="S447" s="71">
        <f t="shared" si="142"/>
        <v>620.79999999999995</v>
      </c>
      <c r="T447" s="71">
        <f t="shared" si="142"/>
        <v>622.61</v>
      </c>
      <c r="U447" s="71">
        <f t="shared" si="142"/>
        <v>608.24</v>
      </c>
      <c r="V447" s="71">
        <f t="shared" si="142"/>
        <v>617.48</v>
      </c>
      <c r="W447" s="71">
        <f t="shared" si="142"/>
        <v>624.11</v>
      </c>
      <c r="X447" s="71">
        <f t="shared" si="142"/>
        <v>630.29999999999995</v>
      </c>
      <c r="Y447" s="79">
        <f t="shared" si="142"/>
        <v>626.34</v>
      </c>
    </row>
    <row r="448" spans="1:25" s="62" customFormat="1" ht="18.75" hidden="1" customHeight="1" outlineLevel="1" x14ac:dyDescent="0.2">
      <c r="A448" s="53" t="s">
        <v>9</v>
      </c>
      <c r="B448" s="76">
        <v>99.78</v>
      </c>
      <c r="C448" s="74">
        <v>99.78</v>
      </c>
      <c r="D448" s="74">
        <v>99.78</v>
      </c>
      <c r="E448" s="74">
        <v>99.78</v>
      </c>
      <c r="F448" s="74">
        <v>99.78</v>
      </c>
      <c r="G448" s="74">
        <v>99.78</v>
      </c>
      <c r="H448" s="74">
        <v>99.78</v>
      </c>
      <c r="I448" s="74">
        <v>99.78</v>
      </c>
      <c r="J448" s="74">
        <v>99.78</v>
      </c>
      <c r="K448" s="74">
        <v>99.78</v>
      </c>
      <c r="L448" s="74">
        <v>99.78</v>
      </c>
      <c r="M448" s="74">
        <v>99.78</v>
      </c>
      <c r="N448" s="74">
        <v>99.78</v>
      </c>
      <c r="O448" s="74">
        <v>99.78</v>
      </c>
      <c r="P448" s="74">
        <v>99.78</v>
      </c>
      <c r="Q448" s="74">
        <v>99.78</v>
      </c>
      <c r="R448" s="74">
        <v>99.78</v>
      </c>
      <c r="S448" s="74">
        <v>99.78</v>
      </c>
      <c r="T448" s="74">
        <v>99.78</v>
      </c>
      <c r="U448" s="74">
        <v>99.78</v>
      </c>
      <c r="V448" s="74">
        <v>99.78</v>
      </c>
      <c r="W448" s="74">
        <v>99.78</v>
      </c>
      <c r="X448" s="74">
        <v>99.78</v>
      </c>
      <c r="Y448" s="81">
        <v>99.78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611.61</v>
      </c>
      <c r="C451" s="102">
        <f t="shared" si="143"/>
        <v>614.95000000000005</v>
      </c>
      <c r="D451" s="102">
        <f t="shared" si="143"/>
        <v>617.24</v>
      </c>
      <c r="E451" s="103">
        <f t="shared" si="143"/>
        <v>637.77</v>
      </c>
      <c r="F451" s="103">
        <f t="shared" si="143"/>
        <v>646.35</v>
      </c>
      <c r="G451" s="103">
        <f t="shared" si="143"/>
        <v>526.43000000000006</v>
      </c>
      <c r="H451" s="103">
        <f t="shared" si="143"/>
        <v>537.16</v>
      </c>
      <c r="I451" s="103">
        <f t="shared" si="143"/>
        <v>527.36</v>
      </c>
      <c r="J451" s="103">
        <f t="shared" si="143"/>
        <v>636.91999999999996</v>
      </c>
      <c r="K451" s="104">
        <f t="shared" si="143"/>
        <v>642.91</v>
      </c>
      <c r="L451" s="103">
        <f t="shared" si="143"/>
        <v>641.01</v>
      </c>
      <c r="M451" s="105">
        <f t="shared" si="143"/>
        <v>640.83000000000004</v>
      </c>
      <c r="N451" s="104">
        <f t="shared" si="143"/>
        <v>637.17999999999995</v>
      </c>
      <c r="O451" s="103">
        <f t="shared" si="143"/>
        <v>606.97</v>
      </c>
      <c r="P451" s="105">
        <f t="shared" si="143"/>
        <v>599.04</v>
      </c>
      <c r="Q451" s="106">
        <f t="shared" si="143"/>
        <v>610.81000000000006</v>
      </c>
      <c r="R451" s="103">
        <f t="shared" si="143"/>
        <v>625.54999999999995</v>
      </c>
      <c r="S451" s="106">
        <f t="shared" si="143"/>
        <v>623.12</v>
      </c>
      <c r="T451" s="103">
        <f t="shared" si="143"/>
        <v>626.04999999999995</v>
      </c>
      <c r="U451" s="102">
        <f t="shared" si="143"/>
        <v>617.11</v>
      </c>
      <c r="V451" s="102">
        <f t="shared" si="143"/>
        <v>616.93999999999994</v>
      </c>
      <c r="W451" s="102">
        <f t="shared" si="143"/>
        <v>589.27</v>
      </c>
      <c r="X451" s="102">
        <f t="shared" si="143"/>
        <v>596.36</v>
      </c>
      <c r="Y451" s="107">
        <f t="shared" si="143"/>
        <v>596.65</v>
      </c>
    </row>
    <row r="452" spans="1:25" s="62" customFormat="1" ht="18.75" hidden="1" customHeight="1" outlineLevel="1" x14ac:dyDescent="0.2">
      <c r="A452" s="56" t="s">
        <v>8</v>
      </c>
      <c r="B452" s="76">
        <f>B136</f>
        <v>509.1</v>
      </c>
      <c r="C452" s="71">
        <f t="shared" ref="C452:Y452" si="144">C136</f>
        <v>512.44000000000005</v>
      </c>
      <c r="D452" s="71">
        <f t="shared" si="144"/>
        <v>514.73</v>
      </c>
      <c r="E452" s="72">
        <f t="shared" si="144"/>
        <v>535.26</v>
      </c>
      <c r="F452" s="71">
        <f t="shared" si="144"/>
        <v>543.84</v>
      </c>
      <c r="G452" s="71">
        <f t="shared" si="144"/>
        <v>423.92</v>
      </c>
      <c r="H452" s="71">
        <f t="shared" si="144"/>
        <v>434.65</v>
      </c>
      <c r="I452" s="71">
        <f t="shared" si="144"/>
        <v>424.85</v>
      </c>
      <c r="J452" s="73">
        <f t="shared" si="144"/>
        <v>534.41</v>
      </c>
      <c r="K452" s="71">
        <f t="shared" si="144"/>
        <v>540.4</v>
      </c>
      <c r="L452" s="71">
        <f t="shared" si="144"/>
        <v>538.5</v>
      </c>
      <c r="M452" s="71">
        <f t="shared" si="144"/>
        <v>538.32000000000005</v>
      </c>
      <c r="N452" s="71">
        <f t="shared" si="144"/>
        <v>534.66999999999996</v>
      </c>
      <c r="O452" s="71">
        <f t="shared" si="144"/>
        <v>504.46</v>
      </c>
      <c r="P452" s="71">
        <f t="shared" si="144"/>
        <v>496.53</v>
      </c>
      <c r="Q452" s="71">
        <f t="shared" si="144"/>
        <v>508.3</v>
      </c>
      <c r="R452" s="71">
        <f t="shared" si="144"/>
        <v>523.04</v>
      </c>
      <c r="S452" s="71">
        <f t="shared" si="144"/>
        <v>520.61</v>
      </c>
      <c r="T452" s="71">
        <f t="shared" si="144"/>
        <v>523.54</v>
      </c>
      <c r="U452" s="71">
        <f t="shared" si="144"/>
        <v>514.6</v>
      </c>
      <c r="V452" s="71">
        <f t="shared" si="144"/>
        <v>514.42999999999995</v>
      </c>
      <c r="W452" s="71">
        <f t="shared" si="144"/>
        <v>486.76</v>
      </c>
      <c r="X452" s="71">
        <f t="shared" si="144"/>
        <v>493.85</v>
      </c>
      <c r="Y452" s="79">
        <f t="shared" si="144"/>
        <v>494.14</v>
      </c>
    </row>
    <row r="453" spans="1:25" s="62" customFormat="1" ht="18.75" hidden="1" customHeight="1" outlineLevel="1" x14ac:dyDescent="0.2">
      <c r="A453" s="57" t="s">
        <v>9</v>
      </c>
      <c r="B453" s="76">
        <v>99.78</v>
      </c>
      <c r="C453" s="74">
        <v>99.78</v>
      </c>
      <c r="D453" s="74">
        <v>99.78</v>
      </c>
      <c r="E453" s="74">
        <v>99.78</v>
      </c>
      <c r="F453" s="74">
        <v>99.78</v>
      </c>
      <c r="G453" s="74">
        <v>99.78</v>
      </c>
      <c r="H453" s="74">
        <v>99.78</v>
      </c>
      <c r="I453" s="74">
        <v>99.78</v>
      </c>
      <c r="J453" s="74">
        <v>99.78</v>
      </c>
      <c r="K453" s="74">
        <v>99.78</v>
      </c>
      <c r="L453" s="74">
        <v>99.78</v>
      </c>
      <c r="M453" s="74">
        <v>99.78</v>
      </c>
      <c r="N453" s="74">
        <v>99.78</v>
      </c>
      <c r="O453" s="74">
        <v>99.78</v>
      </c>
      <c r="P453" s="74">
        <v>99.78</v>
      </c>
      <c r="Q453" s="74">
        <v>99.78</v>
      </c>
      <c r="R453" s="74">
        <v>99.78</v>
      </c>
      <c r="S453" s="74">
        <v>99.78</v>
      </c>
      <c r="T453" s="74">
        <v>99.78</v>
      </c>
      <c r="U453" s="74">
        <v>99.78</v>
      </c>
      <c r="V453" s="74">
        <v>99.78</v>
      </c>
      <c r="W453" s="74">
        <v>99.78</v>
      </c>
      <c r="X453" s="74">
        <v>99.78</v>
      </c>
      <c r="Y453" s="81">
        <v>99.78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2.73</v>
      </c>
      <c r="C455" s="75">
        <v>2.73</v>
      </c>
      <c r="D455" s="75">
        <v>2.73</v>
      </c>
      <c r="E455" s="75">
        <v>2.73</v>
      </c>
      <c r="F455" s="75">
        <v>2.73</v>
      </c>
      <c r="G455" s="75">
        <v>2.73</v>
      </c>
      <c r="H455" s="75">
        <v>2.73</v>
      </c>
      <c r="I455" s="75">
        <v>2.73</v>
      </c>
      <c r="J455" s="75">
        <v>2.73</v>
      </c>
      <c r="K455" s="75">
        <v>2.73</v>
      </c>
      <c r="L455" s="75">
        <v>2.73</v>
      </c>
      <c r="M455" s="75">
        <v>2.73</v>
      </c>
      <c r="N455" s="75">
        <v>2.73</v>
      </c>
      <c r="O455" s="75">
        <v>2.73</v>
      </c>
      <c r="P455" s="75">
        <v>2.73</v>
      </c>
      <c r="Q455" s="75">
        <v>2.73</v>
      </c>
      <c r="R455" s="75">
        <v>2.73</v>
      </c>
      <c r="S455" s="75">
        <v>2.73</v>
      </c>
      <c r="T455" s="75">
        <v>2.73</v>
      </c>
      <c r="U455" s="75">
        <v>2.73</v>
      </c>
      <c r="V455" s="75">
        <v>2.73</v>
      </c>
      <c r="W455" s="75">
        <v>2.73</v>
      </c>
      <c r="X455" s="75">
        <v>2.73</v>
      </c>
      <c r="Y455" s="82">
        <v>2.73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582.37</v>
      </c>
      <c r="C456" s="102">
        <f t="shared" si="145"/>
        <v>565.81000000000006</v>
      </c>
      <c r="D456" s="102">
        <f t="shared" si="145"/>
        <v>563.30000000000007</v>
      </c>
      <c r="E456" s="103">
        <f t="shared" si="145"/>
        <v>569.22</v>
      </c>
      <c r="F456" s="103">
        <f t="shared" si="145"/>
        <v>571.56000000000006</v>
      </c>
      <c r="G456" s="103">
        <f t="shared" si="145"/>
        <v>575.09</v>
      </c>
      <c r="H456" s="103">
        <f t="shared" si="145"/>
        <v>572.4</v>
      </c>
      <c r="I456" s="103">
        <f t="shared" si="145"/>
        <v>565.24</v>
      </c>
      <c r="J456" s="103">
        <f t="shared" si="145"/>
        <v>566.78</v>
      </c>
      <c r="K456" s="104">
        <f t="shared" si="145"/>
        <v>571.07000000000005</v>
      </c>
      <c r="L456" s="103">
        <f t="shared" si="145"/>
        <v>573.84</v>
      </c>
      <c r="M456" s="105">
        <f t="shared" si="145"/>
        <v>576.63</v>
      </c>
      <c r="N456" s="104">
        <f t="shared" si="145"/>
        <v>578.22</v>
      </c>
      <c r="O456" s="103">
        <f t="shared" si="145"/>
        <v>563.31000000000006</v>
      </c>
      <c r="P456" s="105">
        <f t="shared" si="145"/>
        <v>566.89</v>
      </c>
      <c r="Q456" s="106">
        <f t="shared" si="145"/>
        <v>581.69000000000005</v>
      </c>
      <c r="R456" s="103">
        <f t="shared" si="145"/>
        <v>580.77</v>
      </c>
      <c r="S456" s="106">
        <f t="shared" si="145"/>
        <v>580.82000000000005</v>
      </c>
      <c r="T456" s="103">
        <f t="shared" si="145"/>
        <v>577.57000000000005</v>
      </c>
      <c r="U456" s="102">
        <f t="shared" si="145"/>
        <v>570.33000000000004</v>
      </c>
      <c r="V456" s="102">
        <f t="shared" si="145"/>
        <v>572.01</v>
      </c>
      <c r="W456" s="102">
        <f t="shared" si="145"/>
        <v>581.31000000000006</v>
      </c>
      <c r="X456" s="102">
        <f t="shared" si="145"/>
        <v>587.05000000000007</v>
      </c>
      <c r="Y456" s="107">
        <f t="shared" si="145"/>
        <v>586.79</v>
      </c>
    </row>
    <row r="457" spans="1:25" s="62" customFormat="1" ht="18.75" hidden="1" customHeight="1" outlineLevel="1" x14ac:dyDescent="0.2">
      <c r="A457" s="56" t="s">
        <v>8</v>
      </c>
      <c r="B457" s="76">
        <f>B141</f>
        <v>479.86</v>
      </c>
      <c r="C457" s="71">
        <f t="shared" ref="C457:Y457" si="146">C141</f>
        <v>463.3</v>
      </c>
      <c r="D457" s="71">
        <f t="shared" si="146"/>
        <v>460.79</v>
      </c>
      <c r="E457" s="72">
        <f t="shared" si="146"/>
        <v>466.71</v>
      </c>
      <c r="F457" s="71">
        <f t="shared" si="146"/>
        <v>469.05</v>
      </c>
      <c r="G457" s="71">
        <f t="shared" si="146"/>
        <v>472.58</v>
      </c>
      <c r="H457" s="71">
        <f t="shared" si="146"/>
        <v>469.89</v>
      </c>
      <c r="I457" s="71">
        <f t="shared" si="146"/>
        <v>462.73</v>
      </c>
      <c r="J457" s="73">
        <f t="shared" si="146"/>
        <v>464.27</v>
      </c>
      <c r="K457" s="71">
        <f t="shared" si="146"/>
        <v>468.56</v>
      </c>
      <c r="L457" s="71">
        <f t="shared" si="146"/>
        <v>471.33</v>
      </c>
      <c r="M457" s="71">
        <f t="shared" si="146"/>
        <v>474.12</v>
      </c>
      <c r="N457" s="71">
        <f t="shared" si="146"/>
        <v>475.71</v>
      </c>
      <c r="O457" s="71">
        <f t="shared" si="146"/>
        <v>460.8</v>
      </c>
      <c r="P457" s="71">
        <f t="shared" si="146"/>
        <v>464.38</v>
      </c>
      <c r="Q457" s="71">
        <f t="shared" si="146"/>
        <v>479.18</v>
      </c>
      <c r="R457" s="71">
        <f t="shared" si="146"/>
        <v>478.26</v>
      </c>
      <c r="S457" s="71">
        <f t="shared" si="146"/>
        <v>478.31</v>
      </c>
      <c r="T457" s="71">
        <f t="shared" si="146"/>
        <v>475.06</v>
      </c>
      <c r="U457" s="71">
        <f t="shared" si="146"/>
        <v>467.82</v>
      </c>
      <c r="V457" s="71">
        <f t="shared" si="146"/>
        <v>469.5</v>
      </c>
      <c r="W457" s="71">
        <f t="shared" si="146"/>
        <v>478.8</v>
      </c>
      <c r="X457" s="71">
        <f t="shared" si="146"/>
        <v>484.54</v>
      </c>
      <c r="Y457" s="79">
        <f t="shared" si="146"/>
        <v>484.28</v>
      </c>
    </row>
    <row r="458" spans="1:25" s="62" customFormat="1" ht="18.75" hidden="1" customHeight="1" outlineLevel="1" x14ac:dyDescent="0.2">
      <c r="A458" s="57" t="s">
        <v>9</v>
      </c>
      <c r="B458" s="76">
        <v>99.78</v>
      </c>
      <c r="C458" s="74">
        <v>99.78</v>
      </c>
      <c r="D458" s="74">
        <v>99.78</v>
      </c>
      <c r="E458" s="74">
        <v>99.78</v>
      </c>
      <c r="F458" s="74">
        <v>99.78</v>
      </c>
      <c r="G458" s="74">
        <v>99.78</v>
      </c>
      <c r="H458" s="74">
        <v>99.78</v>
      </c>
      <c r="I458" s="74">
        <v>99.78</v>
      </c>
      <c r="J458" s="74">
        <v>99.78</v>
      </c>
      <c r="K458" s="74">
        <v>99.78</v>
      </c>
      <c r="L458" s="74">
        <v>99.78</v>
      </c>
      <c r="M458" s="74">
        <v>99.78</v>
      </c>
      <c r="N458" s="74">
        <v>99.78</v>
      </c>
      <c r="O458" s="74">
        <v>99.78</v>
      </c>
      <c r="P458" s="74">
        <v>99.78</v>
      </c>
      <c r="Q458" s="74">
        <v>99.78</v>
      </c>
      <c r="R458" s="74">
        <v>99.78</v>
      </c>
      <c r="S458" s="74">
        <v>99.78</v>
      </c>
      <c r="T458" s="74">
        <v>99.78</v>
      </c>
      <c r="U458" s="74">
        <v>99.78</v>
      </c>
      <c r="V458" s="74">
        <v>99.78</v>
      </c>
      <c r="W458" s="74">
        <v>99.78</v>
      </c>
      <c r="X458" s="74">
        <v>99.78</v>
      </c>
      <c r="Y458" s="81">
        <v>99.78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2.73</v>
      </c>
      <c r="C460" s="75">
        <v>2.73</v>
      </c>
      <c r="D460" s="75">
        <v>2.73</v>
      </c>
      <c r="E460" s="75">
        <v>2.73</v>
      </c>
      <c r="F460" s="75">
        <v>2.73</v>
      </c>
      <c r="G460" s="75">
        <v>2.73</v>
      </c>
      <c r="H460" s="75">
        <v>2.73</v>
      </c>
      <c r="I460" s="75">
        <v>2.73</v>
      </c>
      <c r="J460" s="75">
        <v>2.73</v>
      </c>
      <c r="K460" s="75">
        <v>2.73</v>
      </c>
      <c r="L460" s="75">
        <v>2.73</v>
      </c>
      <c r="M460" s="75">
        <v>2.73</v>
      </c>
      <c r="N460" s="75">
        <v>2.73</v>
      </c>
      <c r="O460" s="75">
        <v>2.73</v>
      </c>
      <c r="P460" s="75">
        <v>2.73</v>
      </c>
      <c r="Q460" s="75">
        <v>2.73</v>
      </c>
      <c r="R460" s="75">
        <v>2.73</v>
      </c>
      <c r="S460" s="75">
        <v>2.73</v>
      </c>
      <c r="T460" s="75">
        <v>2.73</v>
      </c>
      <c r="U460" s="75">
        <v>2.73</v>
      </c>
      <c r="V460" s="75">
        <v>2.73</v>
      </c>
      <c r="W460" s="75">
        <v>2.73</v>
      </c>
      <c r="X460" s="75">
        <v>2.73</v>
      </c>
      <c r="Y460" s="82">
        <v>2.73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637.47</v>
      </c>
      <c r="C461" s="102">
        <f t="shared" si="147"/>
        <v>610.07000000000005</v>
      </c>
      <c r="D461" s="102">
        <f t="shared" si="147"/>
        <v>611.33000000000004</v>
      </c>
      <c r="E461" s="103">
        <f t="shared" si="147"/>
        <v>618.33000000000004</v>
      </c>
      <c r="F461" s="103">
        <f t="shared" si="147"/>
        <v>608.79</v>
      </c>
      <c r="G461" s="103">
        <f t="shared" si="147"/>
        <v>610.20000000000005</v>
      </c>
      <c r="H461" s="103">
        <f t="shared" si="147"/>
        <v>620.27</v>
      </c>
      <c r="I461" s="103">
        <f t="shared" si="147"/>
        <v>612.99</v>
      </c>
      <c r="J461" s="103">
        <f t="shared" si="147"/>
        <v>613.24</v>
      </c>
      <c r="K461" s="104">
        <f t="shared" si="147"/>
        <v>621.16</v>
      </c>
      <c r="L461" s="103">
        <f t="shared" si="147"/>
        <v>623.39</v>
      </c>
      <c r="M461" s="105">
        <f t="shared" si="147"/>
        <v>626.01</v>
      </c>
      <c r="N461" s="104">
        <f t="shared" si="147"/>
        <v>637.76</v>
      </c>
      <c r="O461" s="103">
        <f t="shared" si="147"/>
        <v>624.12</v>
      </c>
      <c r="P461" s="105">
        <f t="shared" si="147"/>
        <v>622.12</v>
      </c>
      <c r="Q461" s="106">
        <f t="shared" si="147"/>
        <v>639.85</v>
      </c>
      <c r="R461" s="103">
        <f t="shared" si="147"/>
        <v>641.6</v>
      </c>
      <c r="S461" s="106">
        <f t="shared" si="147"/>
        <v>649.61</v>
      </c>
      <c r="T461" s="103">
        <f t="shared" si="147"/>
        <v>649.41</v>
      </c>
      <c r="U461" s="102">
        <f t="shared" si="147"/>
        <v>637.33000000000004</v>
      </c>
      <c r="V461" s="102">
        <f t="shared" si="147"/>
        <v>644.24</v>
      </c>
      <c r="W461" s="102">
        <f t="shared" si="147"/>
        <v>640.74</v>
      </c>
      <c r="X461" s="102">
        <f t="shared" si="147"/>
        <v>644.25</v>
      </c>
      <c r="Y461" s="107">
        <f t="shared" si="147"/>
        <v>610.92000000000007</v>
      </c>
    </row>
    <row r="462" spans="1:25" s="62" customFormat="1" ht="18.75" hidden="1" customHeight="1" outlineLevel="1" x14ac:dyDescent="0.2">
      <c r="A462" s="160" t="s">
        <v>8</v>
      </c>
      <c r="B462" s="76">
        <f>B146</f>
        <v>534.96</v>
      </c>
      <c r="C462" s="71">
        <f t="shared" ref="C462:Y462" si="148">C146</f>
        <v>507.56</v>
      </c>
      <c r="D462" s="71">
        <f t="shared" si="148"/>
        <v>508.82</v>
      </c>
      <c r="E462" s="72">
        <f t="shared" si="148"/>
        <v>515.82000000000005</v>
      </c>
      <c r="F462" s="71">
        <f t="shared" si="148"/>
        <v>506.28</v>
      </c>
      <c r="G462" s="71">
        <f t="shared" si="148"/>
        <v>507.69</v>
      </c>
      <c r="H462" s="71">
        <f t="shared" si="148"/>
        <v>517.76</v>
      </c>
      <c r="I462" s="71">
        <f t="shared" si="148"/>
        <v>510.48</v>
      </c>
      <c r="J462" s="73">
        <f t="shared" si="148"/>
        <v>510.73</v>
      </c>
      <c r="K462" s="71">
        <f t="shared" si="148"/>
        <v>518.65</v>
      </c>
      <c r="L462" s="71">
        <f t="shared" si="148"/>
        <v>520.88</v>
      </c>
      <c r="M462" s="71">
        <f t="shared" si="148"/>
        <v>523.5</v>
      </c>
      <c r="N462" s="71">
        <f t="shared" si="148"/>
        <v>535.25</v>
      </c>
      <c r="O462" s="71">
        <f t="shared" si="148"/>
        <v>521.61</v>
      </c>
      <c r="P462" s="71">
        <f t="shared" si="148"/>
        <v>519.61</v>
      </c>
      <c r="Q462" s="71">
        <f t="shared" si="148"/>
        <v>537.34</v>
      </c>
      <c r="R462" s="71">
        <f t="shared" si="148"/>
        <v>539.09</v>
      </c>
      <c r="S462" s="71">
        <f t="shared" si="148"/>
        <v>547.1</v>
      </c>
      <c r="T462" s="71">
        <f t="shared" si="148"/>
        <v>546.9</v>
      </c>
      <c r="U462" s="71">
        <f t="shared" si="148"/>
        <v>534.82000000000005</v>
      </c>
      <c r="V462" s="71">
        <f t="shared" si="148"/>
        <v>541.73</v>
      </c>
      <c r="W462" s="71">
        <f t="shared" si="148"/>
        <v>538.23</v>
      </c>
      <c r="X462" s="71">
        <f t="shared" si="148"/>
        <v>541.74</v>
      </c>
      <c r="Y462" s="79">
        <f t="shared" si="148"/>
        <v>508.41</v>
      </c>
    </row>
    <row r="463" spans="1:25" s="62" customFormat="1" ht="18.75" hidden="1" customHeight="1" outlineLevel="1" x14ac:dyDescent="0.2">
      <c r="A463" s="53" t="s">
        <v>9</v>
      </c>
      <c r="B463" s="76">
        <v>99.78</v>
      </c>
      <c r="C463" s="74">
        <v>99.78</v>
      </c>
      <c r="D463" s="74">
        <v>99.78</v>
      </c>
      <c r="E463" s="74">
        <v>99.78</v>
      </c>
      <c r="F463" s="74">
        <v>99.78</v>
      </c>
      <c r="G463" s="74">
        <v>99.78</v>
      </c>
      <c r="H463" s="74">
        <v>99.78</v>
      </c>
      <c r="I463" s="74">
        <v>99.78</v>
      </c>
      <c r="J463" s="74">
        <v>99.78</v>
      </c>
      <c r="K463" s="74">
        <v>99.78</v>
      </c>
      <c r="L463" s="74">
        <v>99.78</v>
      </c>
      <c r="M463" s="74">
        <v>99.78</v>
      </c>
      <c r="N463" s="74">
        <v>99.78</v>
      </c>
      <c r="O463" s="74">
        <v>99.78</v>
      </c>
      <c r="P463" s="74">
        <v>99.78</v>
      </c>
      <c r="Q463" s="74">
        <v>99.78</v>
      </c>
      <c r="R463" s="74">
        <v>99.78</v>
      </c>
      <c r="S463" s="74">
        <v>99.78</v>
      </c>
      <c r="T463" s="74">
        <v>99.78</v>
      </c>
      <c r="U463" s="74">
        <v>99.78</v>
      </c>
      <c r="V463" s="74">
        <v>99.78</v>
      </c>
      <c r="W463" s="74">
        <v>99.78</v>
      </c>
      <c r="X463" s="74">
        <v>99.78</v>
      </c>
      <c r="Y463" s="81">
        <v>99.78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2.73</v>
      </c>
      <c r="C465" s="75">
        <v>2.73</v>
      </c>
      <c r="D465" s="75">
        <v>2.73</v>
      </c>
      <c r="E465" s="75">
        <v>2.73</v>
      </c>
      <c r="F465" s="75">
        <v>2.73</v>
      </c>
      <c r="G465" s="75">
        <v>2.73</v>
      </c>
      <c r="H465" s="75">
        <v>2.73</v>
      </c>
      <c r="I465" s="75">
        <v>2.73</v>
      </c>
      <c r="J465" s="75">
        <v>2.73</v>
      </c>
      <c r="K465" s="75">
        <v>2.73</v>
      </c>
      <c r="L465" s="75">
        <v>2.73</v>
      </c>
      <c r="M465" s="75">
        <v>2.73</v>
      </c>
      <c r="N465" s="75">
        <v>2.73</v>
      </c>
      <c r="O465" s="75">
        <v>2.73</v>
      </c>
      <c r="P465" s="75">
        <v>2.73</v>
      </c>
      <c r="Q465" s="75">
        <v>2.73</v>
      </c>
      <c r="R465" s="75">
        <v>2.73</v>
      </c>
      <c r="S465" s="75">
        <v>2.73</v>
      </c>
      <c r="T465" s="75">
        <v>2.73</v>
      </c>
      <c r="U465" s="75">
        <v>2.73</v>
      </c>
      <c r="V465" s="75">
        <v>2.73</v>
      </c>
      <c r="W465" s="75">
        <v>2.73</v>
      </c>
      <c r="X465" s="75">
        <v>2.73</v>
      </c>
      <c r="Y465" s="82">
        <v>2.73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659.49</v>
      </c>
      <c r="C466" s="102">
        <f t="shared" si="149"/>
        <v>646.53</v>
      </c>
      <c r="D466" s="102">
        <f t="shared" si="149"/>
        <v>643.16999999999996</v>
      </c>
      <c r="E466" s="103">
        <f t="shared" si="149"/>
        <v>648.61</v>
      </c>
      <c r="F466" s="103">
        <f t="shared" si="149"/>
        <v>663.1</v>
      </c>
      <c r="G466" s="103">
        <f t="shared" si="149"/>
        <v>669.13</v>
      </c>
      <c r="H466" s="103">
        <f t="shared" si="149"/>
        <v>663.16</v>
      </c>
      <c r="I466" s="103">
        <f t="shared" si="149"/>
        <v>657.36</v>
      </c>
      <c r="J466" s="103">
        <f t="shared" si="149"/>
        <v>663.9</v>
      </c>
      <c r="K466" s="104">
        <f t="shared" si="149"/>
        <v>673.26</v>
      </c>
      <c r="L466" s="103">
        <f t="shared" si="149"/>
        <v>676.18</v>
      </c>
      <c r="M466" s="105">
        <f t="shared" si="149"/>
        <v>669.37</v>
      </c>
      <c r="N466" s="104">
        <f t="shared" si="149"/>
        <v>669.98</v>
      </c>
      <c r="O466" s="103">
        <f t="shared" si="149"/>
        <v>647.56999999999994</v>
      </c>
      <c r="P466" s="105">
        <f t="shared" si="149"/>
        <v>650.04999999999995</v>
      </c>
      <c r="Q466" s="106">
        <f t="shared" si="149"/>
        <v>669.14</v>
      </c>
      <c r="R466" s="103">
        <f t="shared" si="149"/>
        <v>686.18</v>
      </c>
      <c r="S466" s="106">
        <f t="shared" si="149"/>
        <v>689.51</v>
      </c>
      <c r="T466" s="103">
        <f t="shared" si="149"/>
        <v>683.15</v>
      </c>
      <c r="U466" s="102">
        <f t="shared" si="149"/>
        <v>663.18999999999994</v>
      </c>
      <c r="V466" s="102">
        <f t="shared" si="149"/>
        <v>666.43</v>
      </c>
      <c r="W466" s="102">
        <f t="shared" si="149"/>
        <v>673.27</v>
      </c>
      <c r="X466" s="102">
        <f t="shared" si="149"/>
        <v>678.97</v>
      </c>
      <c r="Y466" s="107">
        <f t="shared" si="149"/>
        <v>677.38</v>
      </c>
    </row>
    <row r="467" spans="1:25" s="62" customFormat="1" ht="18.75" hidden="1" customHeight="1" outlineLevel="1" x14ac:dyDescent="0.2">
      <c r="A467" s="160" t="s">
        <v>8</v>
      </c>
      <c r="B467" s="76">
        <f>B151</f>
        <v>556.98</v>
      </c>
      <c r="C467" s="71">
        <f t="shared" ref="C467:Y467" si="150">C151</f>
        <v>544.02</v>
      </c>
      <c r="D467" s="71">
        <f t="shared" si="150"/>
        <v>540.66</v>
      </c>
      <c r="E467" s="72">
        <f t="shared" si="150"/>
        <v>546.1</v>
      </c>
      <c r="F467" s="71">
        <f t="shared" si="150"/>
        <v>560.59</v>
      </c>
      <c r="G467" s="71">
        <f t="shared" si="150"/>
        <v>566.62</v>
      </c>
      <c r="H467" s="71">
        <f t="shared" si="150"/>
        <v>560.65</v>
      </c>
      <c r="I467" s="71">
        <f t="shared" si="150"/>
        <v>554.85</v>
      </c>
      <c r="J467" s="73">
        <f t="shared" si="150"/>
        <v>561.39</v>
      </c>
      <c r="K467" s="71">
        <f t="shared" si="150"/>
        <v>570.75</v>
      </c>
      <c r="L467" s="71">
        <f t="shared" si="150"/>
        <v>573.66999999999996</v>
      </c>
      <c r="M467" s="71">
        <f t="shared" si="150"/>
        <v>566.86</v>
      </c>
      <c r="N467" s="71">
        <f t="shared" si="150"/>
        <v>567.47</v>
      </c>
      <c r="O467" s="71">
        <f t="shared" si="150"/>
        <v>545.05999999999995</v>
      </c>
      <c r="P467" s="71">
        <f t="shared" si="150"/>
        <v>547.54</v>
      </c>
      <c r="Q467" s="71">
        <f t="shared" si="150"/>
        <v>566.63</v>
      </c>
      <c r="R467" s="71">
        <f t="shared" si="150"/>
        <v>583.66999999999996</v>
      </c>
      <c r="S467" s="71">
        <f t="shared" si="150"/>
        <v>587</v>
      </c>
      <c r="T467" s="71">
        <f t="shared" si="150"/>
        <v>580.64</v>
      </c>
      <c r="U467" s="71">
        <f t="shared" si="150"/>
        <v>560.67999999999995</v>
      </c>
      <c r="V467" s="71">
        <f t="shared" si="150"/>
        <v>563.91999999999996</v>
      </c>
      <c r="W467" s="71">
        <f t="shared" si="150"/>
        <v>570.76</v>
      </c>
      <c r="X467" s="71">
        <f t="shared" si="150"/>
        <v>576.46</v>
      </c>
      <c r="Y467" s="79">
        <f t="shared" si="150"/>
        <v>574.87</v>
      </c>
    </row>
    <row r="468" spans="1:25" s="62" customFormat="1" ht="18.75" hidden="1" customHeight="1" outlineLevel="1" x14ac:dyDescent="0.2">
      <c r="A468" s="53" t="s">
        <v>9</v>
      </c>
      <c r="B468" s="76">
        <v>99.78</v>
      </c>
      <c r="C468" s="74">
        <v>99.78</v>
      </c>
      <c r="D468" s="74">
        <v>99.78</v>
      </c>
      <c r="E468" s="74">
        <v>99.78</v>
      </c>
      <c r="F468" s="74">
        <v>99.78</v>
      </c>
      <c r="G468" s="74">
        <v>99.78</v>
      </c>
      <c r="H468" s="74">
        <v>99.78</v>
      </c>
      <c r="I468" s="74">
        <v>99.78</v>
      </c>
      <c r="J468" s="74">
        <v>99.78</v>
      </c>
      <c r="K468" s="74">
        <v>99.78</v>
      </c>
      <c r="L468" s="74">
        <v>99.78</v>
      </c>
      <c r="M468" s="74">
        <v>99.78</v>
      </c>
      <c r="N468" s="74">
        <v>99.78</v>
      </c>
      <c r="O468" s="74">
        <v>99.78</v>
      </c>
      <c r="P468" s="74">
        <v>99.78</v>
      </c>
      <c r="Q468" s="74">
        <v>99.78</v>
      </c>
      <c r="R468" s="74">
        <v>99.78</v>
      </c>
      <c r="S468" s="74">
        <v>99.78</v>
      </c>
      <c r="T468" s="74">
        <v>99.78</v>
      </c>
      <c r="U468" s="74">
        <v>99.78</v>
      </c>
      <c r="V468" s="74">
        <v>99.78</v>
      </c>
      <c r="W468" s="74">
        <v>99.78</v>
      </c>
      <c r="X468" s="74">
        <v>99.78</v>
      </c>
      <c r="Y468" s="81">
        <v>99.78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531.05000000000007</v>
      </c>
      <c r="C471" s="102">
        <f t="shared" si="151"/>
        <v>503.85</v>
      </c>
      <c r="D471" s="102">
        <f t="shared" si="151"/>
        <v>503.02</v>
      </c>
      <c r="E471" s="103">
        <f t="shared" si="151"/>
        <v>509.51</v>
      </c>
      <c r="F471" s="103">
        <f t="shared" si="151"/>
        <v>517.19000000000005</v>
      </c>
      <c r="G471" s="103">
        <f t="shared" si="151"/>
        <v>524.57000000000005</v>
      </c>
      <c r="H471" s="103">
        <f t="shared" si="151"/>
        <v>523.26</v>
      </c>
      <c r="I471" s="103">
        <f t="shared" si="151"/>
        <v>511.12</v>
      </c>
      <c r="J471" s="103">
        <f t="shared" si="151"/>
        <v>511.72</v>
      </c>
      <c r="K471" s="104">
        <f t="shared" si="151"/>
        <v>516.74</v>
      </c>
      <c r="L471" s="103">
        <f t="shared" si="151"/>
        <v>516.72</v>
      </c>
      <c r="M471" s="105">
        <f t="shared" si="151"/>
        <v>520.21</v>
      </c>
      <c r="N471" s="104">
        <f t="shared" si="151"/>
        <v>521.31000000000006</v>
      </c>
      <c r="O471" s="103">
        <f t="shared" si="151"/>
        <v>506.88</v>
      </c>
      <c r="P471" s="105">
        <f t="shared" si="151"/>
        <v>506.18000000000006</v>
      </c>
      <c r="Q471" s="106">
        <f t="shared" si="151"/>
        <v>526.61</v>
      </c>
      <c r="R471" s="103">
        <f t="shared" si="151"/>
        <v>534.55000000000007</v>
      </c>
      <c r="S471" s="106">
        <f t="shared" si="151"/>
        <v>536.79</v>
      </c>
      <c r="T471" s="103">
        <f t="shared" si="151"/>
        <v>536.08000000000004</v>
      </c>
      <c r="U471" s="102">
        <f t="shared" si="151"/>
        <v>523.01</v>
      </c>
      <c r="V471" s="102">
        <f t="shared" si="151"/>
        <v>530.88</v>
      </c>
      <c r="W471" s="102">
        <f t="shared" si="151"/>
        <v>534.57000000000005</v>
      </c>
      <c r="X471" s="102">
        <f t="shared" si="151"/>
        <v>536.09</v>
      </c>
      <c r="Y471" s="107">
        <f t="shared" si="151"/>
        <v>534.54</v>
      </c>
    </row>
    <row r="472" spans="1:25" s="62" customFormat="1" ht="18.75" hidden="1" customHeight="1" outlineLevel="1" x14ac:dyDescent="0.2">
      <c r="A472" s="56" t="s">
        <v>8</v>
      </c>
      <c r="B472" s="76">
        <f>B156</f>
        <v>428.54</v>
      </c>
      <c r="C472" s="71">
        <f t="shared" ref="C472:Y472" si="152">C156</f>
        <v>401.34</v>
      </c>
      <c r="D472" s="71">
        <f t="shared" si="152"/>
        <v>400.51</v>
      </c>
      <c r="E472" s="72">
        <f t="shared" si="152"/>
        <v>407</v>
      </c>
      <c r="F472" s="71">
        <f t="shared" si="152"/>
        <v>414.68</v>
      </c>
      <c r="G472" s="71">
        <f t="shared" si="152"/>
        <v>422.06</v>
      </c>
      <c r="H472" s="71">
        <f t="shared" si="152"/>
        <v>420.75</v>
      </c>
      <c r="I472" s="71">
        <f t="shared" si="152"/>
        <v>408.61</v>
      </c>
      <c r="J472" s="73">
        <f t="shared" si="152"/>
        <v>409.21</v>
      </c>
      <c r="K472" s="71">
        <f t="shared" si="152"/>
        <v>414.23</v>
      </c>
      <c r="L472" s="71">
        <f t="shared" si="152"/>
        <v>414.21</v>
      </c>
      <c r="M472" s="71">
        <f t="shared" si="152"/>
        <v>417.7</v>
      </c>
      <c r="N472" s="71">
        <f t="shared" si="152"/>
        <v>418.8</v>
      </c>
      <c r="O472" s="71">
        <f t="shared" si="152"/>
        <v>404.37</v>
      </c>
      <c r="P472" s="71">
        <f t="shared" si="152"/>
        <v>403.67</v>
      </c>
      <c r="Q472" s="71">
        <f t="shared" si="152"/>
        <v>424.1</v>
      </c>
      <c r="R472" s="71">
        <f t="shared" si="152"/>
        <v>432.04</v>
      </c>
      <c r="S472" s="71">
        <f t="shared" si="152"/>
        <v>434.28</v>
      </c>
      <c r="T472" s="71">
        <f t="shared" si="152"/>
        <v>433.57</v>
      </c>
      <c r="U472" s="71">
        <f t="shared" si="152"/>
        <v>420.5</v>
      </c>
      <c r="V472" s="71">
        <f t="shared" si="152"/>
        <v>428.37</v>
      </c>
      <c r="W472" s="71">
        <f t="shared" si="152"/>
        <v>432.06</v>
      </c>
      <c r="X472" s="71">
        <f t="shared" si="152"/>
        <v>433.58</v>
      </c>
      <c r="Y472" s="79">
        <f t="shared" si="152"/>
        <v>432.03</v>
      </c>
    </row>
    <row r="473" spans="1:25" s="62" customFormat="1" ht="18.75" hidden="1" customHeight="1" outlineLevel="1" x14ac:dyDescent="0.2">
      <c r="A473" s="57" t="s">
        <v>9</v>
      </c>
      <c r="B473" s="76">
        <v>99.78</v>
      </c>
      <c r="C473" s="74">
        <v>99.78</v>
      </c>
      <c r="D473" s="74">
        <v>99.78</v>
      </c>
      <c r="E473" s="74">
        <v>99.78</v>
      </c>
      <c r="F473" s="74">
        <v>99.78</v>
      </c>
      <c r="G473" s="74">
        <v>99.78</v>
      </c>
      <c r="H473" s="74">
        <v>99.78</v>
      </c>
      <c r="I473" s="74">
        <v>99.78</v>
      </c>
      <c r="J473" s="74">
        <v>99.78</v>
      </c>
      <c r="K473" s="74">
        <v>99.78</v>
      </c>
      <c r="L473" s="74">
        <v>99.78</v>
      </c>
      <c r="M473" s="74">
        <v>99.78</v>
      </c>
      <c r="N473" s="74">
        <v>99.78</v>
      </c>
      <c r="O473" s="74">
        <v>99.78</v>
      </c>
      <c r="P473" s="74">
        <v>99.78</v>
      </c>
      <c r="Q473" s="74">
        <v>99.78</v>
      </c>
      <c r="R473" s="74">
        <v>99.78</v>
      </c>
      <c r="S473" s="74">
        <v>99.78</v>
      </c>
      <c r="T473" s="74">
        <v>99.78</v>
      </c>
      <c r="U473" s="74">
        <v>99.78</v>
      </c>
      <c r="V473" s="74">
        <v>99.78</v>
      </c>
      <c r="W473" s="74">
        <v>99.78</v>
      </c>
      <c r="X473" s="74">
        <v>99.78</v>
      </c>
      <c r="Y473" s="81">
        <v>99.78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2.73</v>
      </c>
      <c r="C475" s="75">
        <v>2.73</v>
      </c>
      <c r="D475" s="75">
        <v>2.73</v>
      </c>
      <c r="E475" s="75">
        <v>2.73</v>
      </c>
      <c r="F475" s="75">
        <v>2.73</v>
      </c>
      <c r="G475" s="75">
        <v>2.73</v>
      </c>
      <c r="H475" s="75">
        <v>2.73</v>
      </c>
      <c r="I475" s="75">
        <v>2.73</v>
      </c>
      <c r="J475" s="75">
        <v>2.73</v>
      </c>
      <c r="K475" s="75">
        <v>2.73</v>
      </c>
      <c r="L475" s="75">
        <v>2.73</v>
      </c>
      <c r="M475" s="75">
        <v>2.73</v>
      </c>
      <c r="N475" s="75">
        <v>2.73</v>
      </c>
      <c r="O475" s="75">
        <v>2.73</v>
      </c>
      <c r="P475" s="75">
        <v>2.73</v>
      </c>
      <c r="Q475" s="75">
        <v>2.73</v>
      </c>
      <c r="R475" s="75">
        <v>2.73</v>
      </c>
      <c r="S475" s="75">
        <v>2.73</v>
      </c>
      <c r="T475" s="75">
        <v>2.73</v>
      </c>
      <c r="U475" s="75">
        <v>2.73</v>
      </c>
      <c r="V475" s="75">
        <v>2.73</v>
      </c>
      <c r="W475" s="75">
        <v>2.73</v>
      </c>
      <c r="X475" s="75">
        <v>2.73</v>
      </c>
      <c r="Y475" s="82">
        <v>2.73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497.14</v>
      </c>
      <c r="C476" s="102">
        <f t="shared" si="153"/>
        <v>480.65</v>
      </c>
      <c r="D476" s="102">
        <f t="shared" si="153"/>
        <v>482.64</v>
      </c>
      <c r="E476" s="103">
        <f t="shared" si="153"/>
        <v>484.52</v>
      </c>
      <c r="F476" s="103">
        <f t="shared" si="153"/>
        <v>492.83000000000004</v>
      </c>
      <c r="G476" s="103">
        <f t="shared" si="153"/>
        <v>493.1</v>
      </c>
      <c r="H476" s="103">
        <f t="shared" si="153"/>
        <v>495.76</v>
      </c>
      <c r="I476" s="103">
        <f t="shared" si="153"/>
        <v>486.17000000000007</v>
      </c>
      <c r="J476" s="103">
        <f t="shared" si="153"/>
        <v>487.85</v>
      </c>
      <c r="K476" s="104">
        <f t="shared" si="153"/>
        <v>491.68000000000006</v>
      </c>
      <c r="L476" s="103">
        <f t="shared" si="153"/>
        <v>495.96000000000004</v>
      </c>
      <c r="M476" s="105">
        <f t="shared" si="153"/>
        <v>490.73</v>
      </c>
      <c r="N476" s="104">
        <f t="shared" si="153"/>
        <v>493.26</v>
      </c>
      <c r="O476" s="103">
        <f t="shared" si="153"/>
        <v>479.06000000000006</v>
      </c>
      <c r="P476" s="105">
        <f t="shared" si="153"/>
        <v>471.86</v>
      </c>
      <c r="Q476" s="106">
        <f t="shared" si="153"/>
        <v>480.15</v>
      </c>
      <c r="R476" s="103">
        <f t="shared" si="153"/>
        <v>486.26</v>
      </c>
      <c r="S476" s="106">
        <f t="shared" si="153"/>
        <v>488.26</v>
      </c>
      <c r="T476" s="103">
        <f t="shared" si="153"/>
        <v>488.86</v>
      </c>
      <c r="U476" s="102">
        <f t="shared" si="153"/>
        <v>483.62</v>
      </c>
      <c r="V476" s="102">
        <f t="shared" si="153"/>
        <v>485.09000000000003</v>
      </c>
      <c r="W476" s="102">
        <f t="shared" si="153"/>
        <v>487.44000000000005</v>
      </c>
      <c r="X476" s="102">
        <f t="shared" si="153"/>
        <v>489.9</v>
      </c>
      <c r="Y476" s="107">
        <f t="shared" si="153"/>
        <v>487.30000000000007</v>
      </c>
    </row>
    <row r="477" spans="1:25" s="62" customFormat="1" ht="18.75" hidden="1" customHeight="1" outlineLevel="1" x14ac:dyDescent="0.2">
      <c r="A477" s="160" t="s">
        <v>8</v>
      </c>
      <c r="B477" s="76">
        <f>B161</f>
        <v>394.63</v>
      </c>
      <c r="C477" s="71">
        <f t="shared" ref="C477:Y477" si="154">C161</f>
        <v>378.14</v>
      </c>
      <c r="D477" s="71">
        <f t="shared" si="154"/>
        <v>380.13</v>
      </c>
      <c r="E477" s="72">
        <f t="shared" si="154"/>
        <v>382.01</v>
      </c>
      <c r="F477" s="71">
        <f t="shared" si="154"/>
        <v>390.32</v>
      </c>
      <c r="G477" s="71">
        <f t="shared" si="154"/>
        <v>390.59</v>
      </c>
      <c r="H477" s="71">
        <f t="shared" si="154"/>
        <v>393.25</v>
      </c>
      <c r="I477" s="71">
        <f t="shared" si="154"/>
        <v>383.66</v>
      </c>
      <c r="J477" s="73">
        <f t="shared" si="154"/>
        <v>385.34</v>
      </c>
      <c r="K477" s="71">
        <f t="shared" si="154"/>
        <v>389.17</v>
      </c>
      <c r="L477" s="71">
        <f t="shared" si="154"/>
        <v>393.45</v>
      </c>
      <c r="M477" s="71">
        <f t="shared" si="154"/>
        <v>388.22</v>
      </c>
      <c r="N477" s="71">
        <f t="shared" si="154"/>
        <v>390.75</v>
      </c>
      <c r="O477" s="71">
        <f t="shared" si="154"/>
        <v>376.55</v>
      </c>
      <c r="P477" s="71">
        <f t="shared" si="154"/>
        <v>369.35</v>
      </c>
      <c r="Q477" s="71">
        <f t="shared" si="154"/>
        <v>377.64</v>
      </c>
      <c r="R477" s="71">
        <f t="shared" si="154"/>
        <v>383.75</v>
      </c>
      <c r="S477" s="71">
        <f t="shared" si="154"/>
        <v>385.75</v>
      </c>
      <c r="T477" s="71">
        <f t="shared" si="154"/>
        <v>386.35</v>
      </c>
      <c r="U477" s="71">
        <f t="shared" si="154"/>
        <v>381.11</v>
      </c>
      <c r="V477" s="71">
        <f t="shared" si="154"/>
        <v>382.58</v>
      </c>
      <c r="W477" s="71">
        <f t="shared" si="154"/>
        <v>384.93</v>
      </c>
      <c r="X477" s="71">
        <f t="shared" si="154"/>
        <v>387.39</v>
      </c>
      <c r="Y477" s="79">
        <f t="shared" si="154"/>
        <v>384.79</v>
      </c>
    </row>
    <row r="478" spans="1:25" s="62" customFormat="1" ht="18.75" hidden="1" customHeight="1" outlineLevel="1" x14ac:dyDescent="0.2">
      <c r="A478" s="53" t="s">
        <v>9</v>
      </c>
      <c r="B478" s="76">
        <v>99.78</v>
      </c>
      <c r="C478" s="74">
        <v>99.78</v>
      </c>
      <c r="D478" s="74">
        <v>99.78</v>
      </c>
      <c r="E478" s="74">
        <v>99.78</v>
      </c>
      <c r="F478" s="74">
        <v>99.78</v>
      </c>
      <c r="G478" s="74">
        <v>99.78</v>
      </c>
      <c r="H478" s="74">
        <v>99.78</v>
      </c>
      <c r="I478" s="74">
        <v>99.78</v>
      </c>
      <c r="J478" s="74">
        <v>99.78</v>
      </c>
      <c r="K478" s="74">
        <v>99.78</v>
      </c>
      <c r="L478" s="74">
        <v>99.78</v>
      </c>
      <c r="M478" s="74">
        <v>99.78</v>
      </c>
      <c r="N478" s="74">
        <v>99.78</v>
      </c>
      <c r="O478" s="74">
        <v>99.78</v>
      </c>
      <c r="P478" s="74">
        <v>99.78</v>
      </c>
      <c r="Q478" s="74">
        <v>99.78</v>
      </c>
      <c r="R478" s="74">
        <v>99.78</v>
      </c>
      <c r="S478" s="74">
        <v>99.78</v>
      </c>
      <c r="T478" s="74">
        <v>99.78</v>
      </c>
      <c r="U478" s="74">
        <v>99.78</v>
      </c>
      <c r="V478" s="74">
        <v>99.78</v>
      </c>
      <c r="W478" s="74">
        <v>99.78</v>
      </c>
      <c r="X478" s="74">
        <v>99.78</v>
      </c>
      <c r="Y478" s="81">
        <v>99.78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2.73</v>
      </c>
      <c r="C480" s="75">
        <v>2.73</v>
      </c>
      <c r="D480" s="75">
        <v>2.73</v>
      </c>
      <c r="E480" s="75">
        <v>2.73</v>
      </c>
      <c r="F480" s="75">
        <v>2.73</v>
      </c>
      <c r="G480" s="75">
        <v>2.73</v>
      </c>
      <c r="H480" s="75">
        <v>2.73</v>
      </c>
      <c r="I480" s="75">
        <v>2.73</v>
      </c>
      <c r="J480" s="75">
        <v>2.73</v>
      </c>
      <c r="K480" s="75">
        <v>2.73</v>
      </c>
      <c r="L480" s="75">
        <v>2.73</v>
      </c>
      <c r="M480" s="75">
        <v>2.73</v>
      </c>
      <c r="N480" s="75">
        <v>2.73</v>
      </c>
      <c r="O480" s="75">
        <v>2.73</v>
      </c>
      <c r="P480" s="75">
        <v>2.73</v>
      </c>
      <c r="Q480" s="75">
        <v>2.73</v>
      </c>
      <c r="R480" s="75">
        <v>2.73</v>
      </c>
      <c r="S480" s="75">
        <v>2.73</v>
      </c>
      <c r="T480" s="75">
        <v>2.73</v>
      </c>
      <c r="U480" s="75">
        <v>2.73</v>
      </c>
      <c r="V480" s="75">
        <v>2.73</v>
      </c>
      <c r="W480" s="75">
        <v>2.73</v>
      </c>
      <c r="X480" s="75">
        <v>2.73</v>
      </c>
      <c r="Y480" s="82">
        <v>2.73</v>
      </c>
    </row>
    <row r="481" spans="1:27" ht="15" collapsed="1" thickBot="1" x14ac:dyDescent="0.25">
      <c r="A481" s="85"/>
      <c r="Z481" s="146"/>
    </row>
    <row r="482" spans="1:27" s="62" customFormat="1" ht="30.75" customHeight="1" thickBot="1" x14ac:dyDescent="0.25">
      <c r="A482" s="404" t="s">
        <v>47</v>
      </c>
      <c r="B482" s="406" t="s">
        <v>81</v>
      </c>
      <c r="C482" s="407"/>
      <c r="D482" s="407"/>
      <c r="E482" s="407"/>
      <c r="F482" s="407"/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7"/>
      <c r="X482" s="407"/>
      <c r="Y482" s="408"/>
    </row>
    <row r="483" spans="1:27" s="62" customFormat="1" ht="35.25" customHeight="1" thickBot="1" x14ac:dyDescent="0.25">
      <c r="A483" s="466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7" s="62" customFormat="1" ht="18.75" customHeight="1" thickBot="1" x14ac:dyDescent="0.25">
      <c r="A484" s="113">
        <v>1</v>
      </c>
      <c r="B484" s="101">
        <f t="shared" ref="B484:Y484" si="155">SUM(B485:B488)</f>
        <v>869.3900000000001</v>
      </c>
      <c r="C484" s="102">
        <f t="shared" si="155"/>
        <v>851.66000000000008</v>
      </c>
      <c r="D484" s="102">
        <f t="shared" si="155"/>
        <v>850.04</v>
      </c>
      <c r="E484" s="103">
        <f t="shared" si="155"/>
        <v>870.02</v>
      </c>
      <c r="F484" s="103">
        <f t="shared" si="155"/>
        <v>860.2</v>
      </c>
      <c r="G484" s="103">
        <f t="shared" si="155"/>
        <v>855.24</v>
      </c>
      <c r="H484" s="103">
        <f t="shared" si="155"/>
        <v>857.69</v>
      </c>
      <c r="I484" s="103">
        <f t="shared" si="155"/>
        <v>847.17000000000007</v>
      </c>
      <c r="J484" s="103">
        <f t="shared" si="155"/>
        <v>850.86000000000013</v>
      </c>
      <c r="K484" s="104">
        <f t="shared" si="155"/>
        <v>863.46</v>
      </c>
      <c r="L484" s="103">
        <f t="shared" si="155"/>
        <v>854.54</v>
      </c>
      <c r="M484" s="105">
        <f t="shared" si="155"/>
        <v>856.72</v>
      </c>
      <c r="N484" s="104">
        <f t="shared" si="155"/>
        <v>854.42000000000007</v>
      </c>
      <c r="O484" s="103">
        <f t="shared" si="155"/>
        <v>832.22</v>
      </c>
      <c r="P484" s="105">
        <f t="shared" si="155"/>
        <v>837.72</v>
      </c>
      <c r="Q484" s="106">
        <f t="shared" si="155"/>
        <v>858.17000000000007</v>
      </c>
      <c r="R484" s="103">
        <f t="shared" si="155"/>
        <v>868.45</v>
      </c>
      <c r="S484" s="106">
        <f t="shared" si="155"/>
        <v>875.42000000000007</v>
      </c>
      <c r="T484" s="103">
        <f t="shared" si="155"/>
        <v>883.65000000000009</v>
      </c>
      <c r="U484" s="102">
        <f t="shared" si="155"/>
        <v>871.3900000000001</v>
      </c>
      <c r="V484" s="102">
        <f t="shared" si="155"/>
        <v>886.53</v>
      </c>
      <c r="W484" s="102">
        <f t="shared" si="155"/>
        <v>891.82999999999993</v>
      </c>
      <c r="X484" s="102">
        <f t="shared" si="155"/>
        <v>890.54</v>
      </c>
      <c r="Y484" s="107">
        <f t="shared" si="155"/>
        <v>880.60000000000014</v>
      </c>
      <c r="AA484" s="217"/>
    </row>
    <row r="485" spans="1:27" s="67" customFormat="1" ht="18.75" hidden="1" customHeight="1" outlineLevel="1" x14ac:dyDescent="0.2">
      <c r="A485" s="56" t="s">
        <v>8</v>
      </c>
      <c r="B485" s="70">
        <f>B11</f>
        <v>671.61</v>
      </c>
      <c r="C485" s="71">
        <f t="shared" ref="C485:Y485" si="156">C11</f>
        <v>653.88</v>
      </c>
      <c r="D485" s="71">
        <f t="shared" si="156"/>
        <v>652.26</v>
      </c>
      <c r="E485" s="72">
        <f t="shared" si="156"/>
        <v>672.24</v>
      </c>
      <c r="F485" s="71">
        <f t="shared" si="156"/>
        <v>662.42</v>
      </c>
      <c r="G485" s="71">
        <f t="shared" si="156"/>
        <v>657.46</v>
      </c>
      <c r="H485" s="71">
        <f t="shared" si="156"/>
        <v>659.91</v>
      </c>
      <c r="I485" s="71">
        <f t="shared" si="156"/>
        <v>649.39</v>
      </c>
      <c r="J485" s="73">
        <f t="shared" si="156"/>
        <v>653.08000000000004</v>
      </c>
      <c r="K485" s="71">
        <f t="shared" si="156"/>
        <v>665.68</v>
      </c>
      <c r="L485" s="71">
        <f t="shared" si="156"/>
        <v>656.76</v>
      </c>
      <c r="M485" s="71">
        <f t="shared" si="156"/>
        <v>658.94</v>
      </c>
      <c r="N485" s="71">
        <f t="shared" si="156"/>
        <v>656.64</v>
      </c>
      <c r="O485" s="71">
        <f t="shared" si="156"/>
        <v>634.44000000000005</v>
      </c>
      <c r="P485" s="71">
        <f t="shared" si="156"/>
        <v>639.94000000000005</v>
      </c>
      <c r="Q485" s="71">
        <f t="shared" si="156"/>
        <v>660.39</v>
      </c>
      <c r="R485" s="71">
        <f t="shared" si="156"/>
        <v>670.67</v>
      </c>
      <c r="S485" s="71">
        <f t="shared" si="156"/>
        <v>677.64</v>
      </c>
      <c r="T485" s="71">
        <f t="shared" si="156"/>
        <v>685.87</v>
      </c>
      <c r="U485" s="71">
        <f t="shared" si="156"/>
        <v>673.61</v>
      </c>
      <c r="V485" s="71">
        <f t="shared" si="156"/>
        <v>688.75</v>
      </c>
      <c r="W485" s="71">
        <f t="shared" si="156"/>
        <v>694.05</v>
      </c>
      <c r="X485" s="71">
        <f t="shared" si="156"/>
        <v>692.76</v>
      </c>
      <c r="Y485" s="79">
        <f t="shared" si="156"/>
        <v>682.82</v>
      </c>
    </row>
    <row r="486" spans="1:27" s="67" customFormat="1" ht="18.75" hidden="1" customHeight="1" outlineLevel="1" x14ac:dyDescent="0.2">
      <c r="A486" s="57" t="s">
        <v>9</v>
      </c>
      <c r="B486" s="76">
        <v>195.05</v>
      </c>
      <c r="C486" s="74">
        <v>195.05</v>
      </c>
      <c r="D486" s="74">
        <v>195.05</v>
      </c>
      <c r="E486" s="74">
        <v>195.05</v>
      </c>
      <c r="F486" s="74">
        <v>195.05</v>
      </c>
      <c r="G486" s="74">
        <v>195.05</v>
      </c>
      <c r="H486" s="74">
        <v>195.05</v>
      </c>
      <c r="I486" s="74">
        <v>195.05</v>
      </c>
      <c r="J486" s="74">
        <v>195.05</v>
      </c>
      <c r="K486" s="74">
        <v>195.05</v>
      </c>
      <c r="L486" s="74">
        <v>195.05</v>
      </c>
      <c r="M486" s="74">
        <v>195.05</v>
      </c>
      <c r="N486" s="74">
        <v>195.05</v>
      </c>
      <c r="O486" s="74">
        <v>195.05</v>
      </c>
      <c r="P486" s="74">
        <v>195.05</v>
      </c>
      <c r="Q486" s="74">
        <v>195.05</v>
      </c>
      <c r="R486" s="74">
        <v>195.05</v>
      </c>
      <c r="S486" s="74">
        <v>195.05</v>
      </c>
      <c r="T486" s="74">
        <v>195.05</v>
      </c>
      <c r="U486" s="74">
        <v>195.05</v>
      </c>
      <c r="V486" s="74">
        <v>195.05</v>
      </c>
      <c r="W486" s="74">
        <v>195.05</v>
      </c>
      <c r="X486" s="74">
        <v>195.05</v>
      </c>
      <c r="Y486" s="81">
        <v>195.05</v>
      </c>
    </row>
    <row r="487" spans="1:27" s="67" customFormat="1" ht="18.75" hidden="1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7" s="67" customFormat="1" ht="18.75" hidden="1" customHeight="1" outlineLevel="1" thickBot="1" x14ac:dyDescent="0.25">
      <c r="A488" s="147" t="s">
        <v>11</v>
      </c>
      <c r="B488" s="77">
        <v>2.73</v>
      </c>
      <c r="C488" s="75">
        <v>2.73</v>
      </c>
      <c r="D488" s="75">
        <v>2.73</v>
      </c>
      <c r="E488" s="75">
        <v>2.73</v>
      </c>
      <c r="F488" s="75">
        <v>2.73</v>
      </c>
      <c r="G488" s="75">
        <v>2.73</v>
      </c>
      <c r="H488" s="75">
        <v>2.73</v>
      </c>
      <c r="I488" s="75">
        <v>2.73</v>
      </c>
      <c r="J488" s="75">
        <v>2.73</v>
      </c>
      <c r="K488" s="75">
        <v>2.73</v>
      </c>
      <c r="L488" s="75">
        <v>2.73</v>
      </c>
      <c r="M488" s="75">
        <v>2.73</v>
      </c>
      <c r="N488" s="75">
        <v>2.73</v>
      </c>
      <c r="O488" s="75">
        <v>2.73</v>
      </c>
      <c r="P488" s="75">
        <v>2.73</v>
      </c>
      <c r="Q488" s="75">
        <v>2.73</v>
      </c>
      <c r="R488" s="75">
        <v>2.73</v>
      </c>
      <c r="S488" s="75">
        <v>2.73</v>
      </c>
      <c r="T488" s="75">
        <v>2.73</v>
      </c>
      <c r="U488" s="75">
        <v>2.73</v>
      </c>
      <c r="V488" s="75">
        <v>2.73</v>
      </c>
      <c r="W488" s="75">
        <v>2.73</v>
      </c>
      <c r="X488" s="75">
        <v>2.73</v>
      </c>
      <c r="Y488" s="82">
        <v>2.73</v>
      </c>
    </row>
    <row r="489" spans="1:27" s="62" customFormat="1" ht="18.75" customHeight="1" collapsed="1" thickBot="1" x14ac:dyDescent="0.25">
      <c r="A489" s="112">
        <v>2</v>
      </c>
      <c r="B489" s="101">
        <f t="shared" ref="B489:Y489" si="157">SUM(B490:B493)</f>
        <v>951.5</v>
      </c>
      <c r="C489" s="102">
        <f t="shared" si="157"/>
        <v>931.61000000000013</v>
      </c>
      <c r="D489" s="102">
        <f t="shared" si="157"/>
        <v>933.82999999999993</v>
      </c>
      <c r="E489" s="103">
        <f t="shared" si="157"/>
        <v>946.52</v>
      </c>
      <c r="F489" s="103">
        <f t="shared" si="157"/>
        <v>982.02</v>
      </c>
      <c r="G489" s="103">
        <f t="shared" si="157"/>
        <v>974.06</v>
      </c>
      <c r="H489" s="103">
        <f t="shared" si="157"/>
        <v>967.31</v>
      </c>
      <c r="I489" s="103">
        <f t="shared" si="157"/>
        <v>955.53</v>
      </c>
      <c r="J489" s="103">
        <f t="shared" si="157"/>
        <v>964.58999999999992</v>
      </c>
      <c r="K489" s="104">
        <f t="shared" si="157"/>
        <v>965.67000000000007</v>
      </c>
      <c r="L489" s="103">
        <f t="shared" si="157"/>
        <v>985.42000000000007</v>
      </c>
      <c r="M489" s="105">
        <f t="shared" si="157"/>
        <v>970.91000000000008</v>
      </c>
      <c r="N489" s="104">
        <f t="shared" si="157"/>
        <v>984.05</v>
      </c>
      <c r="O489" s="103">
        <f t="shared" si="157"/>
        <v>958.91000000000008</v>
      </c>
      <c r="P489" s="105">
        <f t="shared" si="157"/>
        <v>954.25</v>
      </c>
      <c r="Q489" s="106">
        <f t="shared" si="157"/>
        <v>974.73</v>
      </c>
      <c r="R489" s="103">
        <f t="shared" si="157"/>
        <v>993.31</v>
      </c>
      <c r="S489" s="106">
        <f t="shared" si="157"/>
        <v>1000.52</v>
      </c>
      <c r="T489" s="103">
        <f t="shared" si="157"/>
        <v>1017.1300000000001</v>
      </c>
      <c r="U489" s="102">
        <f t="shared" si="157"/>
        <v>989.06</v>
      </c>
      <c r="V489" s="102">
        <f t="shared" si="157"/>
        <v>1006.0699999999999</v>
      </c>
      <c r="W489" s="102">
        <f t="shared" si="157"/>
        <v>1008.6400000000001</v>
      </c>
      <c r="X489" s="102">
        <f t="shared" si="157"/>
        <v>1007.5</v>
      </c>
      <c r="Y489" s="107">
        <f t="shared" si="157"/>
        <v>993.13000000000011</v>
      </c>
    </row>
    <row r="490" spans="1:27" s="62" customFormat="1" ht="18.75" hidden="1" customHeight="1" outlineLevel="1" x14ac:dyDescent="0.2">
      <c r="A490" s="56" t="s">
        <v>8</v>
      </c>
      <c r="B490" s="70">
        <f>B16</f>
        <v>753.72</v>
      </c>
      <c r="C490" s="71">
        <f t="shared" ref="C490:Y490" si="158">C16</f>
        <v>733.83</v>
      </c>
      <c r="D490" s="71">
        <f t="shared" si="158"/>
        <v>736.05</v>
      </c>
      <c r="E490" s="72">
        <f t="shared" si="158"/>
        <v>748.74</v>
      </c>
      <c r="F490" s="71">
        <f t="shared" si="158"/>
        <v>784.24</v>
      </c>
      <c r="G490" s="71">
        <f t="shared" si="158"/>
        <v>776.28</v>
      </c>
      <c r="H490" s="71">
        <f t="shared" si="158"/>
        <v>769.53</v>
      </c>
      <c r="I490" s="71">
        <f t="shared" si="158"/>
        <v>757.75</v>
      </c>
      <c r="J490" s="73">
        <f t="shared" si="158"/>
        <v>766.81</v>
      </c>
      <c r="K490" s="71">
        <f t="shared" si="158"/>
        <v>767.89</v>
      </c>
      <c r="L490" s="71">
        <f t="shared" si="158"/>
        <v>787.64</v>
      </c>
      <c r="M490" s="71">
        <f t="shared" si="158"/>
        <v>773.13</v>
      </c>
      <c r="N490" s="71">
        <f t="shared" si="158"/>
        <v>786.27</v>
      </c>
      <c r="O490" s="71">
        <f t="shared" si="158"/>
        <v>761.13</v>
      </c>
      <c r="P490" s="71">
        <f t="shared" si="158"/>
        <v>756.47</v>
      </c>
      <c r="Q490" s="71">
        <f t="shared" si="158"/>
        <v>776.95</v>
      </c>
      <c r="R490" s="71">
        <f t="shared" si="158"/>
        <v>795.53</v>
      </c>
      <c r="S490" s="71">
        <f t="shared" si="158"/>
        <v>802.74</v>
      </c>
      <c r="T490" s="71">
        <f t="shared" si="158"/>
        <v>819.35</v>
      </c>
      <c r="U490" s="71">
        <f t="shared" si="158"/>
        <v>791.28</v>
      </c>
      <c r="V490" s="71">
        <f t="shared" si="158"/>
        <v>808.29</v>
      </c>
      <c r="W490" s="71">
        <f t="shared" si="158"/>
        <v>810.86</v>
      </c>
      <c r="X490" s="71">
        <f t="shared" si="158"/>
        <v>809.72</v>
      </c>
      <c r="Y490" s="79">
        <f t="shared" si="158"/>
        <v>795.35</v>
      </c>
    </row>
    <row r="491" spans="1:27" s="62" customFormat="1" ht="18.75" hidden="1" customHeight="1" outlineLevel="1" x14ac:dyDescent="0.2">
      <c r="A491" s="57" t="s">
        <v>9</v>
      </c>
      <c r="B491" s="76">
        <v>195.05</v>
      </c>
      <c r="C491" s="74">
        <v>195.05</v>
      </c>
      <c r="D491" s="74">
        <v>195.05</v>
      </c>
      <c r="E491" s="74">
        <v>195.05</v>
      </c>
      <c r="F491" s="74">
        <v>195.05</v>
      </c>
      <c r="G491" s="74">
        <v>195.05</v>
      </c>
      <c r="H491" s="74">
        <v>195.05</v>
      </c>
      <c r="I491" s="74">
        <v>195.05</v>
      </c>
      <c r="J491" s="74">
        <v>195.05</v>
      </c>
      <c r="K491" s="74">
        <v>195.05</v>
      </c>
      <c r="L491" s="74">
        <v>195.05</v>
      </c>
      <c r="M491" s="74">
        <v>195.05</v>
      </c>
      <c r="N491" s="74">
        <v>195.05</v>
      </c>
      <c r="O491" s="74">
        <v>195.05</v>
      </c>
      <c r="P491" s="74">
        <v>195.05</v>
      </c>
      <c r="Q491" s="74">
        <v>195.05</v>
      </c>
      <c r="R491" s="74">
        <v>195.05</v>
      </c>
      <c r="S491" s="74">
        <v>195.05</v>
      </c>
      <c r="T491" s="74">
        <v>195.05</v>
      </c>
      <c r="U491" s="74">
        <v>195.05</v>
      </c>
      <c r="V491" s="74">
        <v>195.05</v>
      </c>
      <c r="W491" s="74">
        <v>195.05</v>
      </c>
      <c r="X491" s="74">
        <v>195.05</v>
      </c>
      <c r="Y491" s="81">
        <v>195.05</v>
      </c>
    </row>
    <row r="492" spans="1:27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7" s="62" customFormat="1" ht="18.75" hidden="1" customHeight="1" outlineLevel="1" thickBot="1" x14ac:dyDescent="0.25">
      <c r="A493" s="147" t="s">
        <v>11</v>
      </c>
      <c r="B493" s="77">
        <v>2.73</v>
      </c>
      <c r="C493" s="75">
        <v>2.73</v>
      </c>
      <c r="D493" s="75">
        <v>2.73</v>
      </c>
      <c r="E493" s="75">
        <v>2.73</v>
      </c>
      <c r="F493" s="75">
        <v>2.73</v>
      </c>
      <c r="G493" s="75">
        <v>2.73</v>
      </c>
      <c r="H493" s="75">
        <v>2.73</v>
      </c>
      <c r="I493" s="75">
        <v>2.73</v>
      </c>
      <c r="J493" s="75">
        <v>2.73</v>
      </c>
      <c r="K493" s="75">
        <v>2.73</v>
      </c>
      <c r="L493" s="75">
        <v>2.73</v>
      </c>
      <c r="M493" s="75">
        <v>2.73</v>
      </c>
      <c r="N493" s="75">
        <v>2.73</v>
      </c>
      <c r="O493" s="75">
        <v>2.73</v>
      </c>
      <c r="P493" s="75">
        <v>2.73</v>
      </c>
      <c r="Q493" s="75">
        <v>2.73</v>
      </c>
      <c r="R493" s="75">
        <v>2.73</v>
      </c>
      <c r="S493" s="75">
        <v>2.73</v>
      </c>
      <c r="T493" s="75">
        <v>2.73</v>
      </c>
      <c r="U493" s="75">
        <v>2.73</v>
      </c>
      <c r="V493" s="75">
        <v>2.73</v>
      </c>
      <c r="W493" s="75">
        <v>2.73</v>
      </c>
      <c r="X493" s="75">
        <v>2.73</v>
      </c>
      <c r="Y493" s="82">
        <v>2.73</v>
      </c>
    </row>
    <row r="494" spans="1:27" s="62" customFormat="1" ht="18.75" customHeight="1" collapsed="1" thickBot="1" x14ac:dyDescent="0.25">
      <c r="A494" s="109">
        <v>3</v>
      </c>
      <c r="B494" s="101">
        <f t="shared" ref="B494:Y494" si="159">SUM(B495:B498)</f>
        <v>959.02</v>
      </c>
      <c r="C494" s="102">
        <f t="shared" si="159"/>
        <v>896</v>
      </c>
      <c r="D494" s="102">
        <f t="shared" si="159"/>
        <v>913.51</v>
      </c>
      <c r="E494" s="103">
        <f t="shared" si="159"/>
        <v>928.54</v>
      </c>
      <c r="F494" s="103">
        <f t="shared" si="159"/>
        <v>926.7</v>
      </c>
      <c r="G494" s="103">
        <f t="shared" si="159"/>
        <v>918.38000000000011</v>
      </c>
      <c r="H494" s="103">
        <f t="shared" si="159"/>
        <v>923.76</v>
      </c>
      <c r="I494" s="103">
        <f t="shared" si="159"/>
        <v>910.47</v>
      </c>
      <c r="J494" s="103">
        <f t="shared" si="159"/>
        <v>923.19</v>
      </c>
      <c r="K494" s="104">
        <f t="shared" si="159"/>
        <v>922.22</v>
      </c>
      <c r="L494" s="103">
        <f t="shared" si="159"/>
        <v>929.19</v>
      </c>
      <c r="M494" s="105">
        <f t="shared" si="159"/>
        <v>924.62000000000012</v>
      </c>
      <c r="N494" s="104">
        <f t="shared" si="159"/>
        <v>931.98</v>
      </c>
      <c r="O494" s="103">
        <f t="shared" si="159"/>
        <v>903.85000000000014</v>
      </c>
      <c r="P494" s="105">
        <f t="shared" si="159"/>
        <v>901.18000000000006</v>
      </c>
      <c r="Q494" s="106">
        <f t="shared" si="159"/>
        <v>926.43000000000006</v>
      </c>
      <c r="R494" s="103">
        <f t="shared" si="159"/>
        <v>941.21</v>
      </c>
      <c r="S494" s="106">
        <f t="shared" si="159"/>
        <v>931.10000000000014</v>
      </c>
      <c r="T494" s="103">
        <f t="shared" si="159"/>
        <v>933.35000000000014</v>
      </c>
      <c r="U494" s="102">
        <f t="shared" si="159"/>
        <v>928.17000000000007</v>
      </c>
      <c r="V494" s="102">
        <f t="shared" si="159"/>
        <v>941.57999999999993</v>
      </c>
      <c r="W494" s="102">
        <f t="shared" si="159"/>
        <v>954.3900000000001</v>
      </c>
      <c r="X494" s="102">
        <f t="shared" si="159"/>
        <v>965.27</v>
      </c>
      <c r="Y494" s="107">
        <f t="shared" si="159"/>
        <v>965.78</v>
      </c>
    </row>
    <row r="495" spans="1:27" s="62" customFormat="1" ht="18.75" customHeight="1" outlineLevel="1" x14ac:dyDescent="0.2">
      <c r="A495" s="56" t="s">
        <v>8</v>
      </c>
      <c r="B495" s="70">
        <f>B21</f>
        <v>761.24</v>
      </c>
      <c r="C495" s="71">
        <f t="shared" ref="C495:Y495" si="160">C21</f>
        <v>698.22</v>
      </c>
      <c r="D495" s="71">
        <f t="shared" si="160"/>
        <v>715.73</v>
      </c>
      <c r="E495" s="72">
        <f t="shared" si="160"/>
        <v>730.76</v>
      </c>
      <c r="F495" s="71">
        <f t="shared" si="160"/>
        <v>728.92</v>
      </c>
      <c r="G495" s="71">
        <f t="shared" si="160"/>
        <v>720.6</v>
      </c>
      <c r="H495" s="71">
        <f t="shared" si="160"/>
        <v>725.98</v>
      </c>
      <c r="I495" s="71">
        <f t="shared" si="160"/>
        <v>712.69</v>
      </c>
      <c r="J495" s="73">
        <f t="shared" si="160"/>
        <v>725.41</v>
      </c>
      <c r="K495" s="71">
        <f t="shared" si="160"/>
        <v>724.44</v>
      </c>
      <c r="L495" s="71">
        <f t="shared" si="160"/>
        <v>731.41</v>
      </c>
      <c r="M495" s="71">
        <f t="shared" si="160"/>
        <v>726.84</v>
      </c>
      <c r="N495" s="71">
        <f t="shared" si="160"/>
        <v>734.2</v>
      </c>
      <c r="O495" s="71">
        <f t="shared" si="160"/>
        <v>706.07</v>
      </c>
      <c r="P495" s="71">
        <f t="shared" si="160"/>
        <v>703.4</v>
      </c>
      <c r="Q495" s="71">
        <f t="shared" si="160"/>
        <v>728.65</v>
      </c>
      <c r="R495" s="71">
        <f t="shared" si="160"/>
        <v>743.43</v>
      </c>
      <c r="S495" s="71">
        <f t="shared" si="160"/>
        <v>733.32</v>
      </c>
      <c r="T495" s="71">
        <f t="shared" si="160"/>
        <v>735.57</v>
      </c>
      <c r="U495" s="71">
        <f t="shared" si="160"/>
        <v>730.39</v>
      </c>
      <c r="V495" s="71">
        <f t="shared" si="160"/>
        <v>743.8</v>
      </c>
      <c r="W495" s="71">
        <f t="shared" si="160"/>
        <v>756.61</v>
      </c>
      <c r="X495" s="71">
        <f t="shared" si="160"/>
        <v>767.49</v>
      </c>
      <c r="Y495" s="79">
        <f t="shared" si="160"/>
        <v>768</v>
      </c>
    </row>
    <row r="496" spans="1:27" s="62" customFormat="1" ht="18.75" customHeight="1" outlineLevel="1" x14ac:dyDescent="0.2">
      <c r="A496" s="57" t="s">
        <v>9</v>
      </c>
      <c r="B496" s="76">
        <v>195.05</v>
      </c>
      <c r="C496" s="74">
        <v>195.05</v>
      </c>
      <c r="D496" s="74">
        <v>195.05</v>
      </c>
      <c r="E496" s="74">
        <v>195.05</v>
      </c>
      <c r="F496" s="74">
        <v>195.05</v>
      </c>
      <c r="G496" s="74">
        <v>195.05</v>
      </c>
      <c r="H496" s="74">
        <v>195.05</v>
      </c>
      <c r="I496" s="74">
        <v>195.05</v>
      </c>
      <c r="J496" s="74">
        <v>195.05</v>
      </c>
      <c r="K496" s="74">
        <v>195.05</v>
      </c>
      <c r="L496" s="74">
        <v>195.05</v>
      </c>
      <c r="M496" s="74">
        <v>195.05</v>
      </c>
      <c r="N496" s="74">
        <v>195.05</v>
      </c>
      <c r="O496" s="74">
        <v>195.05</v>
      </c>
      <c r="P496" s="74">
        <v>195.05</v>
      </c>
      <c r="Q496" s="74">
        <v>195.05</v>
      </c>
      <c r="R496" s="74">
        <v>195.05</v>
      </c>
      <c r="S496" s="74">
        <v>195.05</v>
      </c>
      <c r="T496" s="74">
        <v>195.05</v>
      </c>
      <c r="U496" s="74">
        <v>195.05</v>
      </c>
      <c r="V496" s="74">
        <v>195.05</v>
      </c>
      <c r="W496" s="74">
        <v>195.05</v>
      </c>
      <c r="X496" s="74">
        <v>195.05</v>
      </c>
      <c r="Y496" s="81">
        <v>195.05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thickBot="1" x14ac:dyDescent="0.25">
      <c r="A499" s="130">
        <v>4</v>
      </c>
      <c r="B499" s="131">
        <f t="shared" ref="B499:Y499" si="161">SUM(B500:B503)</f>
        <v>1006.8900000000001</v>
      </c>
      <c r="C499" s="132">
        <f t="shared" si="161"/>
        <v>970.22</v>
      </c>
      <c r="D499" s="132">
        <f t="shared" si="161"/>
        <v>986.2</v>
      </c>
      <c r="E499" s="132">
        <f t="shared" si="161"/>
        <v>995.57999999999993</v>
      </c>
      <c r="F499" s="132">
        <f t="shared" si="161"/>
        <v>1015.4200000000001</v>
      </c>
      <c r="G499" s="132">
        <f t="shared" si="161"/>
        <v>1021.7</v>
      </c>
      <c r="H499" s="132">
        <f t="shared" si="161"/>
        <v>1028.96</v>
      </c>
      <c r="I499" s="132">
        <f t="shared" si="161"/>
        <v>1009.21</v>
      </c>
      <c r="J499" s="132">
        <f t="shared" si="161"/>
        <v>1024.19</v>
      </c>
      <c r="K499" s="133">
        <f t="shared" si="161"/>
        <v>1030.26</v>
      </c>
      <c r="L499" s="132">
        <f t="shared" si="161"/>
        <v>1029.73</v>
      </c>
      <c r="M499" s="134">
        <f t="shared" si="161"/>
        <v>1029.1000000000001</v>
      </c>
      <c r="N499" s="133">
        <f t="shared" si="161"/>
        <v>959.83999999999992</v>
      </c>
      <c r="O499" s="132">
        <f t="shared" si="161"/>
        <v>931</v>
      </c>
      <c r="P499" s="134">
        <f t="shared" si="161"/>
        <v>935.18000000000006</v>
      </c>
      <c r="Q499" s="135">
        <f t="shared" si="161"/>
        <v>962.26</v>
      </c>
      <c r="R499" s="132">
        <f t="shared" si="161"/>
        <v>980.21</v>
      </c>
      <c r="S499" s="135">
        <f t="shared" si="161"/>
        <v>988.35000000000014</v>
      </c>
      <c r="T499" s="132">
        <f t="shared" si="161"/>
        <v>990.51</v>
      </c>
      <c r="U499" s="132">
        <f t="shared" si="161"/>
        <v>970.22</v>
      </c>
      <c r="V499" s="132">
        <f t="shared" si="161"/>
        <v>986.51</v>
      </c>
      <c r="W499" s="132">
        <f t="shared" si="161"/>
        <v>995.26</v>
      </c>
      <c r="X499" s="132">
        <f t="shared" si="161"/>
        <v>998.53</v>
      </c>
      <c r="Y499" s="136">
        <f t="shared" si="161"/>
        <v>988.2</v>
      </c>
    </row>
    <row r="500" spans="1:25" s="62" customFormat="1" ht="18.75" hidden="1" customHeight="1" outlineLevel="1" x14ac:dyDescent="0.2">
      <c r="A500" s="58" t="s">
        <v>8</v>
      </c>
      <c r="B500" s="120">
        <f>B26</f>
        <v>809.11</v>
      </c>
      <c r="C500" s="121">
        <f t="shared" ref="C500:Y500" si="162">C26</f>
        <v>772.44</v>
      </c>
      <c r="D500" s="121">
        <f t="shared" si="162"/>
        <v>788.42</v>
      </c>
      <c r="E500" s="122">
        <f t="shared" si="162"/>
        <v>797.8</v>
      </c>
      <c r="F500" s="121">
        <f t="shared" si="162"/>
        <v>817.64</v>
      </c>
      <c r="G500" s="121">
        <f t="shared" si="162"/>
        <v>823.92</v>
      </c>
      <c r="H500" s="121">
        <f t="shared" si="162"/>
        <v>831.18</v>
      </c>
      <c r="I500" s="121">
        <f t="shared" si="162"/>
        <v>811.43</v>
      </c>
      <c r="J500" s="123">
        <f t="shared" si="162"/>
        <v>826.41</v>
      </c>
      <c r="K500" s="121">
        <f t="shared" si="162"/>
        <v>832.48</v>
      </c>
      <c r="L500" s="121">
        <f t="shared" si="162"/>
        <v>831.95</v>
      </c>
      <c r="M500" s="121">
        <f t="shared" si="162"/>
        <v>831.32</v>
      </c>
      <c r="N500" s="121">
        <f t="shared" si="162"/>
        <v>762.06</v>
      </c>
      <c r="O500" s="121">
        <f t="shared" si="162"/>
        <v>733.22</v>
      </c>
      <c r="P500" s="121">
        <f t="shared" si="162"/>
        <v>737.4</v>
      </c>
      <c r="Q500" s="121">
        <f t="shared" si="162"/>
        <v>764.48</v>
      </c>
      <c r="R500" s="121">
        <f t="shared" si="162"/>
        <v>782.43</v>
      </c>
      <c r="S500" s="121">
        <f t="shared" si="162"/>
        <v>790.57</v>
      </c>
      <c r="T500" s="121">
        <f t="shared" si="162"/>
        <v>792.73</v>
      </c>
      <c r="U500" s="121">
        <f t="shared" si="162"/>
        <v>772.44</v>
      </c>
      <c r="V500" s="121">
        <f t="shared" si="162"/>
        <v>788.73</v>
      </c>
      <c r="W500" s="121">
        <f t="shared" si="162"/>
        <v>797.48</v>
      </c>
      <c r="X500" s="121">
        <f t="shared" si="162"/>
        <v>800.75</v>
      </c>
      <c r="Y500" s="124">
        <f t="shared" si="162"/>
        <v>790.42</v>
      </c>
    </row>
    <row r="501" spans="1:25" s="62" customFormat="1" ht="18.75" hidden="1" customHeight="1" outlineLevel="1" x14ac:dyDescent="0.2">
      <c r="A501" s="57" t="s">
        <v>9</v>
      </c>
      <c r="B501" s="76">
        <v>195.05</v>
      </c>
      <c r="C501" s="74">
        <v>195.05</v>
      </c>
      <c r="D501" s="74">
        <v>195.05</v>
      </c>
      <c r="E501" s="74">
        <v>195.05</v>
      </c>
      <c r="F501" s="74">
        <v>195.05</v>
      </c>
      <c r="G501" s="74">
        <v>195.05</v>
      </c>
      <c r="H501" s="74">
        <v>195.05</v>
      </c>
      <c r="I501" s="74">
        <v>195.05</v>
      </c>
      <c r="J501" s="74">
        <v>195.05</v>
      </c>
      <c r="K501" s="74">
        <v>195.05</v>
      </c>
      <c r="L501" s="74">
        <v>195.05</v>
      </c>
      <c r="M501" s="74">
        <v>195.05</v>
      </c>
      <c r="N501" s="74">
        <v>195.05</v>
      </c>
      <c r="O501" s="74">
        <v>195.05</v>
      </c>
      <c r="P501" s="74">
        <v>195.05</v>
      </c>
      <c r="Q501" s="74">
        <v>195.05</v>
      </c>
      <c r="R501" s="74">
        <v>195.05</v>
      </c>
      <c r="S501" s="74">
        <v>195.05</v>
      </c>
      <c r="T501" s="74">
        <v>195.05</v>
      </c>
      <c r="U501" s="74">
        <v>195.05</v>
      </c>
      <c r="V501" s="74">
        <v>195.05</v>
      </c>
      <c r="W501" s="74">
        <v>195.05</v>
      </c>
      <c r="X501" s="74">
        <v>195.05</v>
      </c>
      <c r="Y501" s="81">
        <v>195.05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2.73</v>
      </c>
      <c r="C503" s="75">
        <v>2.73</v>
      </c>
      <c r="D503" s="75">
        <v>2.73</v>
      </c>
      <c r="E503" s="75">
        <v>2.73</v>
      </c>
      <c r="F503" s="75">
        <v>2.73</v>
      </c>
      <c r="G503" s="75">
        <v>2.73</v>
      </c>
      <c r="H503" s="75">
        <v>2.73</v>
      </c>
      <c r="I503" s="75">
        <v>2.73</v>
      </c>
      <c r="J503" s="75">
        <v>2.73</v>
      </c>
      <c r="K503" s="75">
        <v>2.73</v>
      </c>
      <c r="L503" s="75">
        <v>2.73</v>
      </c>
      <c r="M503" s="75">
        <v>2.73</v>
      </c>
      <c r="N503" s="75">
        <v>2.73</v>
      </c>
      <c r="O503" s="75">
        <v>2.73</v>
      </c>
      <c r="P503" s="75">
        <v>2.73</v>
      </c>
      <c r="Q503" s="75">
        <v>2.73</v>
      </c>
      <c r="R503" s="75">
        <v>2.73</v>
      </c>
      <c r="S503" s="75">
        <v>2.73</v>
      </c>
      <c r="T503" s="75">
        <v>2.73</v>
      </c>
      <c r="U503" s="75">
        <v>2.73</v>
      </c>
      <c r="V503" s="75">
        <v>2.73</v>
      </c>
      <c r="W503" s="75">
        <v>2.73</v>
      </c>
      <c r="X503" s="75">
        <v>2.73</v>
      </c>
      <c r="Y503" s="82">
        <v>2.73</v>
      </c>
    </row>
    <row r="504" spans="1:25" s="62" customFormat="1" ht="18.75" customHeight="1" collapsed="1" thickBot="1" x14ac:dyDescent="0.25">
      <c r="A504" s="109">
        <v>5</v>
      </c>
      <c r="B504" s="138">
        <f t="shared" ref="B504:Y504" si="163">SUM(B505:B508)</f>
        <v>976.62000000000012</v>
      </c>
      <c r="C504" s="139">
        <f t="shared" si="163"/>
        <v>939.81999999999994</v>
      </c>
      <c r="D504" s="139">
        <f t="shared" si="163"/>
        <v>961.08999999999992</v>
      </c>
      <c r="E504" s="139">
        <f t="shared" si="163"/>
        <v>978.36000000000013</v>
      </c>
      <c r="F504" s="139">
        <f t="shared" si="163"/>
        <v>995.47</v>
      </c>
      <c r="G504" s="139">
        <f t="shared" si="163"/>
        <v>977.04</v>
      </c>
      <c r="H504" s="139">
        <f t="shared" si="163"/>
        <v>977.60000000000014</v>
      </c>
      <c r="I504" s="139">
        <f t="shared" si="163"/>
        <v>953.29</v>
      </c>
      <c r="J504" s="139">
        <f t="shared" si="163"/>
        <v>977.31999999999994</v>
      </c>
      <c r="K504" s="140">
        <f t="shared" si="163"/>
        <v>987.57999999999993</v>
      </c>
      <c r="L504" s="139">
        <f t="shared" si="163"/>
        <v>968.32999999999993</v>
      </c>
      <c r="M504" s="141">
        <f t="shared" si="163"/>
        <v>975.62000000000012</v>
      </c>
      <c r="N504" s="140">
        <f t="shared" si="163"/>
        <v>960.22</v>
      </c>
      <c r="O504" s="139">
        <f t="shared" si="163"/>
        <v>932.90000000000009</v>
      </c>
      <c r="P504" s="141">
        <f t="shared" si="163"/>
        <v>928.07999999999993</v>
      </c>
      <c r="Q504" s="142">
        <f t="shared" si="163"/>
        <v>950.54</v>
      </c>
      <c r="R504" s="139">
        <f t="shared" si="163"/>
        <v>963.62000000000012</v>
      </c>
      <c r="S504" s="142">
        <f t="shared" si="163"/>
        <v>959.69</v>
      </c>
      <c r="T504" s="139">
        <f t="shared" si="163"/>
        <v>968.76</v>
      </c>
      <c r="U504" s="139">
        <f t="shared" si="163"/>
        <v>941.22</v>
      </c>
      <c r="V504" s="139">
        <f t="shared" si="163"/>
        <v>958.48</v>
      </c>
      <c r="W504" s="139">
        <f t="shared" si="163"/>
        <v>976.36000000000013</v>
      </c>
      <c r="X504" s="139">
        <f t="shared" si="163"/>
        <v>975.98</v>
      </c>
      <c r="Y504" s="143">
        <f t="shared" si="163"/>
        <v>973.27</v>
      </c>
    </row>
    <row r="505" spans="1:25" s="62" customFormat="1" ht="18.75" hidden="1" customHeight="1" outlineLevel="1" x14ac:dyDescent="0.2">
      <c r="A505" s="56" t="s">
        <v>8</v>
      </c>
      <c r="B505" s="76">
        <f>B31</f>
        <v>778.84</v>
      </c>
      <c r="C505" s="71">
        <f t="shared" ref="C505:Y505" si="164">C31</f>
        <v>742.04</v>
      </c>
      <c r="D505" s="71">
        <f t="shared" si="164"/>
        <v>763.31</v>
      </c>
      <c r="E505" s="72">
        <f t="shared" si="164"/>
        <v>780.58</v>
      </c>
      <c r="F505" s="71">
        <f t="shared" si="164"/>
        <v>797.69</v>
      </c>
      <c r="G505" s="71">
        <f t="shared" si="164"/>
        <v>779.26</v>
      </c>
      <c r="H505" s="71">
        <f t="shared" si="164"/>
        <v>779.82</v>
      </c>
      <c r="I505" s="71">
        <f t="shared" si="164"/>
        <v>755.51</v>
      </c>
      <c r="J505" s="73">
        <f t="shared" si="164"/>
        <v>779.54</v>
      </c>
      <c r="K505" s="71">
        <f t="shared" si="164"/>
        <v>789.8</v>
      </c>
      <c r="L505" s="71">
        <f t="shared" si="164"/>
        <v>770.55</v>
      </c>
      <c r="M505" s="71">
        <f t="shared" si="164"/>
        <v>777.84</v>
      </c>
      <c r="N505" s="71">
        <f t="shared" si="164"/>
        <v>762.44</v>
      </c>
      <c r="O505" s="71">
        <f t="shared" si="164"/>
        <v>735.12</v>
      </c>
      <c r="P505" s="71">
        <f t="shared" si="164"/>
        <v>730.3</v>
      </c>
      <c r="Q505" s="71">
        <f t="shared" si="164"/>
        <v>752.76</v>
      </c>
      <c r="R505" s="71">
        <f t="shared" si="164"/>
        <v>765.84</v>
      </c>
      <c r="S505" s="71">
        <f t="shared" si="164"/>
        <v>761.91</v>
      </c>
      <c r="T505" s="71">
        <f t="shared" si="164"/>
        <v>770.98</v>
      </c>
      <c r="U505" s="71">
        <f t="shared" si="164"/>
        <v>743.44</v>
      </c>
      <c r="V505" s="71">
        <f t="shared" si="164"/>
        <v>760.7</v>
      </c>
      <c r="W505" s="71">
        <f t="shared" si="164"/>
        <v>778.58</v>
      </c>
      <c r="X505" s="71">
        <f t="shared" si="164"/>
        <v>778.2</v>
      </c>
      <c r="Y505" s="79">
        <f t="shared" si="164"/>
        <v>775.49</v>
      </c>
    </row>
    <row r="506" spans="1:25" s="62" customFormat="1" ht="18.75" hidden="1" customHeight="1" outlineLevel="1" x14ac:dyDescent="0.2">
      <c r="A506" s="57" t="s">
        <v>9</v>
      </c>
      <c r="B506" s="76">
        <v>195.05</v>
      </c>
      <c r="C506" s="74">
        <v>195.05</v>
      </c>
      <c r="D506" s="74">
        <v>195.05</v>
      </c>
      <c r="E506" s="74">
        <v>195.05</v>
      </c>
      <c r="F506" s="74">
        <v>195.05</v>
      </c>
      <c r="G506" s="74">
        <v>195.05</v>
      </c>
      <c r="H506" s="74">
        <v>195.05</v>
      </c>
      <c r="I506" s="74">
        <v>195.05</v>
      </c>
      <c r="J506" s="74">
        <v>195.05</v>
      </c>
      <c r="K506" s="74">
        <v>195.05</v>
      </c>
      <c r="L506" s="74">
        <v>195.05</v>
      </c>
      <c r="M506" s="74">
        <v>195.05</v>
      </c>
      <c r="N506" s="74">
        <v>195.05</v>
      </c>
      <c r="O506" s="74">
        <v>195.05</v>
      </c>
      <c r="P506" s="74">
        <v>195.05</v>
      </c>
      <c r="Q506" s="74">
        <v>195.05</v>
      </c>
      <c r="R506" s="74">
        <v>195.05</v>
      </c>
      <c r="S506" s="74">
        <v>195.05</v>
      </c>
      <c r="T506" s="74">
        <v>195.05</v>
      </c>
      <c r="U506" s="74">
        <v>195.05</v>
      </c>
      <c r="V506" s="74">
        <v>195.05</v>
      </c>
      <c r="W506" s="74">
        <v>195.05</v>
      </c>
      <c r="X506" s="74">
        <v>195.05</v>
      </c>
      <c r="Y506" s="81">
        <v>195.05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2.73</v>
      </c>
      <c r="C508" s="75">
        <v>2.73</v>
      </c>
      <c r="D508" s="75">
        <v>2.73</v>
      </c>
      <c r="E508" s="75">
        <v>2.73</v>
      </c>
      <c r="F508" s="75">
        <v>2.73</v>
      </c>
      <c r="G508" s="75">
        <v>2.73</v>
      </c>
      <c r="H508" s="75">
        <v>2.73</v>
      </c>
      <c r="I508" s="75">
        <v>2.73</v>
      </c>
      <c r="J508" s="75">
        <v>2.73</v>
      </c>
      <c r="K508" s="75">
        <v>2.73</v>
      </c>
      <c r="L508" s="75">
        <v>2.73</v>
      </c>
      <c r="M508" s="75">
        <v>2.73</v>
      </c>
      <c r="N508" s="75">
        <v>2.73</v>
      </c>
      <c r="O508" s="75">
        <v>2.73</v>
      </c>
      <c r="P508" s="75">
        <v>2.73</v>
      </c>
      <c r="Q508" s="75">
        <v>2.73</v>
      </c>
      <c r="R508" s="75">
        <v>2.73</v>
      </c>
      <c r="S508" s="75">
        <v>2.73</v>
      </c>
      <c r="T508" s="75">
        <v>2.73</v>
      </c>
      <c r="U508" s="75">
        <v>2.73</v>
      </c>
      <c r="V508" s="75">
        <v>2.73</v>
      </c>
      <c r="W508" s="75">
        <v>2.73</v>
      </c>
      <c r="X508" s="75">
        <v>2.73</v>
      </c>
      <c r="Y508" s="82">
        <v>2.73</v>
      </c>
    </row>
    <row r="509" spans="1:25" s="62" customFormat="1" ht="18.75" customHeight="1" collapsed="1" thickBot="1" x14ac:dyDescent="0.25">
      <c r="A509" s="112">
        <v>6</v>
      </c>
      <c r="B509" s="101">
        <f t="shared" ref="B509:Y509" si="165">SUM(B510:B513)</f>
        <v>903.49</v>
      </c>
      <c r="C509" s="102">
        <f t="shared" si="165"/>
        <v>879.72</v>
      </c>
      <c r="D509" s="102">
        <f t="shared" si="165"/>
        <v>885.99</v>
      </c>
      <c r="E509" s="103">
        <f t="shared" si="165"/>
        <v>895.53</v>
      </c>
      <c r="F509" s="103">
        <f t="shared" si="165"/>
        <v>900.78</v>
      </c>
      <c r="G509" s="103">
        <f t="shared" si="165"/>
        <v>892.67000000000007</v>
      </c>
      <c r="H509" s="103">
        <f t="shared" si="165"/>
        <v>878.79</v>
      </c>
      <c r="I509" s="103">
        <f t="shared" si="165"/>
        <v>878.03</v>
      </c>
      <c r="J509" s="103">
        <f t="shared" si="165"/>
        <v>884.26</v>
      </c>
      <c r="K509" s="104">
        <f t="shared" si="165"/>
        <v>893.13000000000011</v>
      </c>
      <c r="L509" s="103">
        <f t="shared" si="165"/>
        <v>907.49</v>
      </c>
      <c r="M509" s="105">
        <f t="shared" si="165"/>
        <v>905.83999999999992</v>
      </c>
      <c r="N509" s="104">
        <f t="shared" si="165"/>
        <v>905.88000000000011</v>
      </c>
      <c r="O509" s="103">
        <f t="shared" si="165"/>
        <v>880.10000000000014</v>
      </c>
      <c r="P509" s="105">
        <f t="shared" si="165"/>
        <v>880.81999999999994</v>
      </c>
      <c r="Q509" s="106">
        <f t="shared" si="165"/>
        <v>905.46</v>
      </c>
      <c r="R509" s="103">
        <f t="shared" si="165"/>
        <v>912.81</v>
      </c>
      <c r="S509" s="106">
        <f t="shared" si="165"/>
        <v>904.2</v>
      </c>
      <c r="T509" s="103">
        <f t="shared" si="165"/>
        <v>909.43000000000006</v>
      </c>
      <c r="U509" s="102">
        <f t="shared" si="165"/>
        <v>892.73</v>
      </c>
      <c r="V509" s="102">
        <f t="shared" si="165"/>
        <v>908</v>
      </c>
      <c r="W509" s="102">
        <f t="shared" si="165"/>
        <v>919.83999999999992</v>
      </c>
      <c r="X509" s="102">
        <f t="shared" si="165"/>
        <v>920.85000000000014</v>
      </c>
      <c r="Y509" s="107">
        <f t="shared" si="165"/>
        <v>912.40000000000009</v>
      </c>
    </row>
    <row r="510" spans="1:25" s="62" customFormat="1" ht="18.75" hidden="1" customHeight="1" outlineLevel="1" x14ac:dyDescent="0.2">
      <c r="A510" s="56" t="s">
        <v>8</v>
      </c>
      <c r="B510" s="76">
        <f>B36</f>
        <v>705.71</v>
      </c>
      <c r="C510" s="71">
        <f t="shared" ref="C510:Y510" si="166">C36</f>
        <v>681.94</v>
      </c>
      <c r="D510" s="71">
        <f t="shared" si="166"/>
        <v>688.21</v>
      </c>
      <c r="E510" s="72">
        <f t="shared" si="166"/>
        <v>697.75</v>
      </c>
      <c r="F510" s="71">
        <f t="shared" si="166"/>
        <v>703</v>
      </c>
      <c r="G510" s="71">
        <f t="shared" si="166"/>
        <v>694.89</v>
      </c>
      <c r="H510" s="71">
        <f t="shared" si="166"/>
        <v>681.01</v>
      </c>
      <c r="I510" s="71">
        <f t="shared" si="166"/>
        <v>680.25</v>
      </c>
      <c r="J510" s="73">
        <f t="shared" si="166"/>
        <v>686.48</v>
      </c>
      <c r="K510" s="71">
        <f t="shared" si="166"/>
        <v>695.35</v>
      </c>
      <c r="L510" s="71">
        <f t="shared" si="166"/>
        <v>709.71</v>
      </c>
      <c r="M510" s="71">
        <f t="shared" si="166"/>
        <v>708.06</v>
      </c>
      <c r="N510" s="71">
        <f t="shared" si="166"/>
        <v>708.1</v>
      </c>
      <c r="O510" s="71">
        <f t="shared" si="166"/>
        <v>682.32</v>
      </c>
      <c r="P510" s="71">
        <f t="shared" si="166"/>
        <v>683.04</v>
      </c>
      <c r="Q510" s="71">
        <f t="shared" si="166"/>
        <v>707.68</v>
      </c>
      <c r="R510" s="71">
        <f t="shared" si="166"/>
        <v>715.03</v>
      </c>
      <c r="S510" s="71">
        <f t="shared" si="166"/>
        <v>706.42</v>
      </c>
      <c r="T510" s="71">
        <f t="shared" si="166"/>
        <v>711.65</v>
      </c>
      <c r="U510" s="71">
        <f t="shared" si="166"/>
        <v>694.95</v>
      </c>
      <c r="V510" s="71">
        <f t="shared" si="166"/>
        <v>710.22</v>
      </c>
      <c r="W510" s="71">
        <f t="shared" si="166"/>
        <v>722.06</v>
      </c>
      <c r="X510" s="71">
        <f t="shared" si="166"/>
        <v>723.07</v>
      </c>
      <c r="Y510" s="79">
        <f t="shared" si="166"/>
        <v>714.62</v>
      </c>
    </row>
    <row r="511" spans="1:25" s="62" customFormat="1" ht="18.75" hidden="1" customHeight="1" outlineLevel="1" x14ac:dyDescent="0.2">
      <c r="A511" s="57" t="s">
        <v>9</v>
      </c>
      <c r="B511" s="76">
        <v>195.05</v>
      </c>
      <c r="C511" s="74">
        <v>195.05</v>
      </c>
      <c r="D511" s="74">
        <v>195.05</v>
      </c>
      <c r="E511" s="74">
        <v>195.05</v>
      </c>
      <c r="F511" s="74">
        <v>195.05</v>
      </c>
      <c r="G511" s="74">
        <v>195.05</v>
      </c>
      <c r="H511" s="74">
        <v>195.05</v>
      </c>
      <c r="I511" s="74">
        <v>195.05</v>
      </c>
      <c r="J511" s="74">
        <v>195.05</v>
      </c>
      <c r="K511" s="74">
        <v>195.05</v>
      </c>
      <c r="L511" s="74">
        <v>195.05</v>
      </c>
      <c r="M511" s="74">
        <v>195.05</v>
      </c>
      <c r="N511" s="74">
        <v>195.05</v>
      </c>
      <c r="O511" s="74">
        <v>195.05</v>
      </c>
      <c r="P511" s="74">
        <v>195.05</v>
      </c>
      <c r="Q511" s="74">
        <v>195.05</v>
      </c>
      <c r="R511" s="74">
        <v>195.05</v>
      </c>
      <c r="S511" s="74">
        <v>195.05</v>
      </c>
      <c r="T511" s="74">
        <v>195.05</v>
      </c>
      <c r="U511" s="74">
        <v>195.05</v>
      </c>
      <c r="V511" s="74">
        <v>195.05</v>
      </c>
      <c r="W511" s="74">
        <v>195.05</v>
      </c>
      <c r="X511" s="74">
        <v>195.05</v>
      </c>
      <c r="Y511" s="81">
        <v>195.05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2.73</v>
      </c>
      <c r="C513" s="75">
        <v>2.73</v>
      </c>
      <c r="D513" s="75">
        <v>2.73</v>
      </c>
      <c r="E513" s="75">
        <v>2.73</v>
      </c>
      <c r="F513" s="75">
        <v>2.73</v>
      </c>
      <c r="G513" s="75">
        <v>2.73</v>
      </c>
      <c r="H513" s="75">
        <v>2.73</v>
      </c>
      <c r="I513" s="75">
        <v>2.73</v>
      </c>
      <c r="J513" s="75">
        <v>2.73</v>
      </c>
      <c r="K513" s="75">
        <v>2.73</v>
      </c>
      <c r="L513" s="75">
        <v>2.73</v>
      </c>
      <c r="M513" s="75">
        <v>2.73</v>
      </c>
      <c r="N513" s="75">
        <v>2.73</v>
      </c>
      <c r="O513" s="75">
        <v>2.73</v>
      </c>
      <c r="P513" s="75">
        <v>2.73</v>
      </c>
      <c r="Q513" s="75">
        <v>2.73</v>
      </c>
      <c r="R513" s="75">
        <v>2.73</v>
      </c>
      <c r="S513" s="75">
        <v>2.73</v>
      </c>
      <c r="T513" s="75">
        <v>2.73</v>
      </c>
      <c r="U513" s="75">
        <v>2.73</v>
      </c>
      <c r="V513" s="75">
        <v>2.73</v>
      </c>
      <c r="W513" s="75">
        <v>2.73</v>
      </c>
      <c r="X513" s="75">
        <v>2.73</v>
      </c>
      <c r="Y513" s="82">
        <v>2.73</v>
      </c>
    </row>
    <row r="514" spans="1:25" s="62" customFormat="1" ht="18.75" customHeight="1" collapsed="1" thickBot="1" x14ac:dyDescent="0.25">
      <c r="A514" s="109">
        <v>7</v>
      </c>
      <c r="B514" s="101">
        <f t="shared" ref="B514:Y514" si="167">SUM(B515:B518)</f>
        <v>965.15000000000009</v>
      </c>
      <c r="C514" s="102">
        <f t="shared" si="167"/>
        <v>923.02</v>
      </c>
      <c r="D514" s="102">
        <f t="shared" si="167"/>
        <v>952.56999999999994</v>
      </c>
      <c r="E514" s="103">
        <f t="shared" si="167"/>
        <v>965.83999999999992</v>
      </c>
      <c r="F514" s="103">
        <f t="shared" si="167"/>
        <v>974.61000000000013</v>
      </c>
      <c r="G514" s="103">
        <f t="shared" si="167"/>
        <v>976.86000000000013</v>
      </c>
      <c r="H514" s="103">
        <f t="shared" si="167"/>
        <v>971.32999999999993</v>
      </c>
      <c r="I514" s="103">
        <f t="shared" si="167"/>
        <v>951.67000000000007</v>
      </c>
      <c r="J514" s="103">
        <f t="shared" si="167"/>
        <v>968.61000000000013</v>
      </c>
      <c r="K514" s="104">
        <f t="shared" si="167"/>
        <v>985.78</v>
      </c>
      <c r="L514" s="103">
        <f t="shared" si="167"/>
        <v>977.82999999999993</v>
      </c>
      <c r="M514" s="105">
        <f t="shared" si="167"/>
        <v>981.04</v>
      </c>
      <c r="N514" s="104">
        <f t="shared" si="167"/>
        <v>978.25</v>
      </c>
      <c r="O514" s="103">
        <f t="shared" si="167"/>
        <v>952.81999999999994</v>
      </c>
      <c r="P514" s="105">
        <f t="shared" si="167"/>
        <v>957.96</v>
      </c>
      <c r="Q514" s="106">
        <f t="shared" si="167"/>
        <v>977.85000000000014</v>
      </c>
      <c r="R514" s="103">
        <f t="shared" si="167"/>
        <v>984.07999999999993</v>
      </c>
      <c r="S514" s="106">
        <f t="shared" si="167"/>
        <v>981.42000000000007</v>
      </c>
      <c r="T514" s="103">
        <f t="shared" si="167"/>
        <v>987.02</v>
      </c>
      <c r="U514" s="102">
        <f t="shared" si="167"/>
        <v>972.53</v>
      </c>
      <c r="V514" s="102">
        <f t="shared" si="167"/>
        <v>988.16000000000008</v>
      </c>
      <c r="W514" s="102">
        <f t="shared" si="167"/>
        <v>984.68000000000006</v>
      </c>
      <c r="X514" s="102">
        <f t="shared" si="167"/>
        <v>995.95</v>
      </c>
      <c r="Y514" s="107">
        <f t="shared" si="167"/>
        <v>999.27</v>
      </c>
    </row>
    <row r="515" spans="1:25" s="62" customFormat="1" ht="18.75" hidden="1" customHeight="1" outlineLevel="1" x14ac:dyDescent="0.2">
      <c r="A515" s="56" t="s">
        <v>8</v>
      </c>
      <c r="B515" s="76">
        <f>B41</f>
        <v>767.37</v>
      </c>
      <c r="C515" s="71">
        <f t="shared" ref="C515:Y515" si="168">C41</f>
        <v>725.24</v>
      </c>
      <c r="D515" s="71">
        <f t="shared" si="168"/>
        <v>754.79</v>
      </c>
      <c r="E515" s="72">
        <f t="shared" si="168"/>
        <v>768.06</v>
      </c>
      <c r="F515" s="71">
        <f t="shared" si="168"/>
        <v>776.83</v>
      </c>
      <c r="G515" s="71">
        <f t="shared" si="168"/>
        <v>779.08</v>
      </c>
      <c r="H515" s="71">
        <f t="shared" si="168"/>
        <v>773.55</v>
      </c>
      <c r="I515" s="71">
        <f t="shared" si="168"/>
        <v>753.89</v>
      </c>
      <c r="J515" s="73">
        <f t="shared" si="168"/>
        <v>770.83</v>
      </c>
      <c r="K515" s="71">
        <f t="shared" si="168"/>
        <v>788</v>
      </c>
      <c r="L515" s="71">
        <f t="shared" si="168"/>
        <v>780.05</v>
      </c>
      <c r="M515" s="71">
        <f t="shared" si="168"/>
        <v>783.26</v>
      </c>
      <c r="N515" s="71">
        <f t="shared" si="168"/>
        <v>780.47</v>
      </c>
      <c r="O515" s="71">
        <f t="shared" si="168"/>
        <v>755.04</v>
      </c>
      <c r="P515" s="71">
        <f t="shared" si="168"/>
        <v>760.18</v>
      </c>
      <c r="Q515" s="71">
        <f t="shared" si="168"/>
        <v>780.07</v>
      </c>
      <c r="R515" s="71">
        <f t="shared" si="168"/>
        <v>786.3</v>
      </c>
      <c r="S515" s="71">
        <f t="shared" si="168"/>
        <v>783.64</v>
      </c>
      <c r="T515" s="71">
        <f t="shared" si="168"/>
        <v>789.24</v>
      </c>
      <c r="U515" s="71">
        <f t="shared" si="168"/>
        <v>774.75</v>
      </c>
      <c r="V515" s="71">
        <f t="shared" si="168"/>
        <v>790.38</v>
      </c>
      <c r="W515" s="71">
        <f t="shared" si="168"/>
        <v>786.9</v>
      </c>
      <c r="X515" s="71">
        <f t="shared" si="168"/>
        <v>798.17</v>
      </c>
      <c r="Y515" s="79">
        <f t="shared" si="168"/>
        <v>801.49</v>
      </c>
    </row>
    <row r="516" spans="1:25" s="62" customFormat="1" ht="18.75" hidden="1" customHeight="1" outlineLevel="1" x14ac:dyDescent="0.2">
      <c r="A516" s="57" t="s">
        <v>9</v>
      </c>
      <c r="B516" s="76">
        <v>195.05</v>
      </c>
      <c r="C516" s="74">
        <v>195.05</v>
      </c>
      <c r="D516" s="74">
        <v>195.05</v>
      </c>
      <c r="E516" s="74">
        <v>195.05</v>
      </c>
      <c r="F516" s="74">
        <v>195.05</v>
      </c>
      <c r="G516" s="74">
        <v>195.05</v>
      </c>
      <c r="H516" s="74">
        <v>195.05</v>
      </c>
      <c r="I516" s="74">
        <v>195.05</v>
      </c>
      <c r="J516" s="74">
        <v>195.05</v>
      </c>
      <c r="K516" s="74">
        <v>195.05</v>
      </c>
      <c r="L516" s="74">
        <v>195.05</v>
      </c>
      <c r="M516" s="74">
        <v>195.05</v>
      </c>
      <c r="N516" s="74">
        <v>195.05</v>
      </c>
      <c r="O516" s="74">
        <v>195.05</v>
      </c>
      <c r="P516" s="74">
        <v>195.05</v>
      </c>
      <c r="Q516" s="74">
        <v>195.05</v>
      </c>
      <c r="R516" s="74">
        <v>195.05</v>
      </c>
      <c r="S516" s="74">
        <v>195.05</v>
      </c>
      <c r="T516" s="74">
        <v>195.05</v>
      </c>
      <c r="U516" s="74">
        <v>195.05</v>
      </c>
      <c r="V516" s="74">
        <v>195.05</v>
      </c>
      <c r="W516" s="74">
        <v>195.05</v>
      </c>
      <c r="X516" s="74">
        <v>195.05</v>
      </c>
      <c r="Y516" s="81">
        <v>195.05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2.73</v>
      </c>
      <c r="C518" s="75">
        <v>2.73</v>
      </c>
      <c r="D518" s="75">
        <v>2.73</v>
      </c>
      <c r="E518" s="75">
        <v>2.73</v>
      </c>
      <c r="F518" s="75">
        <v>2.73</v>
      </c>
      <c r="G518" s="75">
        <v>2.73</v>
      </c>
      <c r="H518" s="75">
        <v>2.73</v>
      </c>
      <c r="I518" s="75">
        <v>2.73</v>
      </c>
      <c r="J518" s="75">
        <v>2.73</v>
      </c>
      <c r="K518" s="75">
        <v>2.73</v>
      </c>
      <c r="L518" s="75">
        <v>2.73</v>
      </c>
      <c r="M518" s="75">
        <v>2.73</v>
      </c>
      <c r="N518" s="75">
        <v>2.73</v>
      </c>
      <c r="O518" s="75">
        <v>2.73</v>
      </c>
      <c r="P518" s="75">
        <v>2.73</v>
      </c>
      <c r="Q518" s="75">
        <v>2.73</v>
      </c>
      <c r="R518" s="75">
        <v>2.73</v>
      </c>
      <c r="S518" s="75">
        <v>2.73</v>
      </c>
      <c r="T518" s="75">
        <v>2.73</v>
      </c>
      <c r="U518" s="75">
        <v>2.73</v>
      </c>
      <c r="V518" s="75">
        <v>2.73</v>
      </c>
      <c r="W518" s="75">
        <v>2.73</v>
      </c>
      <c r="X518" s="75">
        <v>2.73</v>
      </c>
      <c r="Y518" s="82">
        <v>2.73</v>
      </c>
    </row>
    <row r="519" spans="1:25" s="62" customFormat="1" ht="18.75" customHeight="1" collapsed="1" thickBot="1" x14ac:dyDescent="0.25">
      <c r="A519" s="112">
        <v>8</v>
      </c>
      <c r="B519" s="101">
        <f t="shared" ref="B519:Y519" si="169">SUM(B520:B523)</f>
        <v>998.01</v>
      </c>
      <c r="C519" s="102">
        <f t="shared" si="169"/>
        <v>958.78</v>
      </c>
      <c r="D519" s="102">
        <f t="shared" si="169"/>
        <v>930.53</v>
      </c>
      <c r="E519" s="103">
        <f t="shared" si="169"/>
        <v>987.82999999999993</v>
      </c>
      <c r="F519" s="103">
        <f t="shared" si="169"/>
        <v>988.67000000000007</v>
      </c>
      <c r="G519" s="103">
        <f t="shared" si="169"/>
        <v>1006.52</v>
      </c>
      <c r="H519" s="103">
        <f t="shared" si="169"/>
        <v>1011.53</v>
      </c>
      <c r="I519" s="103">
        <f t="shared" si="169"/>
        <v>985.46</v>
      </c>
      <c r="J519" s="103">
        <f t="shared" si="169"/>
        <v>989.25</v>
      </c>
      <c r="K519" s="104">
        <f t="shared" si="169"/>
        <v>1022.78</v>
      </c>
      <c r="L519" s="103">
        <f t="shared" si="169"/>
        <v>1015.25</v>
      </c>
      <c r="M519" s="105">
        <f t="shared" si="169"/>
        <v>1022.0799999999999</v>
      </c>
      <c r="N519" s="104">
        <f t="shared" si="169"/>
        <v>1027.92</v>
      </c>
      <c r="O519" s="103">
        <f t="shared" si="169"/>
        <v>997.66000000000008</v>
      </c>
      <c r="P519" s="105">
        <f t="shared" si="169"/>
        <v>991.95</v>
      </c>
      <c r="Q519" s="106">
        <f t="shared" si="169"/>
        <v>1028.32</v>
      </c>
      <c r="R519" s="103">
        <f t="shared" si="169"/>
        <v>1046.47</v>
      </c>
      <c r="S519" s="106">
        <f t="shared" si="169"/>
        <v>1036.1600000000001</v>
      </c>
      <c r="T519" s="103">
        <f t="shared" si="169"/>
        <v>1037.42</v>
      </c>
      <c r="U519" s="102">
        <f t="shared" si="169"/>
        <v>1028.99</v>
      </c>
      <c r="V519" s="102">
        <f t="shared" si="169"/>
        <v>1034.8500000000001</v>
      </c>
      <c r="W519" s="102">
        <f t="shared" si="169"/>
        <v>1033.26</v>
      </c>
      <c r="X519" s="102">
        <f t="shared" si="169"/>
        <v>1037.8500000000001</v>
      </c>
      <c r="Y519" s="107">
        <f t="shared" si="169"/>
        <v>1031.1600000000001</v>
      </c>
    </row>
    <row r="520" spans="1:25" s="62" customFormat="1" ht="18.75" hidden="1" customHeight="1" outlineLevel="1" x14ac:dyDescent="0.2">
      <c r="A520" s="56" t="s">
        <v>8</v>
      </c>
      <c r="B520" s="76">
        <f>B46</f>
        <v>800.23</v>
      </c>
      <c r="C520" s="71">
        <f t="shared" ref="C520:Y520" si="170">C46</f>
        <v>761</v>
      </c>
      <c r="D520" s="71">
        <f t="shared" si="170"/>
        <v>732.75</v>
      </c>
      <c r="E520" s="72">
        <f t="shared" si="170"/>
        <v>790.05</v>
      </c>
      <c r="F520" s="71">
        <f t="shared" si="170"/>
        <v>790.89</v>
      </c>
      <c r="G520" s="71">
        <f t="shared" si="170"/>
        <v>808.74</v>
      </c>
      <c r="H520" s="71">
        <f t="shared" si="170"/>
        <v>813.75</v>
      </c>
      <c r="I520" s="71">
        <f t="shared" si="170"/>
        <v>787.68</v>
      </c>
      <c r="J520" s="73">
        <f t="shared" si="170"/>
        <v>791.47</v>
      </c>
      <c r="K520" s="71">
        <f t="shared" si="170"/>
        <v>825</v>
      </c>
      <c r="L520" s="71">
        <f t="shared" si="170"/>
        <v>817.47</v>
      </c>
      <c r="M520" s="71">
        <f t="shared" si="170"/>
        <v>824.3</v>
      </c>
      <c r="N520" s="71">
        <f t="shared" si="170"/>
        <v>830.14</v>
      </c>
      <c r="O520" s="71">
        <f t="shared" si="170"/>
        <v>799.88</v>
      </c>
      <c r="P520" s="71">
        <f t="shared" si="170"/>
        <v>794.17</v>
      </c>
      <c r="Q520" s="71">
        <f t="shared" si="170"/>
        <v>830.54</v>
      </c>
      <c r="R520" s="71">
        <f t="shared" si="170"/>
        <v>848.69</v>
      </c>
      <c r="S520" s="71">
        <f t="shared" si="170"/>
        <v>838.38</v>
      </c>
      <c r="T520" s="71">
        <f t="shared" si="170"/>
        <v>839.64</v>
      </c>
      <c r="U520" s="71">
        <f t="shared" si="170"/>
        <v>831.21</v>
      </c>
      <c r="V520" s="71">
        <f t="shared" si="170"/>
        <v>837.07</v>
      </c>
      <c r="W520" s="71">
        <f t="shared" si="170"/>
        <v>835.48</v>
      </c>
      <c r="X520" s="71">
        <f t="shared" si="170"/>
        <v>840.07</v>
      </c>
      <c r="Y520" s="79">
        <f t="shared" si="170"/>
        <v>833.38</v>
      </c>
    </row>
    <row r="521" spans="1:25" s="62" customFormat="1" ht="18.75" hidden="1" customHeight="1" outlineLevel="1" x14ac:dyDescent="0.2">
      <c r="A521" s="57" t="s">
        <v>9</v>
      </c>
      <c r="B521" s="76">
        <v>195.05</v>
      </c>
      <c r="C521" s="74">
        <v>195.05</v>
      </c>
      <c r="D521" s="74">
        <v>195.05</v>
      </c>
      <c r="E521" s="74">
        <v>195.05</v>
      </c>
      <c r="F521" s="74">
        <v>195.05</v>
      </c>
      <c r="G521" s="74">
        <v>195.05</v>
      </c>
      <c r="H521" s="74">
        <v>195.05</v>
      </c>
      <c r="I521" s="74">
        <v>195.05</v>
      </c>
      <c r="J521" s="74">
        <v>195.05</v>
      </c>
      <c r="K521" s="74">
        <v>195.05</v>
      </c>
      <c r="L521" s="74">
        <v>195.05</v>
      </c>
      <c r="M521" s="74">
        <v>195.05</v>
      </c>
      <c r="N521" s="74">
        <v>195.05</v>
      </c>
      <c r="O521" s="74">
        <v>195.05</v>
      </c>
      <c r="P521" s="74">
        <v>195.05</v>
      </c>
      <c r="Q521" s="74">
        <v>195.05</v>
      </c>
      <c r="R521" s="74">
        <v>195.05</v>
      </c>
      <c r="S521" s="74">
        <v>195.05</v>
      </c>
      <c r="T521" s="74">
        <v>195.05</v>
      </c>
      <c r="U521" s="74">
        <v>195.05</v>
      </c>
      <c r="V521" s="74">
        <v>195.05</v>
      </c>
      <c r="W521" s="74">
        <v>195.05</v>
      </c>
      <c r="X521" s="74">
        <v>195.05</v>
      </c>
      <c r="Y521" s="81">
        <v>195.05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2.73</v>
      </c>
      <c r="C523" s="75">
        <v>2.73</v>
      </c>
      <c r="D523" s="75">
        <v>2.73</v>
      </c>
      <c r="E523" s="75">
        <v>2.73</v>
      </c>
      <c r="F523" s="75">
        <v>2.73</v>
      </c>
      <c r="G523" s="75">
        <v>2.73</v>
      </c>
      <c r="H523" s="75">
        <v>2.73</v>
      </c>
      <c r="I523" s="75">
        <v>2.73</v>
      </c>
      <c r="J523" s="75">
        <v>2.73</v>
      </c>
      <c r="K523" s="75">
        <v>2.73</v>
      </c>
      <c r="L523" s="75">
        <v>2.73</v>
      </c>
      <c r="M523" s="75">
        <v>2.73</v>
      </c>
      <c r="N523" s="75">
        <v>2.73</v>
      </c>
      <c r="O523" s="75">
        <v>2.73</v>
      </c>
      <c r="P523" s="75">
        <v>2.73</v>
      </c>
      <c r="Q523" s="75">
        <v>2.73</v>
      </c>
      <c r="R523" s="75">
        <v>2.73</v>
      </c>
      <c r="S523" s="75">
        <v>2.73</v>
      </c>
      <c r="T523" s="75">
        <v>2.73</v>
      </c>
      <c r="U523" s="75">
        <v>2.73</v>
      </c>
      <c r="V523" s="75">
        <v>2.73</v>
      </c>
      <c r="W523" s="75">
        <v>2.73</v>
      </c>
      <c r="X523" s="75">
        <v>2.73</v>
      </c>
      <c r="Y523" s="82">
        <v>2.73</v>
      </c>
    </row>
    <row r="524" spans="1:25" s="62" customFormat="1" ht="18.75" customHeight="1" collapsed="1" thickBot="1" x14ac:dyDescent="0.25">
      <c r="A524" s="109">
        <v>9</v>
      </c>
      <c r="B524" s="101">
        <f t="shared" ref="B524:Y524" si="171">SUM(B525:B528)</f>
        <v>856.99</v>
      </c>
      <c r="C524" s="102">
        <f t="shared" si="171"/>
        <v>853.44</v>
      </c>
      <c r="D524" s="102">
        <f t="shared" si="171"/>
        <v>856.22</v>
      </c>
      <c r="E524" s="103">
        <f t="shared" si="171"/>
        <v>850.02</v>
      </c>
      <c r="F524" s="103">
        <f t="shared" si="171"/>
        <v>898.42000000000007</v>
      </c>
      <c r="G524" s="103">
        <f t="shared" si="171"/>
        <v>883.76</v>
      </c>
      <c r="H524" s="103">
        <f t="shared" si="171"/>
        <v>885.46</v>
      </c>
      <c r="I524" s="103">
        <f t="shared" si="171"/>
        <v>887.41000000000008</v>
      </c>
      <c r="J524" s="103">
        <f t="shared" si="171"/>
        <v>888.06999999999994</v>
      </c>
      <c r="K524" s="104">
        <f t="shared" si="171"/>
        <v>887.38000000000011</v>
      </c>
      <c r="L524" s="103">
        <f t="shared" si="171"/>
        <v>888.35000000000014</v>
      </c>
      <c r="M524" s="105">
        <f t="shared" si="171"/>
        <v>882.15000000000009</v>
      </c>
      <c r="N524" s="104">
        <f t="shared" si="171"/>
        <v>879.91000000000008</v>
      </c>
      <c r="O524" s="103">
        <f t="shared" si="171"/>
        <v>880.71</v>
      </c>
      <c r="P524" s="105">
        <f t="shared" si="171"/>
        <v>876.58999999999992</v>
      </c>
      <c r="Q524" s="106">
        <f t="shared" si="171"/>
        <v>879.3900000000001</v>
      </c>
      <c r="R524" s="103">
        <f t="shared" si="171"/>
        <v>888.01</v>
      </c>
      <c r="S524" s="106">
        <f t="shared" si="171"/>
        <v>875.67000000000007</v>
      </c>
      <c r="T524" s="103">
        <f t="shared" si="171"/>
        <v>889.06</v>
      </c>
      <c r="U524" s="102">
        <f t="shared" si="171"/>
        <v>900.8</v>
      </c>
      <c r="V524" s="102">
        <f t="shared" si="171"/>
        <v>915.72</v>
      </c>
      <c r="W524" s="102">
        <f t="shared" si="171"/>
        <v>915.52</v>
      </c>
      <c r="X524" s="102">
        <f t="shared" si="171"/>
        <v>918.85000000000014</v>
      </c>
      <c r="Y524" s="107">
        <f t="shared" si="171"/>
        <v>910.01</v>
      </c>
    </row>
    <row r="525" spans="1:25" s="62" customFormat="1" ht="18.75" hidden="1" customHeight="1" outlineLevel="1" x14ac:dyDescent="0.2">
      <c r="A525" s="56" t="s">
        <v>8</v>
      </c>
      <c r="B525" s="76">
        <f>B51</f>
        <v>659.21</v>
      </c>
      <c r="C525" s="71">
        <f t="shared" ref="C525:Y525" si="172">C51</f>
        <v>655.66</v>
      </c>
      <c r="D525" s="71">
        <f t="shared" si="172"/>
        <v>658.44</v>
      </c>
      <c r="E525" s="72">
        <f t="shared" si="172"/>
        <v>652.24</v>
      </c>
      <c r="F525" s="71">
        <f t="shared" si="172"/>
        <v>700.64</v>
      </c>
      <c r="G525" s="71">
        <f t="shared" si="172"/>
        <v>685.98</v>
      </c>
      <c r="H525" s="71">
        <f t="shared" si="172"/>
        <v>687.68</v>
      </c>
      <c r="I525" s="71">
        <f t="shared" si="172"/>
        <v>689.63</v>
      </c>
      <c r="J525" s="73">
        <f t="shared" si="172"/>
        <v>690.29</v>
      </c>
      <c r="K525" s="71">
        <f t="shared" si="172"/>
        <v>689.6</v>
      </c>
      <c r="L525" s="71">
        <f t="shared" si="172"/>
        <v>690.57</v>
      </c>
      <c r="M525" s="71">
        <f t="shared" si="172"/>
        <v>684.37</v>
      </c>
      <c r="N525" s="71">
        <f t="shared" si="172"/>
        <v>682.13</v>
      </c>
      <c r="O525" s="71">
        <f t="shared" si="172"/>
        <v>682.93</v>
      </c>
      <c r="P525" s="71">
        <f t="shared" si="172"/>
        <v>678.81</v>
      </c>
      <c r="Q525" s="71">
        <f t="shared" si="172"/>
        <v>681.61</v>
      </c>
      <c r="R525" s="71">
        <f t="shared" si="172"/>
        <v>690.23</v>
      </c>
      <c r="S525" s="71">
        <f t="shared" si="172"/>
        <v>677.89</v>
      </c>
      <c r="T525" s="71">
        <f t="shared" si="172"/>
        <v>691.28</v>
      </c>
      <c r="U525" s="71">
        <f t="shared" si="172"/>
        <v>703.02</v>
      </c>
      <c r="V525" s="71">
        <f t="shared" si="172"/>
        <v>717.94</v>
      </c>
      <c r="W525" s="71">
        <f t="shared" si="172"/>
        <v>717.74</v>
      </c>
      <c r="X525" s="71">
        <f t="shared" si="172"/>
        <v>721.07</v>
      </c>
      <c r="Y525" s="79">
        <f t="shared" si="172"/>
        <v>712.23</v>
      </c>
    </row>
    <row r="526" spans="1:25" s="62" customFormat="1" ht="18.75" hidden="1" customHeight="1" outlineLevel="1" x14ac:dyDescent="0.2">
      <c r="A526" s="57" t="s">
        <v>9</v>
      </c>
      <c r="B526" s="76">
        <v>195.05</v>
      </c>
      <c r="C526" s="74">
        <v>195.05</v>
      </c>
      <c r="D526" s="74">
        <v>195.05</v>
      </c>
      <c r="E526" s="74">
        <v>195.05</v>
      </c>
      <c r="F526" s="74">
        <v>195.05</v>
      </c>
      <c r="G526" s="74">
        <v>195.05</v>
      </c>
      <c r="H526" s="74">
        <v>195.05</v>
      </c>
      <c r="I526" s="74">
        <v>195.05</v>
      </c>
      <c r="J526" s="74">
        <v>195.05</v>
      </c>
      <c r="K526" s="74">
        <v>195.05</v>
      </c>
      <c r="L526" s="74">
        <v>195.05</v>
      </c>
      <c r="M526" s="74">
        <v>195.05</v>
      </c>
      <c r="N526" s="74">
        <v>195.05</v>
      </c>
      <c r="O526" s="74">
        <v>195.05</v>
      </c>
      <c r="P526" s="74">
        <v>195.05</v>
      </c>
      <c r="Q526" s="74">
        <v>195.05</v>
      </c>
      <c r="R526" s="74">
        <v>195.05</v>
      </c>
      <c r="S526" s="74">
        <v>195.05</v>
      </c>
      <c r="T526" s="74">
        <v>195.05</v>
      </c>
      <c r="U526" s="74">
        <v>195.05</v>
      </c>
      <c r="V526" s="74">
        <v>195.05</v>
      </c>
      <c r="W526" s="74">
        <v>195.05</v>
      </c>
      <c r="X526" s="74">
        <v>195.05</v>
      </c>
      <c r="Y526" s="81">
        <v>195.05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2.73</v>
      </c>
      <c r="C528" s="75">
        <v>2.73</v>
      </c>
      <c r="D528" s="75">
        <v>2.73</v>
      </c>
      <c r="E528" s="75">
        <v>2.73</v>
      </c>
      <c r="F528" s="75">
        <v>2.73</v>
      </c>
      <c r="G528" s="75">
        <v>2.73</v>
      </c>
      <c r="H528" s="75">
        <v>2.73</v>
      </c>
      <c r="I528" s="75">
        <v>2.73</v>
      </c>
      <c r="J528" s="75">
        <v>2.73</v>
      </c>
      <c r="K528" s="75">
        <v>2.73</v>
      </c>
      <c r="L528" s="75">
        <v>2.73</v>
      </c>
      <c r="M528" s="75">
        <v>2.73</v>
      </c>
      <c r="N528" s="75">
        <v>2.73</v>
      </c>
      <c r="O528" s="75">
        <v>2.73</v>
      </c>
      <c r="P528" s="75">
        <v>2.73</v>
      </c>
      <c r="Q528" s="75">
        <v>2.73</v>
      </c>
      <c r="R528" s="75">
        <v>2.73</v>
      </c>
      <c r="S528" s="75">
        <v>2.73</v>
      </c>
      <c r="T528" s="75">
        <v>2.73</v>
      </c>
      <c r="U528" s="75">
        <v>2.73</v>
      </c>
      <c r="V528" s="75">
        <v>2.73</v>
      </c>
      <c r="W528" s="75">
        <v>2.73</v>
      </c>
      <c r="X528" s="75">
        <v>2.73</v>
      </c>
      <c r="Y528" s="82">
        <v>2.73</v>
      </c>
    </row>
    <row r="529" spans="1:25" s="62" customFormat="1" ht="18.75" customHeight="1" collapsed="1" thickBot="1" x14ac:dyDescent="0.25">
      <c r="A529" s="112">
        <v>10</v>
      </c>
      <c r="B529" s="101">
        <f t="shared" ref="B529:Y529" si="173">SUM(B530:B533)</f>
        <v>1047.3900000000001</v>
      </c>
      <c r="C529" s="102">
        <f t="shared" si="173"/>
        <v>996.36000000000013</v>
      </c>
      <c r="D529" s="102">
        <f t="shared" si="173"/>
        <v>1000.3399999999999</v>
      </c>
      <c r="E529" s="103">
        <f t="shared" si="173"/>
        <v>1029.28</v>
      </c>
      <c r="F529" s="103">
        <f t="shared" si="173"/>
        <v>1028.33</v>
      </c>
      <c r="G529" s="103">
        <f t="shared" si="173"/>
        <v>1035.67</v>
      </c>
      <c r="H529" s="103">
        <f t="shared" si="173"/>
        <v>1046.3399999999999</v>
      </c>
      <c r="I529" s="103">
        <f t="shared" si="173"/>
        <v>1010.3500000000001</v>
      </c>
      <c r="J529" s="103">
        <f t="shared" si="173"/>
        <v>1053.22</v>
      </c>
      <c r="K529" s="104">
        <f t="shared" si="173"/>
        <v>1066.32</v>
      </c>
      <c r="L529" s="103">
        <f t="shared" si="173"/>
        <v>1061.21</v>
      </c>
      <c r="M529" s="105">
        <f t="shared" si="173"/>
        <v>1064.1000000000001</v>
      </c>
      <c r="N529" s="104">
        <f t="shared" si="173"/>
        <v>1074.42</v>
      </c>
      <c r="O529" s="103">
        <f t="shared" si="173"/>
        <v>1020.75</v>
      </c>
      <c r="P529" s="105">
        <f t="shared" si="173"/>
        <v>1029.1600000000001</v>
      </c>
      <c r="Q529" s="106">
        <f t="shared" si="173"/>
        <v>1061.04</v>
      </c>
      <c r="R529" s="103">
        <f t="shared" si="173"/>
        <v>1076.46</v>
      </c>
      <c r="S529" s="106">
        <f t="shared" si="173"/>
        <v>1084.53</v>
      </c>
      <c r="T529" s="103">
        <f t="shared" si="173"/>
        <v>1101.99</v>
      </c>
      <c r="U529" s="102">
        <f t="shared" si="173"/>
        <v>1052.8500000000001</v>
      </c>
      <c r="V529" s="102">
        <f t="shared" si="173"/>
        <v>1076.05</v>
      </c>
      <c r="W529" s="102">
        <f t="shared" si="173"/>
        <v>1076.02</v>
      </c>
      <c r="X529" s="102">
        <f t="shared" si="173"/>
        <v>1076.43</v>
      </c>
      <c r="Y529" s="107">
        <f t="shared" si="173"/>
        <v>1072.1200000000001</v>
      </c>
    </row>
    <row r="530" spans="1:25" s="62" customFormat="1" ht="18.75" hidden="1" customHeight="1" outlineLevel="1" x14ac:dyDescent="0.2">
      <c r="A530" s="56" t="s">
        <v>8</v>
      </c>
      <c r="B530" s="76">
        <f>B56</f>
        <v>849.61</v>
      </c>
      <c r="C530" s="71">
        <f t="shared" ref="C530:Y530" si="174">C56</f>
        <v>798.58</v>
      </c>
      <c r="D530" s="71">
        <f t="shared" si="174"/>
        <v>802.56</v>
      </c>
      <c r="E530" s="72">
        <f t="shared" si="174"/>
        <v>831.5</v>
      </c>
      <c r="F530" s="71">
        <f t="shared" si="174"/>
        <v>830.55</v>
      </c>
      <c r="G530" s="71">
        <f t="shared" si="174"/>
        <v>837.89</v>
      </c>
      <c r="H530" s="71">
        <f t="shared" si="174"/>
        <v>848.56</v>
      </c>
      <c r="I530" s="71">
        <f t="shared" si="174"/>
        <v>812.57</v>
      </c>
      <c r="J530" s="73">
        <f t="shared" si="174"/>
        <v>855.44</v>
      </c>
      <c r="K530" s="71">
        <f t="shared" si="174"/>
        <v>868.54</v>
      </c>
      <c r="L530" s="71">
        <f t="shared" si="174"/>
        <v>863.43</v>
      </c>
      <c r="M530" s="71">
        <f t="shared" si="174"/>
        <v>866.32</v>
      </c>
      <c r="N530" s="71">
        <f t="shared" si="174"/>
        <v>876.64</v>
      </c>
      <c r="O530" s="71">
        <f t="shared" si="174"/>
        <v>822.97</v>
      </c>
      <c r="P530" s="71">
        <f t="shared" si="174"/>
        <v>831.38</v>
      </c>
      <c r="Q530" s="71">
        <f t="shared" si="174"/>
        <v>863.26</v>
      </c>
      <c r="R530" s="71">
        <f t="shared" si="174"/>
        <v>878.68</v>
      </c>
      <c r="S530" s="71">
        <f t="shared" si="174"/>
        <v>886.75</v>
      </c>
      <c r="T530" s="71">
        <f t="shared" si="174"/>
        <v>904.21</v>
      </c>
      <c r="U530" s="71">
        <f t="shared" si="174"/>
        <v>855.07</v>
      </c>
      <c r="V530" s="71">
        <f t="shared" si="174"/>
        <v>878.27</v>
      </c>
      <c r="W530" s="71">
        <f t="shared" si="174"/>
        <v>878.24</v>
      </c>
      <c r="X530" s="71">
        <f t="shared" si="174"/>
        <v>878.65</v>
      </c>
      <c r="Y530" s="79">
        <f t="shared" si="174"/>
        <v>874.34</v>
      </c>
    </row>
    <row r="531" spans="1:25" s="62" customFormat="1" ht="18.75" hidden="1" customHeight="1" outlineLevel="1" x14ac:dyDescent="0.2">
      <c r="A531" s="57" t="s">
        <v>9</v>
      </c>
      <c r="B531" s="76">
        <v>195.05</v>
      </c>
      <c r="C531" s="74">
        <v>195.05</v>
      </c>
      <c r="D531" s="74">
        <v>195.05</v>
      </c>
      <c r="E531" s="74">
        <v>195.05</v>
      </c>
      <c r="F531" s="74">
        <v>195.05</v>
      </c>
      <c r="G531" s="74">
        <v>195.05</v>
      </c>
      <c r="H531" s="74">
        <v>195.05</v>
      </c>
      <c r="I531" s="74">
        <v>195.05</v>
      </c>
      <c r="J531" s="74">
        <v>195.05</v>
      </c>
      <c r="K531" s="74">
        <v>195.05</v>
      </c>
      <c r="L531" s="74">
        <v>195.05</v>
      </c>
      <c r="M531" s="74">
        <v>195.05</v>
      </c>
      <c r="N531" s="74">
        <v>195.05</v>
      </c>
      <c r="O531" s="74">
        <v>195.05</v>
      </c>
      <c r="P531" s="74">
        <v>195.05</v>
      </c>
      <c r="Q531" s="74">
        <v>195.05</v>
      </c>
      <c r="R531" s="74">
        <v>195.05</v>
      </c>
      <c r="S531" s="74">
        <v>195.05</v>
      </c>
      <c r="T531" s="74">
        <v>195.05</v>
      </c>
      <c r="U531" s="74">
        <v>195.05</v>
      </c>
      <c r="V531" s="74">
        <v>195.05</v>
      </c>
      <c r="W531" s="74">
        <v>195.05</v>
      </c>
      <c r="X531" s="74">
        <v>195.05</v>
      </c>
      <c r="Y531" s="81">
        <v>195.05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2.73</v>
      </c>
      <c r="C533" s="75">
        <v>2.73</v>
      </c>
      <c r="D533" s="75">
        <v>2.73</v>
      </c>
      <c r="E533" s="75">
        <v>2.73</v>
      </c>
      <c r="F533" s="75">
        <v>2.73</v>
      </c>
      <c r="G533" s="75">
        <v>2.73</v>
      </c>
      <c r="H533" s="75">
        <v>2.73</v>
      </c>
      <c r="I533" s="75">
        <v>2.73</v>
      </c>
      <c r="J533" s="75">
        <v>2.73</v>
      </c>
      <c r="K533" s="75">
        <v>2.73</v>
      </c>
      <c r="L533" s="75">
        <v>2.73</v>
      </c>
      <c r="M533" s="75">
        <v>2.73</v>
      </c>
      <c r="N533" s="75">
        <v>2.73</v>
      </c>
      <c r="O533" s="75">
        <v>2.73</v>
      </c>
      <c r="P533" s="75">
        <v>2.73</v>
      </c>
      <c r="Q533" s="75">
        <v>2.73</v>
      </c>
      <c r="R533" s="75">
        <v>2.73</v>
      </c>
      <c r="S533" s="75">
        <v>2.73</v>
      </c>
      <c r="T533" s="75">
        <v>2.73</v>
      </c>
      <c r="U533" s="75">
        <v>2.73</v>
      </c>
      <c r="V533" s="75">
        <v>2.73</v>
      </c>
      <c r="W533" s="75">
        <v>2.73</v>
      </c>
      <c r="X533" s="75">
        <v>2.73</v>
      </c>
      <c r="Y533" s="82">
        <v>2.73</v>
      </c>
    </row>
    <row r="534" spans="1:25" s="62" customFormat="1" ht="18.75" customHeight="1" collapsed="1" thickBot="1" x14ac:dyDescent="0.25">
      <c r="A534" s="109">
        <v>11</v>
      </c>
      <c r="B534" s="101">
        <f t="shared" ref="B534:Y534" si="175">SUM(B535:B538)</f>
        <v>1060.67</v>
      </c>
      <c r="C534" s="102">
        <f t="shared" si="175"/>
        <v>1009.25</v>
      </c>
      <c r="D534" s="102">
        <f t="shared" si="175"/>
        <v>1015.99</v>
      </c>
      <c r="E534" s="103">
        <f t="shared" si="175"/>
        <v>1048.6300000000001</v>
      </c>
      <c r="F534" s="103">
        <f t="shared" si="175"/>
        <v>1043.83</v>
      </c>
      <c r="G534" s="103">
        <f t="shared" si="175"/>
        <v>1032.08</v>
      </c>
      <c r="H534" s="103">
        <f t="shared" si="175"/>
        <v>1033.6000000000001</v>
      </c>
      <c r="I534" s="103">
        <f t="shared" si="175"/>
        <v>1009.02</v>
      </c>
      <c r="J534" s="103">
        <f t="shared" si="175"/>
        <v>1059.72</v>
      </c>
      <c r="K534" s="104">
        <f t="shared" si="175"/>
        <v>1082.26</v>
      </c>
      <c r="L534" s="103">
        <f t="shared" si="175"/>
        <v>1074.92</v>
      </c>
      <c r="M534" s="105">
        <f t="shared" si="175"/>
        <v>1076.7</v>
      </c>
      <c r="N534" s="104">
        <f t="shared" si="175"/>
        <v>1003.1800000000001</v>
      </c>
      <c r="O534" s="103">
        <f t="shared" si="175"/>
        <v>958.31</v>
      </c>
      <c r="P534" s="105">
        <f t="shared" si="175"/>
        <v>961.73</v>
      </c>
      <c r="Q534" s="106">
        <f t="shared" si="175"/>
        <v>988.06999999999994</v>
      </c>
      <c r="R534" s="103">
        <f t="shared" si="175"/>
        <v>1003.3900000000001</v>
      </c>
      <c r="S534" s="106">
        <f t="shared" si="175"/>
        <v>985.32999999999993</v>
      </c>
      <c r="T534" s="103">
        <f t="shared" si="175"/>
        <v>996.58999999999992</v>
      </c>
      <c r="U534" s="102">
        <f t="shared" si="175"/>
        <v>983.23</v>
      </c>
      <c r="V534" s="102">
        <f t="shared" si="175"/>
        <v>996.19</v>
      </c>
      <c r="W534" s="102">
        <f t="shared" si="175"/>
        <v>990.40000000000009</v>
      </c>
      <c r="X534" s="102">
        <f t="shared" si="175"/>
        <v>1003.54</v>
      </c>
      <c r="Y534" s="107">
        <f t="shared" si="175"/>
        <v>999.31</v>
      </c>
    </row>
    <row r="535" spans="1:25" s="62" customFormat="1" ht="18.75" hidden="1" customHeight="1" outlineLevel="1" x14ac:dyDescent="0.2">
      <c r="A535" s="56" t="s">
        <v>8</v>
      </c>
      <c r="B535" s="76">
        <f>B61</f>
        <v>862.89</v>
      </c>
      <c r="C535" s="71">
        <f t="shared" ref="C535:Y535" si="176">C61</f>
        <v>811.47</v>
      </c>
      <c r="D535" s="71">
        <f t="shared" si="176"/>
        <v>818.21</v>
      </c>
      <c r="E535" s="72">
        <f t="shared" si="176"/>
        <v>850.85</v>
      </c>
      <c r="F535" s="71">
        <f t="shared" si="176"/>
        <v>846.05</v>
      </c>
      <c r="G535" s="71">
        <f t="shared" si="176"/>
        <v>834.3</v>
      </c>
      <c r="H535" s="71">
        <f t="shared" si="176"/>
        <v>835.82</v>
      </c>
      <c r="I535" s="71">
        <f t="shared" si="176"/>
        <v>811.24</v>
      </c>
      <c r="J535" s="73">
        <f t="shared" si="176"/>
        <v>861.94</v>
      </c>
      <c r="K535" s="71">
        <f t="shared" si="176"/>
        <v>884.48</v>
      </c>
      <c r="L535" s="71">
        <f t="shared" si="176"/>
        <v>877.14</v>
      </c>
      <c r="M535" s="71">
        <f t="shared" si="176"/>
        <v>878.92</v>
      </c>
      <c r="N535" s="71">
        <f t="shared" si="176"/>
        <v>805.4</v>
      </c>
      <c r="O535" s="71">
        <f t="shared" si="176"/>
        <v>760.53</v>
      </c>
      <c r="P535" s="71">
        <f t="shared" si="176"/>
        <v>763.95</v>
      </c>
      <c r="Q535" s="71">
        <f t="shared" si="176"/>
        <v>790.29</v>
      </c>
      <c r="R535" s="71">
        <f t="shared" si="176"/>
        <v>805.61</v>
      </c>
      <c r="S535" s="71">
        <f t="shared" si="176"/>
        <v>787.55</v>
      </c>
      <c r="T535" s="71">
        <f t="shared" si="176"/>
        <v>798.81</v>
      </c>
      <c r="U535" s="71">
        <f t="shared" si="176"/>
        <v>785.45</v>
      </c>
      <c r="V535" s="71">
        <f t="shared" si="176"/>
        <v>798.41</v>
      </c>
      <c r="W535" s="71">
        <f t="shared" si="176"/>
        <v>792.62</v>
      </c>
      <c r="X535" s="71">
        <f t="shared" si="176"/>
        <v>805.76</v>
      </c>
      <c r="Y535" s="79">
        <f t="shared" si="176"/>
        <v>801.53</v>
      </c>
    </row>
    <row r="536" spans="1:25" s="62" customFormat="1" ht="18.75" hidden="1" customHeight="1" outlineLevel="1" x14ac:dyDescent="0.2">
      <c r="A536" s="57" t="s">
        <v>9</v>
      </c>
      <c r="B536" s="76">
        <v>195.05</v>
      </c>
      <c r="C536" s="74">
        <v>195.05</v>
      </c>
      <c r="D536" s="74">
        <v>195.05</v>
      </c>
      <c r="E536" s="74">
        <v>195.05</v>
      </c>
      <c r="F536" s="74">
        <v>195.05</v>
      </c>
      <c r="G536" s="74">
        <v>195.05</v>
      </c>
      <c r="H536" s="74">
        <v>195.05</v>
      </c>
      <c r="I536" s="74">
        <v>195.05</v>
      </c>
      <c r="J536" s="74">
        <v>195.05</v>
      </c>
      <c r="K536" s="74">
        <v>195.05</v>
      </c>
      <c r="L536" s="74">
        <v>195.05</v>
      </c>
      <c r="M536" s="74">
        <v>195.05</v>
      </c>
      <c r="N536" s="74">
        <v>195.05</v>
      </c>
      <c r="O536" s="74">
        <v>195.05</v>
      </c>
      <c r="P536" s="74">
        <v>195.05</v>
      </c>
      <c r="Q536" s="74">
        <v>195.05</v>
      </c>
      <c r="R536" s="74">
        <v>195.05</v>
      </c>
      <c r="S536" s="74">
        <v>195.05</v>
      </c>
      <c r="T536" s="74">
        <v>195.05</v>
      </c>
      <c r="U536" s="74">
        <v>195.05</v>
      </c>
      <c r="V536" s="74">
        <v>195.05</v>
      </c>
      <c r="W536" s="74">
        <v>195.05</v>
      </c>
      <c r="X536" s="74">
        <v>195.05</v>
      </c>
      <c r="Y536" s="81">
        <v>195.05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2.73</v>
      </c>
      <c r="C538" s="75">
        <v>2.73</v>
      </c>
      <c r="D538" s="75">
        <v>2.73</v>
      </c>
      <c r="E538" s="75">
        <v>2.73</v>
      </c>
      <c r="F538" s="75">
        <v>2.73</v>
      </c>
      <c r="G538" s="75">
        <v>2.73</v>
      </c>
      <c r="H538" s="75">
        <v>2.73</v>
      </c>
      <c r="I538" s="75">
        <v>2.73</v>
      </c>
      <c r="J538" s="75">
        <v>2.73</v>
      </c>
      <c r="K538" s="75">
        <v>2.73</v>
      </c>
      <c r="L538" s="75">
        <v>2.73</v>
      </c>
      <c r="M538" s="75">
        <v>2.73</v>
      </c>
      <c r="N538" s="75">
        <v>2.73</v>
      </c>
      <c r="O538" s="75">
        <v>2.73</v>
      </c>
      <c r="P538" s="75">
        <v>2.73</v>
      </c>
      <c r="Q538" s="75">
        <v>2.73</v>
      </c>
      <c r="R538" s="75">
        <v>2.73</v>
      </c>
      <c r="S538" s="75">
        <v>2.73</v>
      </c>
      <c r="T538" s="75">
        <v>2.73</v>
      </c>
      <c r="U538" s="75">
        <v>2.73</v>
      </c>
      <c r="V538" s="75">
        <v>2.73</v>
      </c>
      <c r="W538" s="75">
        <v>2.73</v>
      </c>
      <c r="X538" s="75">
        <v>2.73</v>
      </c>
      <c r="Y538" s="82">
        <v>2.73</v>
      </c>
    </row>
    <row r="539" spans="1:25" s="62" customFormat="1" ht="18.75" customHeight="1" collapsed="1" thickBot="1" x14ac:dyDescent="0.25">
      <c r="A539" s="112">
        <v>12</v>
      </c>
      <c r="B539" s="101">
        <f t="shared" ref="B539:Y539" si="177">SUM(B540:B543)</f>
        <v>916.76</v>
      </c>
      <c r="C539" s="102">
        <f t="shared" si="177"/>
        <v>887.98</v>
      </c>
      <c r="D539" s="102">
        <f t="shared" si="177"/>
        <v>899.36000000000013</v>
      </c>
      <c r="E539" s="103">
        <f t="shared" si="177"/>
        <v>929.87000000000012</v>
      </c>
      <c r="F539" s="103">
        <f t="shared" si="177"/>
        <v>925.52</v>
      </c>
      <c r="G539" s="103">
        <f t="shared" si="177"/>
        <v>934.23</v>
      </c>
      <c r="H539" s="103">
        <f t="shared" si="177"/>
        <v>924.18000000000006</v>
      </c>
      <c r="I539" s="103">
        <f t="shared" si="177"/>
        <v>893.21</v>
      </c>
      <c r="J539" s="103">
        <f t="shared" si="177"/>
        <v>899.69</v>
      </c>
      <c r="K539" s="104">
        <f t="shared" si="177"/>
        <v>895.10000000000014</v>
      </c>
      <c r="L539" s="103">
        <f t="shared" si="177"/>
        <v>881.68000000000006</v>
      </c>
      <c r="M539" s="105">
        <f t="shared" si="177"/>
        <v>904.87000000000012</v>
      </c>
      <c r="N539" s="104">
        <f t="shared" si="177"/>
        <v>912.25</v>
      </c>
      <c r="O539" s="103">
        <f t="shared" si="177"/>
        <v>891.15000000000009</v>
      </c>
      <c r="P539" s="105">
        <f t="shared" si="177"/>
        <v>892.03</v>
      </c>
      <c r="Q539" s="106">
        <f t="shared" si="177"/>
        <v>919.66000000000008</v>
      </c>
      <c r="R539" s="103">
        <f t="shared" si="177"/>
        <v>905.86000000000013</v>
      </c>
      <c r="S539" s="106">
        <f t="shared" si="177"/>
        <v>905.26</v>
      </c>
      <c r="T539" s="103">
        <f t="shared" si="177"/>
        <v>901.68000000000006</v>
      </c>
      <c r="U539" s="102">
        <f t="shared" si="177"/>
        <v>893.97</v>
      </c>
      <c r="V539" s="102">
        <f t="shared" si="177"/>
        <v>901.57999999999993</v>
      </c>
      <c r="W539" s="102">
        <f t="shared" si="177"/>
        <v>888.87000000000012</v>
      </c>
      <c r="X539" s="102">
        <f t="shared" si="177"/>
        <v>892.24</v>
      </c>
      <c r="Y539" s="107">
        <f t="shared" si="177"/>
        <v>896.67000000000007</v>
      </c>
    </row>
    <row r="540" spans="1:25" s="62" customFormat="1" ht="18.75" hidden="1" customHeight="1" outlineLevel="1" x14ac:dyDescent="0.2">
      <c r="A540" s="56" t="s">
        <v>8</v>
      </c>
      <c r="B540" s="76">
        <f>B66</f>
        <v>718.98</v>
      </c>
      <c r="C540" s="71">
        <f t="shared" ref="C540:Y540" si="178">C66</f>
        <v>690.2</v>
      </c>
      <c r="D540" s="71">
        <f t="shared" si="178"/>
        <v>701.58</v>
      </c>
      <c r="E540" s="72">
        <f t="shared" si="178"/>
        <v>732.09</v>
      </c>
      <c r="F540" s="71">
        <f t="shared" si="178"/>
        <v>727.74</v>
      </c>
      <c r="G540" s="71">
        <f t="shared" si="178"/>
        <v>736.45</v>
      </c>
      <c r="H540" s="71">
        <f t="shared" si="178"/>
        <v>726.4</v>
      </c>
      <c r="I540" s="71">
        <f t="shared" si="178"/>
        <v>695.43</v>
      </c>
      <c r="J540" s="73">
        <f t="shared" si="178"/>
        <v>701.91</v>
      </c>
      <c r="K540" s="71">
        <f t="shared" si="178"/>
        <v>697.32</v>
      </c>
      <c r="L540" s="71">
        <f t="shared" si="178"/>
        <v>683.9</v>
      </c>
      <c r="M540" s="71">
        <f t="shared" si="178"/>
        <v>707.09</v>
      </c>
      <c r="N540" s="71">
        <f t="shared" si="178"/>
        <v>714.47</v>
      </c>
      <c r="O540" s="71">
        <f t="shared" si="178"/>
        <v>693.37</v>
      </c>
      <c r="P540" s="71">
        <f t="shared" si="178"/>
        <v>694.25</v>
      </c>
      <c r="Q540" s="71">
        <f t="shared" si="178"/>
        <v>721.88</v>
      </c>
      <c r="R540" s="71">
        <f t="shared" si="178"/>
        <v>708.08</v>
      </c>
      <c r="S540" s="71">
        <f t="shared" si="178"/>
        <v>707.48</v>
      </c>
      <c r="T540" s="71">
        <f t="shared" si="178"/>
        <v>703.9</v>
      </c>
      <c r="U540" s="71">
        <f t="shared" si="178"/>
        <v>696.19</v>
      </c>
      <c r="V540" s="71">
        <f t="shared" si="178"/>
        <v>703.8</v>
      </c>
      <c r="W540" s="71">
        <f t="shared" si="178"/>
        <v>691.09</v>
      </c>
      <c r="X540" s="71">
        <f t="shared" si="178"/>
        <v>694.46</v>
      </c>
      <c r="Y540" s="79">
        <f t="shared" si="178"/>
        <v>698.89</v>
      </c>
    </row>
    <row r="541" spans="1:25" s="62" customFormat="1" ht="18.75" hidden="1" customHeight="1" outlineLevel="1" x14ac:dyDescent="0.2">
      <c r="A541" s="57" t="s">
        <v>9</v>
      </c>
      <c r="B541" s="76">
        <v>195.05</v>
      </c>
      <c r="C541" s="74">
        <v>195.05</v>
      </c>
      <c r="D541" s="74">
        <v>195.05</v>
      </c>
      <c r="E541" s="74">
        <v>195.05</v>
      </c>
      <c r="F541" s="74">
        <v>195.05</v>
      </c>
      <c r="G541" s="74">
        <v>195.05</v>
      </c>
      <c r="H541" s="74">
        <v>195.05</v>
      </c>
      <c r="I541" s="74">
        <v>195.05</v>
      </c>
      <c r="J541" s="74">
        <v>195.05</v>
      </c>
      <c r="K541" s="74">
        <v>195.05</v>
      </c>
      <c r="L541" s="74">
        <v>195.05</v>
      </c>
      <c r="M541" s="74">
        <v>195.05</v>
      </c>
      <c r="N541" s="74">
        <v>195.05</v>
      </c>
      <c r="O541" s="74">
        <v>195.05</v>
      </c>
      <c r="P541" s="74">
        <v>195.05</v>
      </c>
      <c r="Q541" s="74">
        <v>195.05</v>
      </c>
      <c r="R541" s="74">
        <v>195.05</v>
      </c>
      <c r="S541" s="74">
        <v>195.05</v>
      </c>
      <c r="T541" s="74">
        <v>195.05</v>
      </c>
      <c r="U541" s="74">
        <v>195.05</v>
      </c>
      <c r="V541" s="74">
        <v>195.05</v>
      </c>
      <c r="W541" s="74">
        <v>195.05</v>
      </c>
      <c r="X541" s="74">
        <v>195.05</v>
      </c>
      <c r="Y541" s="81">
        <v>195.05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2.73</v>
      </c>
      <c r="C543" s="75">
        <v>2.73</v>
      </c>
      <c r="D543" s="75">
        <v>2.73</v>
      </c>
      <c r="E543" s="75">
        <v>2.73</v>
      </c>
      <c r="F543" s="75">
        <v>2.73</v>
      </c>
      <c r="G543" s="75">
        <v>2.73</v>
      </c>
      <c r="H543" s="75">
        <v>2.73</v>
      </c>
      <c r="I543" s="75">
        <v>2.73</v>
      </c>
      <c r="J543" s="75">
        <v>2.73</v>
      </c>
      <c r="K543" s="75">
        <v>2.73</v>
      </c>
      <c r="L543" s="75">
        <v>2.73</v>
      </c>
      <c r="M543" s="75">
        <v>2.73</v>
      </c>
      <c r="N543" s="75">
        <v>2.73</v>
      </c>
      <c r="O543" s="75">
        <v>2.73</v>
      </c>
      <c r="P543" s="75">
        <v>2.73</v>
      </c>
      <c r="Q543" s="75">
        <v>2.73</v>
      </c>
      <c r="R543" s="75">
        <v>2.73</v>
      </c>
      <c r="S543" s="75">
        <v>2.73</v>
      </c>
      <c r="T543" s="75">
        <v>2.73</v>
      </c>
      <c r="U543" s="75">
        <v>2.73</v>
      </c>
      <c r="V543" s="75">
        <v>2.73</v>
      </c>
      <c r="W543" s="75">
        <v>2.73</v>
      </c>
      <c r="X543" s="75">
        <v>2.73</v>
      </c>
      <c r="Y543" s="82">
        <v>2.73</v>
      </c>
    </row>
    <row r="544" spans="1:25" s="62" customFormat="1" ht="18.75" customHeight="1" collapsed="1" thickBot="1" x14ac:dyDescent="0.25">
      <c r="A544" s="109">
        <v>13</v>
      </c>
      <c r="B544" s="101">
        <f t="shared" ref="B544:Y544" si="179">SUM(B545:B548)</f>
        <v>899.73</v>
      </c>
      <c r="C544" s="102">
        <f t="shared" si="179"/>
        <v>864.40000000000009</v>
      </c>
      <c r="D544" s="102">
        <f t="shared" si="179"/>
        <v>885.47</v>
      </c>
      <c r="E544" s="103">
        <f t="shared" si="179"/>
        <v>896.06</v>
      </c>
      <c r="F544" s="103">
        <f t="shared" si="179"/>
        <v>890.99</v>
      </c>
      <c r="G544" s="103">
        <f t="shared" si="179"/>
        <v>898.63000000000011</v>
      </c>
      <c r="H544" s="103">
        <f t="shared" si="179"/>
        <v>901.21</v>
      </c>
      <c r="I544" s="103">
        <f t="shared" si="179"/>
        <v>892.12000000000012</v>
      </c>
      <c r="J544" s="103">
        <f t="shared" si="179"/>
        <v>902.53</v>
      </c>
      <c r="K544" s="104">
        <f t="shared" si="179"/>
        <v>908.54</v>
      </c>
      <c r="L544" s="103">
        <f t="shared" si="179"/>
        <v>908.31</v>
      </c>
      <c r="M544" s="105">
        <f t="shared" si="179"/>
        <v>906.65000000000009</v>
      </c>
      <c r="N544" s="104">
        <f t="shared" si="179"/>
        <v>907.97</v>
      </c>
      <c r="O544" s="103">
        <f t="shared" si="179"/>
        <v>893.26</v>
      </c>
      <c r="P544" s="105">
        <f t="shared" si="179"/>
        <v>891</v>
      </c>
      <c r="Q544" s="106">
        <f t="shared" si="179"/>
        <v>903.88000000000011</v>
      </c>
      <c r="R544" s="103">
        <f t="shared" si="179"/>
        <v>906.68000000000006</v>
      </c>
      <c r="S544" s="106">
        <f t="shared" si="179"/>
        <v>912.51</v>
      </c>
      <c r="T544" s="103">
        <f t="shared" si="179"/>
        <v>920.08999999999992</v>
      </c>
      <c r="U544" s="102">
        <f t="shared" si="179"/>
        <v>905.37000000000012</v>
      </c>
      <c r="V544" s="102">
        <f t="shared" si="179"/>
        <v>893.6400000000001</v>
      </c>
      <c r="W544" s="102">
        <f t="shared" si="179"/>
        <v>895.88000000000011</v>
      </c>
      <c r="X544" s="102">
        <f t="shared" si="179"/>
        <v>896.88000000000011</v>
      </c>
      <c r="Y544" s="107">
        <f t="shared" si="179"/>
        <v>917.74</v>
      </c>
    </row>
    <row r="545" spans="1:25" s="62" customFormat="1" ht="18.75" hidden="1" customHeight="1" outlineLevel="1" x14ac:dyDescent="0.2">
      <c r="A545" s="56" t="s">
        <v>8</v>
      </c>
      <c r="B545" s="76">
        <f>B71</f>
        <v>701.95</v>
      </c>
      <c r="C545" s="71">
        <f t="shared" ref="C545:Y545" si="180">C71</f>
        <v>666.62</v>
      </c>
      <c r="D545" s="71">
        <f t="shared" si="180"/>
        <v>687.69</v>
      </c>
      <c r="E545" s="72">
        <f t="shared" si="180"/>
        <v>698.28</v>
      </c>
      <c r="F545" s="71">
        <f t="shared" si="180"/>
        <v>693.21</v>
      </c>
      <c r="G545" s="71">
        <f t="shared" si="180"/>
        <v>700.85</v>
      </c>
      <c r="H545" s="71">
        <f t="shared" si="180"/>
        <v>703.43</v>
      </c>
      <c r="I545" s="71">
        <f t="shared" si="180"/>
        <v>694.34</v>
      </c>
      <c r="J545" s="73">
        <f t="shared" si="180"/>
        <v>704.75</v>
      </c>
      <c r="K545" s="71">
        <f t="shared" si="180"/>
        <v>710.76</v>
      </c>
      <c r="L545" s="71">
        <f t="shared" si="180"/>
        <v>710.53</v>
      </c>
      <c r="M545" s="71">
        <f t="shared" si="180"/>
        <v>708.87</v>
      </c>
      <c r="N545" s="71">
        <f t="shared" si="180"/>
        <v>710.19</v>
      </c>
      <c r="O545" s="71">
        <f t="shared" si="180"/>
        <v>695.48</v>
      </c>
      <c r="P545" s="71">
        <f t="shared" si="180"/>
        <v>693.22</v>
      </c>
      <c r="Q545" s="71">
        <f t="shared" si="180"/>
        <v>706.1</v>
      </c>
      <c r="R545" s="71">
        <f t="shared" si="180"/>
        <v>708.9</v>
      </c>
      <c r="S545" s="71">
        <f t="shared" si="180"/>
        <v>714.73</v>
      </c>
      <c r="T545" s="71">
        <f t="shared" si="180"/>
        <v>722.31</v>
      </c>
      <c r="U545" s="71">
        <f t="shared" si="180"/>
        <v>707.59</v>
      </c>
      <c r="V545" s="71">
        <f t="shared" si="180"/>
        <v>695.86</v>
      </c>
      <c r="W545" s="71">
        <f t="shared" si="180"/>
        <v>698.1</v>
      </c>
      <c r="X545" s="71">
        <f t="shared" si="180"/>
        <v>699.1</v>
      </c>
      <c r="Y545" s="79">
        <f t="shared" si="180"/>
        <v>719.96</v>
      </c>
    </row>
    <row r="546" spans="1:25" s="62" customFormat="1" ht="18.75" hidden="1" customHeight="1" outlineLevel="1" x14ac:dyDescent="0.2">
      <c r="A546" s="57" t="s">
        <v>9</v>
      </c>
      <c r="B546" s="76">
        <v>195.05</v>
      </c>
      <c r="C546" s="74">
        <v>195.05</v>
      </c>
      <c r="D546" s="74">
        <v>195.05</v>
      </c>
      <c r="E546" s="74">
        <v>195.05</v>
      </c>
      <c r="F546" s="74">
        <v>195.05</v>
      </c>
      <c r="G546" s="74">
        <v>195.05</v>
      </c>
      <c r="H546" s="74">
        <v>195.05</v>
      </c>
      <c r="I546" s="74">
        <v>195.05</v>
      </c>
      <c r="J546" s="74">
        <v>195.05</v>
      </c>
      <c r="K546" s="74">
        <v>195.05</v>
      </c>
      <c r="L546" s="74">
        <v>195.05</v>
      </c>
      <c r="M546" s="74">
        <v>195.05</v>
      </c>
      <c r="N546" s="74">
        <v>195.05</v>
      </c>
      <c r="O546" s="74">
        <v>195.05</v>
      </c>
      <c r="P546" s="74">
        <v>195.05</v>
      </c>
      <c r="Q546" s="74">
        <v>195.05</v>
      </c>
      <c r="R546" s="74">
        <v>195.05</v>
      </c>
      <c r="S546" s="74">
        <v>195.05</v>
      </c>
      <c r="T546" s="74">
        <v>195.05</v>
      </c>
      <c r="U546" s="74">
        <v>195.05</v>
      </c>
      <c r="V546" s="74">
        <v>195.05</v>
      </c>
      <c r="W546" s="74">
        <v>195.05</v>
      </c>
      <c r="X546" s="74">
        <v>195.05</v>
      </c>
      <c r="Y546" s="81">
        <v>195.05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2.73</v>
      </c>
      <c r="C548" s="75">
        <v>2.73</v>
      </c>
      <c r="D548" s="75">
        <v>2.73</v>
      </c>
      <c r="E548" s="75">
        <v>2.73</v>
      </c>
      <c r="F548" s="75">
        <v>2.73</v>
      </c>
      <c r="G548" s="75">
        <v>2.73</v>
      </c>
      <c r="H548" s="75">
        <v>2.73</v>
      </c>
      <c r="I548" s="75">
        <v>2.73</v>
      </c>
      <c r="J548" s="75">
        <v>2.73</v>
      </c>
      <c r="K548" s="75">
        <v>2.73</v>
      </c>
      <c r="L548" s="75">
        <v>2.73</v>
      </c>
      <c r="M548" s="75">
        <v>2.73</v>
      </c>
      <c r="N548" s="75">
        <v>2.73</v>
      </c>
      <c r="O548" s="75">
        <v>2.73</v>
      </c>
      <c r="P548" s="75">
        <v>2.73</v>
      </c>
      <c r="Q548" s="75">
        <v>2.73</v>
      </c>
      <c r="R548" s="75">
        <v>2.73</v>
      </c>
      <c r="S548" s="75">
        <v>2.73</v>
      </c>
      <c r="T548" s="75">
        <v>2.73</v>
      </c>
      <c r="U548" s="75">
        <v>2.73</v>
      </c>
      <c r="V548" s="75">
        <v>2.73</v>
      </c>
      <c r="W548" s="75">
        <v>2.73</v>
      </c>
      <c r="X548" s="75">
        <v>2.73</v>
      </c>
      <c r="Y548" s="82">
        <v>2.73</v>
      </c>
    </row>
    <row r="549" spans="1:25" s="62" customFormat="1" ht="18.75" customHeight="1" collapsed="1" thickBot="1" x14ac:dyDescent="0.25">
      <c r="A549" s="112">
        <v>14</v>
      </c>
      <c r="B549" s="101">
        <f t="shared" ref="B549:Y549" si="181">SUM(B550:B553)</f>
        <v>881.10000000000014</v>
      </c>
      <c r="C549" s="102">
        <f t="shared" si="181"/>
        <v>837.01</v>
      </c>
      <c r="D549" s="102">
        <f t="shared" si="181"/>
        <v>852.27</v>
      </c>
      <c r="E549" s="103">
        <f t="shared" si="181"/>
        <v>857.77</v>
      </c>
      <c r="F549" s="103">
        <f t="shared" si="181"/>
        <v>874.35000000000014</v>
      </c>
      <c r="G549" s="103">
        <f t="shared" si="181"/>
        <v>872.44</v>
      </c>
      <c r="H549" s="103">
        <f t="shared" si="181"/>
        <v>869.56</v>
      </c>
      <c r="I549" s="103">
        <f t="shared" si="181"/>
        <v>857.88000000000011</v>
      </c>
      <c r="J549" s="103">
        <f t="shared" si="181"/>
        <v>871.06</v>
      </c>
      <c r="K549" s="104">
        <f t="shared" si="181"/>
        <v>880.99</v>
      </c>
      <c r="L549" s="103">
        <f t="shared" si="181"/>
        <v>874.7</v>
      </c>
      <c r="M549" s="105">
        <f t="shared" si="181"/>
        <v>877.03</v>
      </c>
      <c r="N549" s="104">
        <f t="shared" si="181"/>
        <v>878.32999999999993</v>
      </c>
      <c r="O549" s="103">
        <f t="shared" si="181"/>
        <v>857.87000000000012</v>
      </c>
      <c r="P549" s="105">
        <f t="shared" si="181"/>
        <v>863.06</v>
      </c>
      <c r="Q549" s="106">
        <f t="shared" si="181"/>
        <v>880.06999999999994</v>
      </c>
      <c r="R549" s="103">
        <f t="shared" si="181"/>
        <v>888.26</v>
      </c>
      <c r="S549" s="106">
        <f t="shared" si="181"/>
        <v>883.1400000000001</v>
      </c>
      <c r="T549" s="103">
        <f t="shared" si="181"/>
        <v>891.56999999999994</v>
      </c>
      <c r="U549" s="102">
        <f t="shared" si="181"/>
        <v>872.12000000000012</v>
      </c>
      <c r="V549" s="102">
        <f t="shared" si="181"/>
        <v>878.91000000000008</v>
      </c>
      <c r="W549" s="102">
        <f t="shared" si="181"/>
        <v>874.11000000000013</v>
      </c>
      <c r="X549" s="102">
        <f t="shared" si="181"/>
        <v>882.32999999999993</v>
      </c>
      <c r="Y549" s="107">
        <f t="shared" si="181"/>
        <v>887.75</v>
      </c>
    </row>
    <row r="550" spans="1:25" s="62" customFormat="1" ht="18.75" hidden="1" customHeight="1" outlineLevel="1" x14ac:dyDescent="0.2">
      <c r="A550" s="56" t="s">
        <v>8</v>
      </c>
      <c r="B550" s="76">
        <f>B76</f>
        <v>683.32</v>
      </c>
      <c r="C550" s="71">
        <f t="shared" ref="C550:Y550" si="182">C76</f>
        <v>639.23</v>
      </c>
      <c r="D550" s="71">
        <f t="shared" si="182"/>
        <v>654.49</v>
      </c>
      <c r="E550" s="72">
        <f t="shared" si="182"/>
        <v>659.99</v>
      </c>
      <c r="F550" s="71">
        <f t="shared" si="182"/>
        <v>676.57</v>
      </c>
      <c r="G550" s="71">
        <f t="shared" si="182"/>
        <v>674.66</v>
      </c>
      <c r="H550" s="71">
        <f t="shared" si="182"/>
        <v>671.78</v>
      </c>
      <c r="I550" s="71">
        <f t="shared" si="182"/>
        <v>660.1</v>
      </c>
      <c r="J550" s="73">
        <f t="shared" si="182"/>
        <v>673.28</v>
      </c>
      <c r="K550" s="71">
        <f t="shared" si="182"/>
        <v>683.21</v>
      </c>
      <c r="L550" s="71">
        <f t="shared" si="182"/>
        <v>676.92</v>
      </c>
      <c r="M550" s="71">
        <f t="shared" si="182"/>
        <v>679.25</v>
      </c>
      <c r="N550" s="71">
        <f t="shared" si="182"/>
        <v>680.55</v>
      </c>
      <c r="O550" s="71">
        <f t="shared" si="182"/>
        <v>660.09</v>
      </c>
      <c r="P550" s="71">
        <f t="shared" si="182"/>
        <v>665.28</v>
      </c>
      <c r="Q550" s="71">
        <f t="shared" si="182"/>
        <v>682.29</v>
      </c>
      <c r="R550" s="71">
        <f t="shared" si="182"/>
        <v>690.48</v>
      </c>
      <c r="S550" s="71">
        <f t="shared" si="182"/>
        <v>685.36</v>
      </c>
      <c r="T550" s="71">
        <f t="shared" si="182"/>
        <v>693.79</v>
      </c>
      <c r="U550" s="71">
        <f t="shared" si="182"/>
        <v>674.34</v>
      </c>
      <c r="V550" s="71">
        <f t="shared" si="182"/>
        <v>681.13</v>
      </c>
      <c r="W550" s="71">
        <f t="shared" si="182"/>
        <v>676.33</v>
      </c>
      <c r="X550" s="71">
        <f t="shared" si="182"/>
        <v>684.55</v>
      </c>
      <c r="Y550" s="79">
        <f t="shared" si="182"/>
        <v>689.97</v>
      </c>
    </row>
    <row r="551" spans="1:25" s="62" customFormat="1" ht="18.75" hidden="1" customHeight="1" outlineLevel="1" x14ac:dyDescent="0.2">
      <c r="A551" s="57" t="s">
        <v>9</v>
      </c>
      <c r="B551" s="76">
        <v>195.05</v>
      </c>
      <c r="C551" s="74">
        <v>195.05</v>
      </c>
      <c r="D551" s="74">
        <v>195.05</v>
      </c>
      <c r="E551" s="74">
        <v>195.05</v>
      </c>
      <c r="F551" s="74">
        <v>195.05</v>
      </c>
      <c r="G551" s="74">
        <v>195.05</v>
      </c>
      <c r="H551" s="74">
        <v>195.05</v>
      </c>
      <c r="I551" s="74">
        <v>195.05</v>
      </c>
      <c r="J551" s="74">
        <v>195.05</v>
      </c>
      <c r="K551" s="74">
        <v>195.05</v>
      </c>
      <c r="L551" s="74">
        <v>195.05</v>
      </c>
      <c r="M551" s="74">
        <v>195.05</v>
      </c>
      <c r="N551" s="74">
        <v>195.05</v>
      </c>
      <c r="O551" s="74">
        <v>195.05</v>
      </c>
      <c r="P551" s="74">
        <v>195.05</v>
      </c>
      <c r="Q551" s="74">
        <v>195.05</v>
      </c>
      <c r="R551" s="74">
        <v>195.05</v>
      </c>
      <c r="S551" s="74">
        <v>195.05</v>
      </c>
      <c r="T551" s="74">
        <v>195.05</v>
      </c>
      <c r="U551" s="74">
        <v>195.05</v>
      </c>
      <c r="V551" s="74">
        <v>195.05</v>
      </c>
      <c r="W551" s="74">
        <v>195.05</v>
      </c>
      <c r="X551" s="74">
        <v>195.05</v>
      </c>
      <c r="Y551" s="81">
        <v>195.05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2.73</v>
      </c>
      <c r="C553" s="75">
        <v>2.73</v>
      </c>
      <c r="D553" s="75">
        <v>2.73</v>
      </c>
      <c r="E553" s="75">
        <v>2.73</v>
      </c>
      <c r="F553" s="75">
        <v>2.73</v>
      </c>
      <c r="G553" s="75">
        <v>2.73</v>
      </c>
      <c r="H553" s="75">
        <v>2.73</v>
      </c>
      <c r="I553" s="75">
        <v>2.73</v>
      </c>
      <c r="J553" s="75">
        <v>2.73</v>
      </c>
      <c r="K553" s="75">
        <v>2.73</v>
      </c>
      <c r="L553" s="75">
        <v>2.73</v>
      </c>
      <c r="M553" s="75">
        <v>2.73</v>
      </c>
      <c r="N553" s="75">
        <v>2.73</v>
      </c>
      <c r="O553" s="75">
        <v>2.73</v>
      </c>
      <c r="P553" s="75">
        <v>2.73</v>
      </c>
      <c r="Q553" s="75">
        <v>2.73</v>
      </c>
      <c r="R553" s="75">
        <v>2.73</v>
      </c>
      <c r="S553" s="75">
        <v>2.73</v>
      </c>
      <c r="T553" s="75">
        <v>2.73</v>
      </c>
      <c r="U553" s="75">
        <v>2.73</v>
      </c>
      <c r="V553" s="75">
        <v>2.73</v>
      </c>
      <c r="W553" s="75">
        <v>2.73</v>
      </c>
      <c r="X553" s="75">
        <v>2.73</v>
      </c>
      <c r="Y553" s="82">
        <v>2.73</v>
      </c>
    </row>
    <row r="554" spans="1:25" s="62" customFormat="1" ht="18.75" customHeight="1" collapsed="1" thickBot="1" x14ac:dyDescent="0.25">
      <c r="A554" s="109">
        <v>15</v>
      </c>
      <c r="B554" s="101">
        <f t="shared" ref="B554:Y554" si="183">SUM(B555:B558)</f>
        <v>916.18000000000006</v>
      </c>
      <c r="C554" s="102">
        <f t="shared" si="183"/>
        <v>885.93000000000006</v>
      </c>
      <c r="D554" s="102">
        <f t="shared" si="183"/>
        <v>871.79</v>
      </c>
      <c r="E554" s="103">
        <f t="shared" si="183"/>
        <v>901.46</v>
      </c>
      <c r="F554" s="103">
        <f t="shared" si="183"/>
        <v>903.52</v>
      </c>
      <c r="G554" s="103">
        <f t="shared" si="183"/>
        <v>915.74</v>
      </c>
      <c r="H554" s="103">
        <f t="shared" si="183"/>
        <v>937.57999999999993</v>
      </c>
      <c r="I554" s="103">
        <f t="shared" si="183"/>
        <v>982.95</v>
      </c>
      <c r="J554" s="103">
        <f t="shared" si="183"/>
        <v>978.32999999999993</v>
      </c>
      <c r="K554" s="104">
        <f t="shared" si="183"/>
        <v>1002.1100000000001</v>
      </c>
      <c r="L554" s="103">
        <f t="shared" si="183"/>
        <v>1009.6300000000001</v>
      </c>
      <c r="M554" s="105">
        <f t="shared" si="183"/>
        <v>998.19</v>
      </c>
      <c r="N554" s="104">
        <f t="shared" si="183"/>
        <v>1004.6100000000001</v>
      </c>
      <c r="O554" s="103">
        <f t="shared" si="183"/>
        <v>945.1400000000001</v>
      </c>
      <c r="P554" s="105">
        <f t="shared" si="183"/>
        <v>952.69</v>
      </c>
      <c r="Q554" s="106">
        <f t="shared" si="183"/>
        <v>976.22</v>
      </c>
      <c r="R554" s="103">
        <f t="shared" si="183"/>
        <v>988.78</v>
      </c>
      <c r="S554" s="106">
        <f t="shared" si="183"/>
        <v>926.01</v>
      </c>
      <c r="T554" s="103">
        <f t="shared" si="183"/>
        <v>944.07999999999993</v>
      </c>
      <c r="U554" s="102">
        <f t="shared" si="183"/>
        <v>928.10000000000014</v>
      </c>
      <c r="V554" s="102">
        <f t="shared" si="183"/>
        <v>924.83999999999992</v>
      </c>
      <c r="W554" s="102">
        <f t="shared" si="183"/>
        <v>928.78</v>
      </c>
      <c r="X554" s="102">
        <f t="shared" si="183"/>
        <v>935.90000000000009</v>
      </c>
      <c r="Y554" s="107">
        <f t="shared" si="183"/>
        <v>920.98</v>
      </c>
    </row>
    <row r="555" spans="1:25" s="62" customFormat="1" ht="18.75" hidden="1" customHeight="1" outlineLevel="1" x14ac:dyDescent="0.2">
      <c r="A555" s="56" t="s">
        <v>8</v>
      </c>
      <c r="B555" s="76">
        <f>B81</f>
        <v>718.4</v>
      </c>
      <c r="C555" s="71">
        <f t="shared" ref="C555:Y555" si="184">C81</f>
        <v>688.15</v>
      </c>
      <c r="D555" s="71">
        <f t="shared" si="184"/>
        <v>674.01</v>
      </c>
      <c r="E555" s="72">
        <f t="shared" si="184"/>
        <v>703.68</v>
      </c>
      <c r="F555" s="71">
        <f t="shared" si="184"/>
        <v>705.74</v>
      </c>
      <c r="G555" s="71">
        <f t="shared" si="184"/>
        <v>717.96</v>
      </c>
      <c r="H555" s="71">
        <f t="shared" si="184"/>
        <v>739.8</v>
      </c>
      <c r="I555" s="71">
        <f t="shared" si="184"/>
        <v>785.17</v>
      </c>
      <c r="J555" s="73">
        <f t="shared" si="184"/>
        <v>780.55</v>
      </c>
      <c r="K555" s="71">
        <f t="shared" si="184"/>
        <v>804.33</v>
      </c>
      <c r="L555" s="71">
        <f t="shared" si="184"/>
        <v>811.85</v>
      </c>
      <c r="M555" s="71">
        <f t="shared" si="184"/>
        <v>800.41</v>
      </c>
      <c r="N555" s="71">
        <f t="shared" si="184"/>
        <v>806.83</v>
      </c>
      <c r="O555" s="71">
        <f t="shared" si="184"/>
        <v>747.36</v>
      </c>
      <c r="P555" s="71">
        <f t="shared" si="184"/>
        <v>754.91</v>
      </c>
      <c r="Q555" s="71">
        <f t="shared" si="184"/>
        <v>778.44</v>
      </c>
      <c r="R555" s="71">
        <f t="shared" si="184"/>
        <v>791</v>
      </c>
      <c r="S555" s="71">
        <f t="shared" si="184"/>
        <v>728.23</v>
      </c>
      <c r="T555" s="71">
        <f t="shared" si="184"/>
        <v>746.3</v>
      </c>
      <c r="U555" s="71">
        <f t="shared" si="184"/>
        <v>730.32</v>
      </c>
      <c r="V555" s="71">
        <f t="shared" si="184"/>
        <v>727.06</v>
      </c>
      <c r="W555" s="71">
        <f t="shared" si="184"/>
        <v>731</v>
      </c>
      <c r="X555" s="71">
        <f t="shared" si="184"/>
        <v>738.12</v>
      </c>
      <c r="Y555" s="79">
        <f t="shared" si="184"/>
        <v>723.2</v>
      </c>
    </row>
    <row r="556" spans="1:25" s="62" customFormat="1" ht="18.75" hidden="1" customHeight="1" outlineLevel="1" x14ac:dyDescent="0.2">
      <c r="A556" s="57" t="s">
        <v>9</v>
      </c>
      <c r="B556" s="76">
        <v>195.05</v>
      </c>
      <c r="C556" s="74">
        <v>195.05</v>
      </c>
      <c r="D556" s="74">
        <v>195.05</v>
      </c>
      <c r="E556" s="74">
        <v>195.05</v>
      </c>
      <c r="F556" s="74">
        <v>195.05</v>
      </c>
      <c r="G556" s="74">
        <v>195.05</v>
      </c>
      <c r="H556" s="74">
        <v>195.05</v>
      </c>
      <c r="I556" s="74">
        <v>195.05</v>
      </c>
      <c r="J556" s="74">
        <v>195.05</v>
      </c>
      <c r="K556" s="74">
        <v>195.05</v>
      </c>
      <c r="L556" s="74">
        <v>195.05</v>
      </c>
      <c r="M556" s="74">
        <v>195.05</v>
      </c>
      <c r="N556" s="74">
        <v>195.05</v>
      </c>
      <c r="O556" s="74">
        <v>195.05</v>
      </c>
      <c r="P556" s="74">
        <v>195.05</v>
      </c>
      <c r="Q556" s="74">
        <v>195.05</v>
      </c>
      <c r="R556" s="74">
        <v>195.05</v>
      </c>
      <c r="S556" s="74">
        <v>195.05</v>
      </c>
      <c r="T556" s="74">
        <v>195.05</v>
      </c>
      <c r="U556" s="74">
        <v>195.05</v>
      </c>
      <c r="V556" s="74">
        <v>195.05</v>
      </c>
      <c r="W556" s="74">
        <v>195.05</v>
      </c>
      <c r="X556" s="74">
        <v>195.05</v>
      </c>
      <c r="Y556" s="81">
        <v>195.05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2.73</v>
      </c>
      <c r="C558" s="75">
        <v>2.73</v>
      </c>
      <c r="D558" s="75">
        <v>2.73</v>
      </c>
      <c r="E558" s="75">
        <v>2.73</v>
      </c>
      <c r="F558" s="75">
        <v>2.73</v>
      </c>
      <c r="G558" s="75">
        <v>2.73</v>
      </c>
      <c r="H558" s="75">
        <v>2.73</v>
      </c>
      <c r="I558" s="75">
        <v>2.73</v>
      </c>
      <c r="J558" s="75">
        <v>2.73</v>
      </c>
      <c r="K558" s="75">
        <v>2.73</v>
      </c>
      <c r="L558" s="75">
        <v>2.73</v>
      </c>
      <c r="M558" s="75">
        <v>2.73</v>
      </c>
      <c r="N558" s="75">
        <v>2.73</v>
      </c>
      <c r="O558" s="75">
        <v>2.73</v>
      </c>
      <c r="P558" s="75">
        <v>2.73</v>
      </c>
      <c r="Q558" s="75">
        <v>2.73</v>
      </c>
      <c r="R558" s="75">
        <v>2.73</v>
      </c>
      <c r="S558" s="75">
        <v>2.73</v>
      </c>
      <c r="T558" s="75">
        <v>2.73</v>
      </c>
      <c r="U558" s="75">
        <v>2.73</v>
      </c>
      <c r="V558" s="75">
        <v>2.73</v>
      </c>
      <c r="W558" s="75">
        <v>2.73</v>
      </c>
      <c r="X558" s="75">
        <v>2.73</v>
      </c>
      <c r="Y558" s="82">
        <v>2.73</v>
      </c>
    </row>
    <row r="559" spans="1:25" s="62" customFormat="1" ht="18.75" customHeight="1" collapsed="1" thickBot="1" x14ac:dyDescent="0.25">
      <c r="A559" s="112">
        <v>16</v>
      </c>
      <c r="B559" s="101">
        <f t="shared" ref="B559:Y559" si="185">SUM(B560:B563)</f>
        <v>943.88000000000011</v>
      </c>
      <c r="C559" s="102">
        <f t="shared" si="185"/>
        <v>928.93000000000006</v>
      </c>
      <c r="D559" s="102">
        <f t="shared" si="185"/>
        <v>910.05</v>
      </c>
      <c r="E559" s="103">
        <f t="shared" si="185"/>
        <v>935.61000000000013</v>
      </c>
      <c r="F559" s="103">
        <f t="shared" si="185"/>
        <v>1003.98</v>
      </c>
      <c r="G559" s="103">
        <f t="shared" si="185"/>
        <v>1003.3900000000001</v>
      </c>
      <c r="H559" s="103">
        <f t="shared" si="185"/>
        <v>1002.1100000000001</v>
      </c>
      <c r="I559" s="103">
        <f t="shared" si="185"/>
        <v>974.77</v>
      </c>
      <c r="J559" s="103">
        <f t="shared" si="185"/>
        <v>978.54</v>
      </c>
      <c r="K559" s="104">
        <f t="shared" si="185"/>
        <v>999.60000000000014</v>
      </c>
      <c r="L559" s="103">
        <f t="shared" si="185"/>
        <v>1003.72</v>
      </c>
      <c r="M559" s="105">
        <f t="shared" si="185"/>
        <v>1010.76</v>
      </c>
      <c r="N559" s="104">
        <f t="shared" si="185"/>
        <v>971.94</v>
      </c>
      <c r="O559" s="103">
        <f t="shared" si="185"/>
        <v>941.77</v>
      </c>
      <c r="P559" s="105">
        <f t="shared" si="185"/>
        <v>940.7</v>
      </c>
      <c r="Q559" s="106">
        <f t="shared" si="185"/>
        <v>967.07999999999993</v>
      </c>
      <c r="R559" s="103">
        <f t="shared" si="185"/>
        <v>989.36000000000013</v>
      </c>
      <c r="S559" s="106">
        <f t="shared" si="185"/>
        <v>979.56</v>
      </c>
      <c r="T559" s="103">
        <f t="shared" si="185"/>
        <v>981.76</v>
      </c>
      <c r="U559" s="102">
        <f t="shared" si="185"/>
        <v>955</v>
      </c>
      <c r="V559" s="102">
        <f t="shared" si="185"/>
        <v>974.95</v>
      </c>
      <c r="W559" s="102">
        <f t="shared" si="185"/>
        <v>969.04</v>
      </c>
      <c r="X559" s="102">
        <f t="shared" si="185"/>
        <v>973.17000000000007</v>
      </c>
      <c r="Y559" s="107">
        <f t="shared" si="185"/>
        <v>969.32999999999993</v>
      </c>
    </row>
    <row r="560" spans="1:25" s="62" customFormat="1" ht="18.75" hidden="1" customHeight="1" outlineLevel="1" x14ac:dyDescent="0.2">
      <c r="A560" s="160" t="s">
        <v>8</v>
      </c>
      <c r="B560" s="76">
        <f>B86</f>
        <v>746.1</v>
      </c>
      <c r="C560" s="71">
        <f t="shared" ref="C560:Y560" si="186">C86</f>
        <v>731.15</v>
      </c>
      <c r="D560" s="71">
        <f t="shared" si="186"/>
        <v>712.27</v>
      </c>
      <c r="E560" s="72">
        <f t="shared" si="186"/>
        <v>737.83</v>
      </c>
      <c r="F560" s="71">
        <f t="shared" si="186"/>
        <v>806.2</v>
      </c>
      <c r="G560" s="71">
        <f t="shared" si="186"/>
        <v>805.61</v>
      </c>
      <c r="H560" s="71">
        <f t="shared" si="186"/>
        <v>804.33</v>
      </c>
      <c r="I560" s="71">
        <f t="shared" si="186"/>
        <v>776.99</v>
      </c>
      <c r="J560" s="73">
        <f t="shared" si="186"/>
        <v>780.76</v>
      </c>
      <c r="K560" s="71">
        <f t="shared" si="186"/>
        <v>801.82</v>
      </c>
      <c r="L560" s="71">
        <f t="shared" si="186"/>
        <v>805.94</v>
      </c>
      <c r="M560" s="71">
        <f t="shared" si="186"/>
        <v>812.98</v>
      </c>
      <c r="N560" s="71">
        <f t="shared" si="186"/>
        <v>774.16</v>
      </c>
      <c r="O560" s="71">
        <f t="shared" si="186"/>
        <v>743.99</v>
      </c>
      <c r="P560" s="71">
        <f t="shared" si="186"/>
        <v>742.92</v>
      </c>
      <c r="Q560" s="71">
        <f t="shared" si="186"/>
        <v>769.3</v>
      </c>
      <c r="R560" s="71">
        <f t="shared" si="186"/>
        <v>791.58</v>
      </c>
      <c r="S560" s="71">
        <f t="shared" si="186"/>
        <v>781.78</v>
      </c>
      <c r="T560" s="71">
        <f t="shared" si="186"/>
        <v>783.98</v>
      </c>
      <c r="U560" s="71">
        <f t="shared" si="186"/>
        <v>757.22</v>
      </c>
      <c r="V560" s="71">
        <f t="shared" si="186"/>
        <v>777.17</v>
      </c>
      <c r="W560" s="71">
        <f t="shared" si="186"/>
        <v>771.26</v>
      </c>
      <c r="X560" s="71">
        <f t="shared" si="186"/>
        <v>775.39</v>
      </c>
      <c r="Y560" s="79">
        <f t="shared" si="186"/>
        <v>771.55</v>
      </c>
    </row>
    <row r="561" spans="1:25" s="62" customFormat="1" ht="18.75" hidden="1" customHeight="1" outlineLevel="1" x14ac:dyDescent="0.2">
      <c r="A561" s="53" t="s">
        <v>9</v>
      </c>
      <c r="B561" s="76">
        <v>195.05</v>
      </c>
      <c r="C561" s="74">
        <v>195.05</v>
      </c>
      <c r="D561" s="74">
        <v>195.05</v>
      </c>
      <c r="E561" s="74">
        <v>195.05</v>
      </c>
      <c r="F561" s="74">
        <v>195.05</v>
      </c>
      <c r="G561" s="74">
        <v>195.05</v>
      </c>
      <c r="H561" s="74">
        <v>195.05</v>
      </c>
      <c r="I561" s="74">
        <v>195.05</v>
      </c>
      <c r="J561" s="74">
        <v>195.05</v>
      </c>
      <c r="K561" s="74">
        <v>195.05</v>
      </c>
      <c r="L561" s="74">
        <v>195.05</v>
      </c>
      <c r="M561" s="74">
        <v>195.05</v>
      </c>
      <c r="N561" s="74">
        <v>195.05</v>
      </c>
      <c r="O561" s="74">
        <v>195.05</v>
      </c>
      <c r="P561" s="74">
        <v>195.05</v>
      </c>
      <c r="Q561" s="74">
        <v>195.05</v>
      </c>
      <c r="R561" s="74">
        <v>195.05</v>
      </c>
      <c r="S561" s="74">
        <v>195.05</v>
      </c>
      <c r="T561" s="74">
        <v>195.05</v>
      </c>
      <c r="U561" s="74">
        <v>195.05</v>
      </c>
      <c r="V561" s="74">
        <v>195.05</v>
      </c>
      <c r="W561" s="74">
        <v>195.05</v>
      </c>
      <c r="X561" s="74">
        <v>195.05</v>
      </c>
      <c r="Y561" s="81">
        <v>195.05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2.73</v>
      </c>
      <c r="C563" s="75">
        <v>2.73</v>
      </c>
      <c r="D563" s="75">
        <v>2.73</v>
      </c>
      <c r="E563" s="75">
        <v>2.73</v>
      </c>
      <c r="F563" s="75">
        <v>2.73</v>
      </c>
      <c r="G563" s="75">
        <v>2.73</v>
      </c>
      <c r="H563" s="75">
        <v>2.73</v>
      </c>
      <c r="I563" s="75">
        <v>2.73</v>
      </c>
      <c r="J563" s="75">
        <v>2.73</v>
      </c>
      <c r="K563" s="75">
        <v>2.73</v>
      </c>
      <c r="L563" s="75">
        <v>2.73</v>
      </c>
      <c r="M563" s="75">
        <v>2.73</v>
      </c>
      <c r="N563" s="75">
        <v>2.73</v>
      </c>
      <c r="O563" s="75">
        <v>2.73</v>
      </c>
      <c r="P563" s="75">
        <v>2.73</v>
      </c>
      <c r="Q563" s="75">
        <v>2.73</v>
      </c>
      <c r="R563" s="75">
        <v>2.73</v>
      </c>
      <c r="S563" s="75">
        <v>2.73</v>
      </c>
      <c r="T563" s="75">
        <v>2.73</v>
      </c>
      <c r="U563" s="75">
        <v>2.73</v>
      </c>
      <c r="V563" s="75">
        <v>2.73</v>
      </c>
      <c r="W563" s="75">
        <v>2.73</v>
      </c>
      <c r="X563" s="75">
        <v>2.73</v>
      </c>
      <c r="Y563" s="82">
        <v>2.73</v>
      </c>
    </row>
    <row r="564" spans="1:25" s="62" customFormat="1" ht="18.75" customHeight="1" collapsed="1" thickBot="1" x14ac:dyDescent="0.25">
      <c r="A564" s="109">
        <v>17</v>
      </c>
      <c r="B564" s="101">
        <f t="shared" ref="B564:Y564" si="187">SUM(B565:B568)</f>
        <v>957.95</v>
      </c>
      <c r="C564" s="102">
        <f t="shared" si="187"/>
        <v>923.95</v>
      </c>
      <c r="D564" s="102">
        <f t="shared" si="187"/>
        <v>940.67000000000007</v>
      </c>
      <c r="E564" s="103">
        <f t="shared" si="187"/>
        <v>958.71</v>
      </c>
      <c r="F564" s="103">
        <f t="shared" si="187"/>
        <v>1012.0799999999999</v>
      </c>
      <c r="G564" s="103">
        <f t="shared" si="187"/>
        <v>1020.46</v>
      </c>
      <c r="H564" s="103">
        <f t="shared" si="187"/>
        <v>1018.6400000000001</v>
      </c>
      <c r="I564" s="103">
        <f t="shared" si="187"/>
        <v>1011.26</v>
      </c>
      <c r="J564" s="103">
        <f t="shared" si="187"/>
        <v>1002.22</v>
      </c>
      <c r="K564" s="104">
        <f t="shared" si="187"/>
        <v>1018.6200000000001</v>
      </c>
      <c r="L564" s="103">
        <f t="shared" si="187"/>
        <v>975.27</v>
      </c>
      <c r="M564" s="105">
        <f t="shared" si="187"/>
        <v>975.81999999999994</v>
      </c>
      <c r="N564" s="104">
        <f t="shared" si="187"/>
        <v>981.90000000000009</v>
      </c>
      <c r="O564" s="103">
        <f t="shared" si="187"/>
        <v>936.06</v>
      </c>
      <c r="P564" s="105">
        <f t="shared" si="187"/>
        <v>941.12000000000012</v>
      </c>
      <c r="Q564" s="106">
        <f t="shared" si="187"/>
        <v>960.33999999999992</v>
      </c>
      <c r="R564" s="103">
        <f t="shared" si="187"/>
        <v>993.99</v>
      </c>
      <c r="S564" s="106">
        <f t="shared" si="187"/>
        <v>996.40000000000009</v>
      </c>
      <c r="T564" s="103">
        <f t="shared" si="187"/>
        <v>998.8</v>
      </c>
      <c r="U564" s="102">
        <f t="shared" si="187"/>
        <v>973.2</v>
      </c>
      <c r="V564" s="102">
        <f t="shared" si="187"/>
        <v>983.02</v>
      </c>
      <c r="W564" s="102">
        <f t="shared" si="187"/>
        <v>986.91000000000008</v>
      </c>
      <c r="X564" s="102">
        <f t="shared" si="187"/>
        <v>974.01</v>
      </c>
      <c r="Y564" s="107">
        <f t="shared" si="187"/>
        <v>969.56</v>
      </c>
    </row>
    <row r="565" spans="1:25" s="62" customFormat="1" ht="18.75" hidden="1" customHeight="1" outlineLevel="1" x14ac:dyDescent="0.2">
      <c r="A565" s="160" t="s">
        <v>8</v>
      </c>
      <c r="B565" s="76">
        <f>B91</f>
        <v>760.17</v>
      </c>
      <c r="C565" s="71">
        <f t="shared" ref="C565:Y565" si="188">C91</f>
        <v>726.17</v>
      </c>
      <c r="D565" s="71">
        <f t="shared" si="188"/>
        <v>742.89</v>
      </c>
      <c r="E565" s="72">
        <f t="shared" si="188"/>
        <v>760.93</v>
      </c>
      <c r="F565" s="71">
        <f t="shared" si="188"/>
        <v>814.3</v>
      </c>
      <c r="G565" s="71">
        <f t="shared" si="188"/>
        <v>822.68</v>
      </c>
      <c r="H565" s="71">
        <f t="shared" si="188"/>
        <v>820.86</v>
      </c>
      <c r="I565" s="71">
        <f t="shared" si="188"/>
        <v>813.48</v>
      </c>
      <c r="J565" s="73">
        <f t="shared" si="188"/>
        <v>804.44</v>
      </c>
      <c r="K565" s="71">
        <f t="shared" si="188"/>
        <v>820.84</v>
      </c>
      <c r="L565" s="71">
        <f t="shared" si="188"/>
        <v>777.49</v>
      </c>
      <c r="M565" s="71">
        <f t="shared" si="188"/>
        <v>778.04</v>
      </c>
      <c r="N565" s="71">
        <f t="shared" si="188"/>
        <v>784.12</v>
      </c>
      <c r="O565" s="71">
        <f t="shared" si="188"/>
        <v>738.28</v>
      </c>
      <c r="P565" s="71">
        <f t="shared" si="188"/>
        <v>743.34</v>
      </c>
      <c r="Q565" s="71">
        <f t="shared" si="188"/>
        <v>762.56</v>
      </c>
      <c r="R565" s="71">
        <f t="shared" si="188"/>
        <v>796.21</v>
      </c>
      <c r="S565" s="71">
        <f t="shared" si="188"/>
        <v>798.62</v>
      </c>
      <c r="T565" s="71">
        <f t="shared" si="188"/>
        <v>801.02</v>
      </c>
      <c r="U565" s="71">
        <f t="shared" si="188"/>
        <v>775.42</v>
      </c>
      <c r="V565" s="71">
        <f t="shared" si="188"/>
        <v>785.24</v>
      </c>
      <c r="W565" s="71">
        <f t="shared" si="188"/>
        <v>789.13</v>
      </c>
      <c r="X565" s="71">
        <f t="shared" si="188"/>
        <v>776.23</v>
      </c>
      <c r="Y565" s="79">
        <f t="shared" si="188"/>
        <v>771.78</v>
      </c>
    </row>
    <row r="566" spans="1:25" s="62" customFormat="1" ht="18.75" hidden="1" customHeight="1" outlineLevel="1" x14ac:dyDescent="0.2">
      <c r="A566" s="53" t="s">
        <v>9</v>
      </c>
      <c r="B566" s="76">
        <v>195.05</v>
      </c>
      <c r="C566" s="74">
        <v>195.05</v>
      </c>
      <c r="D566" s="74">
        <v>195.05</v>
      </c>
      <c r="E566" s="74">
        <v>195.05</v>
      </c>
      <c r="F566" s="74">
        <v>195.05</v>
      </c>
      <c r="G566" s="74">
        <v>195.05</v>
      </c>
      <c r="H566" s="74">
        <v>195.05</v>
      </c>
      <c r="I566" s="74">
        <v>195.05</v>
      </c>
      <c r="J566" s="74">
        <v>195.05</v>
      </c>
      <c r="K566" s="74">
        <v>195.05</v>
      </c>
      <c r="L566" s="74">
        <v>195.05</v>
      </c>
      <c r="M566" s="74">
        <v>195.05</v>
      </c>
      <c r="N566" s="74">
        <v>195.05</v>
      </c>
      <c r="O566" s="74">
        <v>195.05</v>
      </c>
      <c r="P566" s="74">
        <v>195.05</v>
      </c>
      <c r="Q566" s="74">
        <v>195.05</v>
      </c>
      <c r="R566" s="74">
        <v>195.05</v>
      </c>
      <c r="S566" s="74">
        <v>195.05</v>
      </c>
      <c r="T566" s="74">
        <v>195.05</v>
      </c>
      <c r="U566" s="74">
        <v>195.05</v>
      </c>
      <c r="V566" s="74">
        <v>195.05</v>
      </c>
      <c r="W566" s="74">
        <v>195.05</v>
      </c>
      <c r="X566" s="74">
        <v>195.05</v>
      </c>
      <c r="Y566" s="81">
        <v>195.05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2.73</v>
      </c>
      <c r="C568" s="75">
        <v>2.73</v>
      </c>
      <c r="D568" s="75">
        <v>2.73</v>
      </c>
      <c r="E568" s="75">
        <v>2.73</v>
      </c>
      <c r="F568" s="75">
        <v>2.73</v>
      </c>
      <c r="G568" s="75">
        <v>2.73</v>
      </c>
      <c r="H568" s="75">
        <v>2.73</v>
      </c>
      <c r="I568" s="75">
        <v>2.73</v>
      </c>
      <c r="J568" s="75">
        <v>2.73</v>
      </c>
      <c r="K568" s="75">
        <v>2.73</v>
      </c>
      <c r="L568" s="75">
        <v>2.73</v>
      </c>
      <c r="M568" s="75">
        <v>2.73</v>
      </c>
      <c r="N568" s="75">
        <v>2.73</v>
      </c>
      <c r="O568" s="75">
        <v>2.73</v>
      </c>
      <c r="P568" s="75">
        <v>2.73</v>
      </c>
      <c r="Q568" s="75">
        <v>2.73</v>
      </c>
      <c r="R568" s="75">
        <v>2.73</v>
      </c>
      <c r="S568" s="75">
        <v>2.73</v>
      </c>
      <c r="T568" s="75">
        <v>2.73</v>
      </c>
      <c r="U568" s="75">
        <v>2.73</v>
      </c>
      <c r="V568" s="75">
        <v>2.73</v>
      </c>
      <c r="W568" s="75">
        <v>2.73</v>
      </c>
      <c r="X568" s="75">
        <v>2.73</v>
      </c>
      <c r="Y568" s="82">
        <v>2.73</v>
      </c>
    </row>
    <row r="569" spans="1:25" s="62" customFormat="1" ht="18.75" customHeight="1" collapsed="1" thickBot="1" x14ac:dyDescent="0.25">
      <c r="A569" s="110">
        <v>18</v>
      </c>
      <c r="B569" s="101">
        <f t="shared" ref="B569:Y569" si="189">SUM(B570:B573)</f>
        <v>1000.29</v>
      </c>
      <c r="C569" s="102">
        <f t="shared" si="189"/>
        <v>958.05</v>
      </c>
      <c r="D569" s="102">
        <f t="shared" si="189"/>
        <v>966.43000000000006</v>
      </c>
      <c r="E569" s="103">
        <f t="shared" si="189"/>
        <v>1007.3600000000001</v>
      </c>
      <c r="F569" s="103">
        <f t="shared" si="189"/>
        <v>1013.4200000000001</v>
      </c>
      <c r="G569" s="103">
        <f t="shared" si="189"/>
        <v>1034.83</v>
      </c>
      <c r="H569" s="103">
        <f t="shared" si="189"/>
        <v>1035.6300000000001</v>
      </c>
      <c r="I569" s="103">
        <f t="shared" si="189"/>
        <v>1001.8900000000001</v>
      </c>
      <c r="J569" s="103">
        <f t="shared" si="189"/>
        <v>1016.8700000000001</v>
      </c>
      <c r="K569" s="104">
        <f t="shared" si="189"/>
        <v>1033.29</v>
      </c>
      <c r="L569" s="103">
        <f t="shared" si="189"/>
        <v>1047.92</v>
      </c>
      <c r="M569" s="105">
        <f t="shared" si="189"/>
        <v>1045.26</v>
      </c>
      <c r="N569" s="104">
        <f t="shared" si="189"/>
        <v>969.57999999999993</v>
      </c>
      <c r="O569" s="103">
        <f t="shared" si="189"/>
        <v>921.49</v>
      </c>
      <c r="P569" s="105">
        <f t="shared" si="189"/>
        <v>922.99</v>
      </c>
      <c r="Q569" s="106">
        <f t="shared" si="189"/>
        <v>960.6400000000001</v>
      </c>
      <c r="R569" s="103">
        <f t="shared" si="189"/>
        <v>981.85000000000014</v>
      </c>
      <c r="S569" s="106">
        <f t="shared" si="189"/>
        <v>984.17000000000007</v>
      </c>
      <c r="T569" s="103">
        <f t="shared" si="189"/>
        <v>975.36000000000013</v>
      </c>
      <c r="U569" s="102">
        <f t="shared" si="189"/>
        <v>943.53</v>
      </c>
      <c r="V569" s="102">
        <f t="shared" si="189"/>
        <v>947.71</v>
      </c>
      <c r="W569" s="102">
        <f t="shared" si="189"/>
        <v>961.66000000000008</v>
      </c>
      <c r="X569" s="102">
        <f t="shared" si="189"/>
        <v>960.27</v>
      </c>
      <c r="Y569" s="107">
        <f t="shared" si="189"/>
        <v>948.47</v>
      </c>
    </row>
    <row r="570" spans="1:25" s="62" customFormat="1" ht="18.75" hidden="1" customHeight="1" outlineLevel="1" x14ac:dyDescent="0.2">
      <c r="A570" s="56" t="s">
        <v>8</v>
      </c>
      <c r="B570" s="76">
        <f>B96</f>
        <v>802.51</v>
      </c>
      <c r="C570" s="71">
        <f t="shared" ref="C570:Y570" si="190">C96</f>
        <v>760.27</v>
      </c>
      <c r="D570" s="71">
        <f t="shared" si="190"/>
        <v>768.65</v>
      </c>
      <c r="E570" s="72">
        <f t="shared" si="190"/>
        <v>809.58</v>
      </c>
      <c r="F570" s="71">
        <f t="shared" si="190"/>
        <v>815.64</v>
      </c>
      <c r="G570" s="71">
        <f t="shared" si="190"/>
        <v>837.05</v>
      </c>
      <c r="H570" s="71">
        <f t="shared" si="190"/>
        <v>837.85</v>
      </c>
      <c r="I570" s="71">
        <f t="shared" si="190"/>
        <v>804.11</v>
      </c>
      <c r="J570" s="73">
        <f t="shared" si="190"/>
        <v>819.09</v>
      </c>
      <c r="K570" s="71">
        <f t="shared" si="190"/>
        <v>835.51</v>
      </c>
      <c r="L570" s="71">
        <f t="shared" si="190"/>
        <v>850.14</v>
      </c>
      <c r="M570" s="71">
        <f t="shared" si="190"/>
        <v>847.48</v>
      </c>
      <c r="N570" s="71">
        <f t="shared" si="190"/>
        <v>771.8</v>
      </c>
      <c r="O570" s="71">
        <f t="shared" si="190"/>
        <v>723.71</v>
      </c>
      <c r="P570" s="71">
        <f t="shared" si="190"/>
        <v>725.21</v>
      </c>
      <c r="Q570" s="71">
        <f t="shared" si="190"/>
        <v>762.86</v>
      </c>
      <c r="R570" s="71">
        <f t="shared" si="190"/>
        <v>784.07</v>
      </c>
      <c r="S570" s="71">
        <f t="shared" si="190"/>
        <v>786.39</v>
      </c>
      <c r="T570" s="71">
        <f t="shared" si="190"/>
        <v>777.58</v>
      </c>
      <c r="U570" s="71">
        <f t="shared" si="190"/>
        <v>745.75</v>
      </c>
      <c r="V570" s="71">
        <f t="shared" si="190"/>
        <v>749.93</v>
      </c>
      <c r="W570" s="71">
        <f t="shared" si="190"/>
        <v>763.88</v>
      </c>
      <c r="X570" s="71">
        <f t="shared" si="190"/>
        <v>762.49</v>
      </c>
      <c r="Y570" s="79">
        <f t="shared" si="190"/>
        <v>750.69</v>
      </c>
    </row>
    <row r="571" spans="1:25" s="62" customFormat="1" ht="18.75" hidden="1" customHeight="1" outlineLevel="1" x14ac:dyDescent="0.2">
      <c r="A571" s="57" t="s">
        <v>9</v>
      </c>
      <c r="B571" s="76">
        <v>195.05</v>
      </c>
      <c r="C571" s="74">
        <v>195.05</v>
      </c>
      <c r="D571" s="74">
        <v>195.05</v>
      </c>
      <c r="E571" s="74">
        <v>195.05</v>
      </c>
      <c r="F571" s="74">
        <v>195.05</v>
      </c>
      <c r="G571" s="74">
        <v>195.05</v>
      </c>
      <c r="H571" s="74">
        <v>195.05</v>
      </c>
      <c r="I571" s="74">
        <v>195.05</v>
      </c>
      <c r="J571" s="74">
        <v>195.05</v>
      </c>
      <c r="K571" s="74">
        <v>195.05</v>
      </c>
      <c r="L571" s="74">
        <v>195.05</v>
      </c>
      <c r="M571" s="74">
        <v>195.05</v>
      </c>
      <c r="N571" s="74">
        <v>195.05</v>
      </c>
      <c r="O571" s="74">
        <v>195.05</v>
      </c>
      <c r="P571" s="74">
        <v>195.05</v>
      </c>
      <c r="Q571" s="74">
        <v>195.05</v>
      </c>
      <c r="R571" s="74">
        <v>195.05</v>
      </c>
      <c r="S571" s="74">
        <v>195.05</v>
      </c>
      <c r="T571" s="74">
        <v>195.05</v>
      </c>
      <c r="U571" s="74">
        <v>195.05</v>
      </c>
      <c r="V571" s="74">
        <v>195.05</v>
      </c>
      <c r="W571" s="74">
        <v>195.05</v>
      </c>
      <c r="X571" s="74">
        <v>195.05</v>
      </c>
      <c r="Y571" s="81">
        <v>195.05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2.73</v>
      </c>
      <c r="C573" s="75">
        <v>2.73</v>
      </c>
      <c r="D573" s="75">
        <v>2.73</v>
      </c>
      <c r="E573" s="75">
        <v>2.73</v>
      </c>
      <c r="F573" s="75">
        <v>2.73</v>
      </c>
      <c r="G573" s="75">
        <v>2.73</v>
      </c>
      <c r="H573" s="75">
        <v>2.73</v>
      </c>
      <c r="I573" s="75">
        <v>2.73</v>
      </c>
      <c r="J573" s="75">
        <v>2.73</v>
      </c>
      <c r="K573" s="75">
        <v>2.73</v>
      </c>
      <c r="L573" s="75">
        <v>2.73</v>
      </c>
      <c r="M573" s="75">
        <v>2.73</v>
      </c>
      <c r="N573" s="75">
        <v>2.73</v>
      </c>
      <c r="O573" s="75">
        <v>2.73</v>
      </c>
      <c r="P573" s="75">
        <v>2.73</v>
      </c>
      <c r="Q573" s="75">
        <v>2.73</v>
      </c>
      <c r="R573" s="75">
        <v>2.73</v>
      </c>
      <c r="S573" s="75">
        <v>2.73</v>
      </c>
      <c r="T573" s="75">
        <v>2.73</v>
      </c>
      <c r="U573" s="75">
        <v>2.73</v>
      </c>
      <c r="V573" s="75">
        <v>2.73</v>
      </c>
      <c r="W573" s="75">
        <v>2.73</v>
      </c>
      <c r="X573" s="75">
        <v>2.73</v>
      </c>
      <c r="Y573" s="82">
        <v>2.73</v>
      </c>
    </row>
    <row r="574" spans="1:25" s="62" customFormat="1" ht="18.75" customHeight="1" collapsed="1" thickBot="1" x14ac:dyDescent="0.25">
      <c r="A574" s="112">
        <v>19</v>
      </c>
      <c r="B574" s="101">
        <f t="shared" ref="B574:Y574" si="191">SUM(B575:B578)</f>
        <v>911.35000000000014</v>
      </c>
      <c r="C574" s="102">
        <f t="shared" si="191"/>
        <v>884.65000000000009</v>
      </c>
      <c r="D574" s="102">
        <f t="shared" si="191"/>
        <v>888.77</v>
      </c>
      <c r="E574" s="103">
        <f t="shared" si="191"/>
        <v>899.58999999999992</v>
      </c>
      <c r="F574" s="103">
        <f t="shared" si="191"/>
        <v>898.74</v>
      </c>
      <c r="G574" s="103">
        <f t="shared" si="191"/>
        <v>914.43000000000006</v>
      </c>
      <c r="H574" s="103">
        <f t="shared" si="191"/>
        <v>916.49</v>
      </c>
      <c r="I574" s="103">
        <f t="shared" si="191"/>
        <v>899.67000000000007</v>
      </c>
      <c r="J574" s="103">
        <f t="shared" si="191"/>
        <v>903.36000000000013</v>
      </c>
      <c r="K574" s="104">
        <f t="shared" si="191"/>
        <v>916.41000000000008</v>
      </c>
      <c r="L574" s="103">
        <f t="shared" si="191"/>
        <v>912.97</v>
      </c>
      <c r="M574" s="105">
        <f t="shared" si="191"/>
        <v>918.67000000000007</v>
      </c>
      <c r="N574" s="104">
        <f t="shared" si="191"/>
        <v>915.71</v>
      </c>
      <c r="O574" s="103">
        <f t="shared" si="191"/>
        <v>893.93000000000006</v>
      </c>
      <c r="P574" s="105">
        <f t="shared" si="191"/>
        <v>880.76</v>
      </c>
      <c r="Q574" s="106">
        <f t="shared" si="191"/>
        <v>901.57999999999993</v>
      </c>
      <c r="R574" s="103">
        <f t="shared" si="191"/>
        <v>917.28</v>
      </c>
      <c r="S574" s="106">
        <f t="shared" si="191"/>
        <v>918.6400000000001</v>
      </c>
      <c r="T574" s="103">
        <f t="shared" si="191"/>
        <v>904.68000000000006</v>
      </c>
      <c r="U574" s="102">
        <f t="shared" si="191"/>
        <v>888.76</v>
      </c>
      <c r="V574" s="102">
        <f t="shared" si="191"/>
        <v>896.32999999999993</v>
      </c>
      <c r="W574" s="102">
        <f t="shared" si="191"/>
        <v>893.37000000000012</v>
      </c>
      <c r="X574" s="102">
        <f t="shared" si="191"/>
        <v>901.76</v>
      </c>
      <c r="Y574" s="107">
        <f t="shared" si="191"/>
        <v>901.10000000000014</v>
      </c>
    </row>
    <row r="575" spans="1:25" s="62" customFormat="1" ht="18.75" hidden="1" customHeight="1" outlineLevel="1" x14ac:dyDescent="0.2">
      <c r="A575" s="160" t="s">
        <v>8</v>
      </c>
      <c r="B575" s="76">
        <f>B101</f>
        <v>713.57</v>
      </c>
      <c r="C575" s="71">
        <f t="shared" ref="C575:Y575" si="192">C101</f>
        <v>686.87</v>
      </c>
      <c r="D575" s="71">
        <f t="shared" si="192"/>
        <v>690.99</v>
      </c>
      <c r="E575" s="72">
        <f t="shared" si="192"/>
        <v>701.81</v>
      </c>
      <c r="F575" s="71">
        <f t="shared" si="192"/>
        <v>700.96</v>
      </c>
      <c r="G575" s="71">
        <f t="shared" si="192"/>
        <v>716.65</v>
      </c>
      <c r="H575" s="71">
        <f t="shared" si="192"/>
        <v>718.71</v>
      </c>
      <c r="I575" s="71">
        <f t="shared" si="192"/>
        <v>701.89</v>
      </c>
      <c r="J575" s="73">
        <f t="shared" si="192"/>
        <v>705.58</v>
      </c>
      <c r="K575" s="71">
        <f t="shared" si="192"/>
        <v>718.63</v>
      </c>
      <c r="L575" s="71">
        <f t="shared" si="192"/>
        <v>715.19</v>
      </c>
      <c r="M575" s="71">
        <f t="shared" si="192"/>
        <v>720.89</v>
      </c>
      <c r="N575" s="71">
        <f t="shared" si="192"/>
        <v>717.93</v>
      </c>
      <c r="O575" s="71">
        <f t="shared" si="192"/>
        <v>696.15</v>
      </c>
      <c r="P575" s="71">
        <f t="shared" si="192"/>
        <v>682.98</v>
      </c>
      <c r="Q575" s="71">
        <f t="shared" si="192"/>
        <v>703.8</v>
      </c>
      <c r="R575" s="71">
        <f t="shared" si="192"/>
        <v>719.5</v>
      </c>
      <c r="S575" s="71">
        <f t="shared" si="192"/>
        <v>720.86</v>
      </c>
      <c r="T575" s="71">
        <f t="shared" si="192"/>
        <v>706.9</v>
      </c>
      <c r="U575" s="71">
        <f t="shared" si="192"/>
        <v>690.98</v>
      </c>
      <c r="V575" s="71">
        <f t="shared" si="192"/>
        <v>698.55</v>
      </c>
      <c r="W575" s="71">
        <f t="shared" si="192"/>
        <v>695.59</v>
      </c>
      <c r="X575" s="71">
        <f t="shared" si="192"/>
        <v>703.98</v>
      </c>
      <c r="Y575" s="79">
        <f t="shared" si="192"/>
        <v>703.32</v>
      </c>
    </row>
    <row r="576" spans="1:25" s="62" customFormat="1" ht="18.75" hidden="1" customHeight="1" outlineLevel="1" x14ac:dyDescent="0.2">
      <c r="A576" s="53" t="s">
        <v>9</v>
      </c>
      <c r="B576" s="76">
        <v>195.05</v>
      </c>
      <c r="C576" s="74">
        <v>195.05</v>
      </c>
      <c r="D576" s="74">
        <v>195.05</v>
      </c>
      <c r="E576" s="74">
        <v>195.05</v>
      </c>
      <c r="F576" s="74">
        <v>195.05</v>
      </c>
      <c r="G576" s="74">
        <v>195.05</v>
      </c>
      <c r="H576" s="74">
        <v>195.05</v>
      </c>
      <c r="I576" s="74">
        <v>195.05</v>
      </c>
      <c r="J576" s="74">
        <v>195.05</v>
      </c>
      <c r="K576" s="74">
        <v>195.05</v>
      </c>
      <c r="L576" s="74">
        <v>195.05</v>
      </c>
      <c r="M576" s="74">
        <v>195.05</v>
      </c>
      <c r="N576" s="74">
        <v>195.05</v>
      </c>
      <c r="O576" s="74">
        <v>195.05</v>
      </c>
      <c r="P576" s="74">
        <v>195.05</v>
      </c>
      <c r="Q576" s="74">
        <v>195.05</v>
      </c>
      <c r="R576" s="74">
        <v>195.05</v>
      </c>
      <c r="S576" s="74">
        <v>195.05</v>
      </c>
      <c r="T576" s="74">
        <v>195.05</v>
      </c>
      <c r="U576" s="74">
        <v>195.05</v>
      </c>
      <c r="V576" s="74">
        <v>195.05</v>
      </c>
      <c r="W576" s="74">
        <v>195.05</v>
      </c>
      <c r="X576" s="74">
        <v>195.05</v>
      </c>
      <c r="Y576" s="81">
        <v>195.05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2.73</v>
      </c>
      <c r="C578" s="75">
        <v>2.73</v>
      </c>
      <c r="D578" s="75">
        <v>2.73</v>
      </c>
      <c r="E578" s="75">
        <v>2.73</v>
      </c>
      <c r="F578" s="75">
        <v>2.73</v>
      </c>
      <c r="G578" s="75">
        <v>2.73</v>
      </c>
      <c r="H578" s="75">
        <v>2.73</v>
      </c>
      <c r="I578" s="75">
        <v>2.73</v>
      </c>
      <c r="J578" s="75">
        <v>2.73</v>
      </c>
      <c r="K578" s="75">
        <v>2.73</v>
      </c>
      <c r="L578" s="75">
        <v>2.73</v>
      </c>
      <c r="M578" s="75">
        <v>2.73</v>
      </c>
      <c r="N578" s="75">
        <v>2.73</v>
      </c>
      <c r="O578" s="75">
        <v>2.73</v>
      </c>
      <c r="P578" s="75">
        <v>2.73</v>
      </c>
      <c r="Q578" s="75">
        <v>2.73</v>
      </c>
      <c r="R578" s="75">
        <v>2.73</v>
      </c>
      <c r="S578" s="75">
        <v>2.73</v>
      </c>
      <c r="T578" s="75">
        <v>2.73</v>
      </c>
      <c r="U578" s="75">
        <v>2.73</v>
      </c>
      <c r="V578" s="75">
        <v>2.73</v>
      </c>
      <c r="W578" s="75">
        <v>2.73</v>
      </c>
      <c r="X578" s="75">
        <v>2.73</v>
      </c>
      <c r="Y578" s="82">
        <v>2.73</v>
      </c>
    </row>
    <row r="579" spans="1:25" s="62" customFormat="1" ht="18.75" customHeight="1" collapsed="1" thickBot="1" x14ac:dyDescent="0.25">
      <c r="A579" s="109">
        <v>20</v>
      </c>
      <c r="B579" s="101">
        <f t="shared" ref="B579:Y579" si="193">SUM(B580:B583)</f>
        <v>801.49</v>
      </c>
      <c r="C579" s="102">
        <f t="shared" si="193"/>
        <v>774.18000000000006</v>
      </c>
      <c r="D579" s="102">
        <f t="shared" si="193"/>
        <v>772.45</v>
      </c>
      <c r="E579" s="103">
        <f t="shared" si="193"/>
        <v>781.06999999999994</v>
      </c>
      <c r="F579" s="103">
        <f t="shared" si="193"/>
        <v>785.87000000000012</v>
      </c>
      <c r="G579" s="103">
        <f t="shared" si="193"/>
        <v>786.90000000000009</v>
      </c>
      <c r="H579" s="103">
        <f t="shared" si="193"/>
        <v>784.72</v>
      </c>
      <c r="I579" s="103">
        <f t="shared" si="193"/>
        <v>775.3</v>
      </c>
      <c r="J579" s="103">
        <f t="shared" si="193"/>
        <v>776.06</v>
      </c>
      <c r="K579" s="104">
        <f t="shared" si="193"/>
        <v>782.1400000000001</v>
      </c>
      <c r="L579" s="103">
        <f t="shared" si="193"/>
        <v>782.10000000000014</v>
      </c>
      <c r="M579" s="105">
        <f t="shared" si="193"/>
        <v>783.85000000000014</v>
      </c>
      <c r="N579" s="104">
        <f t="shared" si="193"/>
        <v>785.67000000000007</v>
      </c>
      <c r="O579" s="103">
        <f t="shared" si="193"/>
        <v>770.87000000000012</v>
      </c>
      <c r="P579" s="105">
        <f t="shared" si="193"/>
        <v>771.06999999999994</v>
      </c>
      <c r="Q579" s="106">
        <f t="shared" si="193"/>
        <v>788.72</v>
      </c>
      <c r="R579" s="103">
        <f t="shared" si="193"/>
        <v>801.28</v>
      </c>
      <c r="S579" s="106">
        <f t="shared" si="193"/>
        <v>798.28</v>
      </c>
      <c r="T579" s="103">
        <f t="shared" si="193"/>
        <v>797.96</v>
      </c>
      <c r="U579" s="102">
        <f t="shared" si="193"/>
        <v>787.23</v>
      </c>
      <c r="V579" s="102">
        <f t="shared" si="193"/>
        <v>787.19</v>
      </c>
      <c r="W579" s="102">
        <f t="shared" si="193"/>
        <v>793.32999999999993</v>
      </c>
      <c r="X579" s="102">
        <f t="shared" si="193"/>
        <v>798.13000000000011</v>
      </c>
      <c r="Y579" s="107">
        <f t="shared" si="193"/>
        <v>798.55</v>
      </c>
    </row>
    <row r="580" spans="1:25" s="62" customFormat="1" ht="18.75" hidden="1" customHeight="1" outlineLevel="1" x14ac:dyDescent="0.2">
      <c r="A580" s="160" t="s">
        <v>8</v>
      </c>
      <c r="B580" s="76">
        <f>B106</f>
        <v>603.71</v>
      </c>
      <c r="C580" s="71">
        <f t="shared" ref="C580:Y580" si="194">C106</f>
        <v>576.4</v>
      </c>
      <c r="D580" s="71">
        <f t="shared" si="194"/>
        <v>574.66999999999996</v>
      </c>
      <c r="E580" s="72">
        <f t="shared" si="194"/>
        <v>583.29</v>
      </c>
      <c r="F580" s="71">
        <f t="shared" si="194"/>
        <v>588.09</v>
      </c>
      <c r="G580" s="71">
        <f t="shared" si="194"/>
        <v>589.12</v>
      </c>
      <c r="H580" s="71">
        <f t="shared" si="194"/>
        <v>586.94000000000005</v>
      </c>
      <c r="I580" s="71">
        <f t="shared" si="194"/>
        <v>577.52</v>
      </c>
      <c r="J580" s="73">
        <f t="shared" si="194"/>
        <v>578.28</v>
      </c>
      <c r="K580" s="71">
        <f t="shared" si="194"/>
        <v>584.36</v>
      </c>
      <c r="L580" s="71">
        <f t="shared" si="194"/>
        <v>584.32000000000005</v>
      </c>
      <c r="M580" s="71">
        <f t="shared" si="194"/>
        <v>586.07000000000005</v>
      </c>
      <c r="N580" s="71">
        <f t="shared" si="194"/>
        <v>587.89</v>
      </c>
      <c r="O580" s="71">
        <f t="shared" si="194"/>
        <v>573.09</v>
      </c>
      <c r="P580" s="71">
        <f t="shared" si="194"/>
        <v>573.29</v>
      </c>
      <c r="Q580" s="71">
        <f t="shared" si="194"/>
        <v>590.94000000000005</v>
      </c>
      <c r="R580" s="71">
        <f t="shared" si="194"/>
        <v>603.5</v>
      </c>
      <c r="S580" s="71">
        <f t="shared" si="194"/>
        <v>600.5</v>
      </c>
      <c r="T580" s="71">
        <f t="shared" si="194"/>
        <v>600.17999999999995</v>
      </c>
      <c r="U580" s="71">
        <f t="shared" si="194"/>
        <v>589.45000000000005</v>
      </c>
      <c r="V580" s="71">
        <f t="shared" si="194"/>
        <v>589.41</v>
      </c>
      <c r="W580" s="71">
        <f t="shared" si="194"/>
        <v>595.54999999999995</v>
      </c>
      <c r="X580" s="71">
        <f t="shared" si="194"/>
        <v>600.35</v>
      </c>
      <c r="Y580" s="79">
        <f t="shared" si="194"/>
        <v>600.77</v>
      </c>
    </row>
    <row r="581" spans="1:25" s="62" customFormat="1" ht="18.75" hidden="1" customHeight="1" outlineLevel="1" x14ac:dyDescent="0.2">
      <c r="A581" s="53" t="s">
        <v>9</v>
      </c>
      <c r="B581" s="76">
        <v>195.05</v>
      </c>
      <c r="C581" s="74">
        <v>195.05</v>
      </c>
      <c r="D581" s="74">
        <v>195.05</v>
      </c>
      <c r="E581" s="74">
        <v>195.05</v>
      </c>
      <c r="F581" s="74">
        <v>195.05</v>
      </c>
      <c r="G581" s="74">
        <v>195.05</v>
      </c>
      <c r="H581" s="74">
        <v>195.05</v>
      </c>
      <c r="I581" s="74">
        <v>195.05</v>
      </c>
      <c r="J581" s="74">
        <v>195.05</v>
      </c>
      <c r="K581" s="74">
        <v>195.05</v>
      </c>
      <c r="L581" s="74">
        <v>195.05</v>
      </c>
      <c r="M581" s="74">
        <v>195.05</v>
      </c>
      <c r="N581" s="74">
        <v>195.05</v>
      </c>
      <c r="O581" s="74">
        <v>195.05</v>
      </c>
      <c r="P581" s="74">
        <v>195.05</v>
      </c>
      <c r="Q581" s="74">
        <v>195.05</v>
      </c>
      <c r="R581" s="74">
        <v>195.05</v>
      </c>
      <c r="S581" s="74">
        <v>195.05</v>
      </c>
      <c r="T581" s="74">
        <v>195.05</v>
      </c>
      <c r="U581" s="74">
        <v>195.05</v>
      </c>
      <c r="V581" s="74">
        <v>195.05</v>
      </c>
      <c r="W581" s="74">
        <v>195.05</v>
      </c>
      <c r="X581" s="74">
        <v>195.05</v>
      </c>
      <c r="Y581" s="81">
        <v>195.05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2.73</v>
      </c>
      <c r="C583" s="75">
        <v>2.73</v>
      </c>
      <c r="D583" s="75">
        <v>2.73</v>
      </c>
      <c r="E583" s="75">
        <v>2.73</v>
      </c>
      <c r="F583" s="75">
        <v>2.73</v>
      </c>
      <c r="G583" s="75">
        <v>2.73</v>
      </c>
      <c r="H583" s="75">
        <v>2.73</v>
      </c>
      <c r="I583" s="75">
        <v>2.73</v>
      </c>
      <c r="J583" s="75">
        <v>2.73</v>
      </c>
      <c r="K583" s="75">
        <v>2.73</v>
      </c>
      <c r="L583" s="75">
        <v>2.73</v>
      </c>
      <c r="M583" s="75">
        <v>2.73</v>
      </c>
      <c r="N583" s="75">
        <v>2.73</v>
      </c>
      <c r="O583" s="75">
        <v>2.73</v>
      </c>
      <c r="P583" s="75">
        <v>2.73</v>
      </c>
      <c r="Q583" s="75">
        <v>2.73</v>
      </c>
      <c r="R583" s="75">
        <v>2.73</v>
      </c>
      <c r="S583" s="75">
        <v>2.73</v>
      </c>
      <c r="T583" s="75">
        <v>2.73</v>
      </c>
      <c r="U583" s="75">
        <v>2.73</v>
      </c>
      <c r="V583" s="75">
        <v>2.73</v>
      </c>
      <c r="W583" s="75">
        <v>2.73</v>
      </c>
      <c r="X583" s="75">
        <v>2.73</v>
      </c>
      <c r="Y583" s="82">
        <v>2.73</v>
      </c>
    </row>
    <row r="584" spans="1:25" s="62" customFormat="1" ht="18.75" customHeight="1" collapsed="1" thickBot="1" x14ac:dyDescent="0.25">
      <c r="A584" s="100">
        <v>21</v>
      </c>
      <c r="B584" s="101">
        <f t="shared" ref="B584:Y584" si="195">SUM(B585:B588)</f>
        <v>825.16000000000008</v>
      </c>
      <c r="C584" s="102">
        <f t="shared" si="195"/>
        <v>798.07999999999993</v>
      </c>
      <c r="D584" s="102">
        <f t="shared" si="195"/>
        <v>796.83999999999992</v>
      </c>
      <c r="E584" s="103">
        <f t="shared" si="195"/>
        <v>804.01</v>
      </c>
      <c r="F584" s="103">
        <f t="shared" si="195"/>
        <v>811.2</v>
      </c>
      <c r="G584" s="103">
        <f t="shared" si="195"/>
        <v>811.03</v>
      </c>
      <c r="H584" s="103">
        <f t="shared" si="195"/>
        <v>813.87000000000012</v>
      </c>
      <c r="I584" s="103">
        <f t="shared" si="195"/>
        <v>804.47</v>
      </c>
      <c r="J584" s="103">
        <f t="shared" si="195"/>
        <v>806.82999999999993</v>
      </c>
      <c r="K584" s="104">
        <f t="shared" si="195"/>
        <v>811.37000000000012</v>
      </c>
      <c r="L584" s="103">
        <f t="shared" si="195"/>
        <v>812.8900000000001</v>
      </c>
      <c r="M584" s="105">
        <f t="shared" si="195"/>
        <v>808.56999999999994</v>
      </c>
      <c r="N584" s="104">
        <f t="shared" si="195"/>
        <v>806.76</v>
      </c>
      <c r="O584" s="103">
        <f t="shared" si="195"/>
        <v>790.88000000000011</v>
      </c>
      <c r="P584" s="105">
        <f t="shared" si="195"/>
        <v>794.66000000000008</v>
      </c>
      <c r="Q584" s="106">
        <f t="shared" si="195"/>
        <v>810.05</v>
      </c>
      <c r="R584" s="103">
        <f t="shared" si="195"/>
        <v>821.79</v>
      </c>
      <c r="S584" s="106">
        <f t="shared" si="195"/>
        <v>823.92000000000007</v>
      </c>
      <c r="T584" s="103">
        <f t="shared" si="195"/>
        <v>812.15000000000009</v>
      </c>
      <c r="U584" s="102">
        <f t="shared" si="195"/>
        <v>804.92000000000007</v>
      </c>
      <c r="V584" s="102">
        <f t="shared" si="195"/>
        <v>810.66000000000008</v>
      </c>
      <c r="W584" s="102">
        <f t="shared" si="195"/>
        <v>812.63000000000011</v>
      </c>
      <c r="X584" s="102">
        <f t="shared" si="195"/>
        <v>820.1400000000001</v>
      </c>
      <c r="Y584" s="107">
        <f t="shared" si="195"/>
        <v>817.01</v>
      </c>
    </row>
    <row r="585" spans="1:25" s="62" customFormat="1" ht="18.75" hidden="1" customHeight="1" outlineLevel="1" x14ac:dyDescent="0.2">
      <c r="A585" s="160" t="s">
        <v>8</v>
      </c>
      <c r="B585" s="76">
        <f>B111</f>
        <v>627.38</v>
      </c>
      <c r="C585" s="71">
        <f t="shared" ref="C585:Y585" si="196">C111</f>
        <v>600.29999999999995</v>
      </c>
      <c r="D585" s="71">
        <f t="shared" si="196"/>
        <v>599.05999999999995</v>
      </c>
      <c r="E585" s="72">
        <f t="shared" si="196"/>
        <v>606.23</v>
      </c>
      <c r="F585" s="71">
        <f t="shared" si="196"/>
        <v>613.41999999999996</v>
      </c>
      <c r="G585" s="71">
        <f t="shared" si="196"/>
        <v>613.25</v>
      </c>
      <c r="H585" s="71">
        <f t="shared" si="196"/>
        <v>616.09</v>
      </c>
      <c r="I585" s="71">
        <f t="shared" si="196"/>
        <v>606.69000000000005</v>
      </c>
      <c r="J585" s="73">
        <f t="shared" si="196"/>
        <v>609.04999999999995</v>
      </c>
      <c r="K585" s="71">
        <f t="shared" si="196"/>
        <v>613.59</v>
      </c>
      <c r="L585" s="71">
        <f t="shared" si="196"/>
        <v>615.11</v>
      </c>
      <c r="M585" s="71">
        <f t="shared" si="196"/>
        <v>610.79</v>
      </c>
      <c r="N585" s="71">
        <f t="shared" si="196"/>
        <v>608.98</v>
      </c>
      <c r="O585" s="71">
        <f t="shared" si="196"/>
        <v>593.1</v>
      </c>
      <c r="P585" s="71">
        <f t="shared" si="196"/>
        <v>596.88</v>
      </c>
      <c r="Q585" s="71">
        <f t="shared" si="196"/>
        <v>612.27</v>
      </c>
      <c r="R585" s="71">
        <f t="shared" si="196"/>
        <v>624.01</v>
      </c>
      <c r="S585" s="71">
        <f t="shared" si="196"/>
        <v>626.14</v>
      </c>
      <c r="T585" s="71">
        <f t="shared" si="196"/>
        <v>614.37</v>
      </c>
      <c r="U585" s="71">
        <f t="shared" si="196"/>
        <v>607.14</v>
      </c>
      <c r="V585" s="71">
        <f t="shared" si="196"/>
        <v>612.88</v>
      </c>
      <c r="W585" s="71">
        <f t="shared" si="196"/>
        <v>614.85</v>
      </c>
      <c r="X585" s="71">
        <f t="shared" si="196"/>
        <v>622.36</v>
      </c>
      <c r="Y585" s="79">
        <f t="shared" si="196"/>
        <v>619.23</v>
      </c>
    </row>
    <row r="586" spans="1:25" s="62" customFormat="1" ht="18.75" hidden="1" customHeight="1" outlineLevel="1" x14ac:dyDescent="0.2">
      <c r="A586" s="53" t="s">
        <v>9</v>
      </c>
      <c r="B586" s="76">
        <v>195.05</v>
      </c>
      <c r="C586" s="74">
        <v>195.05</v>
      </c>
      <c r="D586" s="74">
        <v>195.05</v>
      </c>
      <c r="E586" s="74">
        <v>195.05</v>
      </c>
      <c r="F586" s="74">
        <v>195.05</v>
      </c>
      <c r="G586" s="74">
        <v>195.05</v>
      </c>
      <c r="H586" s="74">
        <v>195.05</v>
      </c>
      <c r="I586" s="74">
        <v>195.05</v>
      </c>
      <c r="J586" s="74">
        <v>195.05</v>
      </c>
      <c r="K586" s="74">
        <v>195.05</v>
      </c>
      <c r="L586" s="74">
        <v>195.05</v>
      </c>
      <c r="M586" s="74">
        <v>195.05</v>
      </c>
      <c r="N586" s="74">
        <v>195.05</v>
      </c>
      <c r="O586" s="74">
        <v>195.05</v>
      </c>
      <c r="P586" s="74">
        <v>195.05</v>
      </c>
      <c r="Q586" s="74">
        <v>195.05</v>
      </c>
      <c r="R586" s="74">
        <v>195.05</v>
      </c>
      <c r="S586" s="74">
        <v>195.05</v>
      </c>
      <c r="T586" s="74">
        <v>195.05</v>
      </c>
      <c r="U586" s="74">
        <v>195.05</v>
      </c>
      <c r="V586" s="74">
        <v>195.05</v>
      </c>
      <c r="W586" s="74">
        <v>195.05</v>
      </c>
      <c r="X586" s="74">
        <v>195.05</v>
      </c>
      <c r="Y586" s="81">
        <v>195.05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2.73</v>
      </c>
      <c r="C588" s="75">
        <v>2.73</v>
      </c>
      <c r="D588" s="75">
        <v>2.73</v>
      </c>
      <c r="E588" s="75">
        <v>2.73</v>
      </c>
      <c r="F588" s="75">
        <v>2.73</v>
      </c>
      <c r="G588" s="75">
        <v>2.73</v>
      </c>
      <c r="H588" s="75">
        <v>2.73</v>
      </c>
      <c r="I588" s="75">
        <v>2.73</v>
      </c>
      <c r="J588" s="75">
        <v>2.73</v>
      </c>
      <c r="K588" s="75">
        <v>2.73</v>
      </c>
      <c r="L588" s="75">
        <v>2.73</v>
      </c>
      <c r="M588" s="75">
        <v>2.73</v>
      </c>
      <c r="N588" s="75">
        <v>2.73</v>
      </c>
      <c r="O588" s="75">
        <v>2.73</v>
      </c>
      <c r="P588" s="75">
        <v>2.73</v>
      </c>
      <c r="Q588" s="75">
        <v>2.73</v>
      </c>
      <c r="R588" s="75">
        <v>2.73</v>
      </c>
      <c r="S588" s="75">
        <v>2.73</v>
      </c>
      <c r="T588" s="75">
        <v>2.73</v>
      </c>
      <c r="U588" s="75">
        <v>2.73</v>
      </c>
      <c r="V588" s="75">
        <v>2.73</v>
      </c>
      <c r="W588" s="75">
        <v>2.73</v>
      </c>
      <c r="X588" s="75">
        <v>2.73</v>
      </c>
      <c r="Y588" s="82">
        <v>2.73</v>
      </c>
    </row>
    <row r="589" spans="1:25" s="62" customFormat="1" ht="18.75" customHeight="1" collapsed="1" thickBot="1" x14ac:dyDescent="0.25">
      <c r="A589" s="109">
        <v>22</v>
      </c>
      <c r="B589" s="101">
        <f t="shared" ref="B589:Y589" si="197">SUM(B590:B593)</f>
        <v>838.6400000000001</v>
      </c>
      <c r="C589" s="102">
        <f t="shared" si="197"/>
        <v>801.05</v>
      </c>
      <c r="D589" s="102">
        <f t="shared" si="197"/>
        <v>790.94</v>
      </c>
      <c r="E589" s="103">
        <f t="shared" si="197"/>
        <v>872.43000000000006</v>
      </c>
      <c r="F589" s="103">
        <f t="shared" si="197"/>
        <v>868.23</v>
      </c>
      <c r="G589" s="103">
        <f t="shared" si="197"/>
        <v>879.86000000000013</v>
      </c>
      <c r="H589" s="103">
        <f t="shared" si="197"/>
        <v>887.05</v>
      </c>
      <c r="I589" s="103">
        <f t="shared" si="197"/>
        <v>859.88000000000011</v>
      </c>
      <c r="J589" s="103">
        <f t="shared" si="197"/>
        <v>862.5</v>
      </c>
      <c r="K589" s="104">
        <f t="shared" si="197"/>
        <v>869.76</v>
      </c>
      <c r="L589" s="103">
        <f t="shared" si="197"/>
        <v>875.43000000000006</v>
      </c>
      <c r="M589" s="105">
        <f t="shared" si="197"/>
        <v>857.5</v>
      </c>
      <c r="N589" s="104">
        <f t="shared" si="197"/>
        <v>855.16000000000008</v>
      </c>
      <c r="O589" s="103">
        <f t="shared" si="197"/>
        <v>820.76</v>
      </c>
      <c r="P589" s="105">
        <f t="shared" si="197"/>
        <v>826.11000000000013</v>
      </c>
      <c r="Q589" s="106">
        <f t="shared" si="197"/>
        <v>864.27</v>
      </c>
      <c r="R589" s="103">
        <f t="shared" si="197"/>
        <v>881.63000000000011</v>
      </c>
      <c r="S589" s="106">
        <f t="shared" si="197"/>
        <v>892.81</v>
      </c>
      <c r="T589" s="103">
        <f t="shared" si="197"/>
        <v>858.56999999999994</v>
      </c>
      <c r="U589" s="102">
        <f t="shared" si="197"/>
        <v>849.45</v>
      </c>
      <c r="V589" s="102">
        <f t="shared" si="197"/>
        <v>854.47</v>
      </c>
      <c r="W589" s="102">
        <f t="shared" si="197"/>
        <v>854.99</v>
      </c>
      <c r="X589" s="102">
        <f t="shared" si="197"/>
        <v>856.3900000000001</v>
      </c>
      <c r="Y589" s="107">
        <f t="shared" si="197"/>
        <v>856.99</v>
      </c>
    </row>
    <row r="590" spans="1:25" s="62" customFormat="1" ht="18.75" hidden="1" customHeight="1" outlineLevel="1" x14ac:dyDescent="0.2">
      <c r="A590" s="160" t="s">
        <v>8</v>
      </c>
      <c r="B590" s="76">
        <f>B116</f>
        <v>640.86</v>
      </c>
      <c r="C590" s="71">
        <f t="shared" ref="C590:Y590" si="198">C116</f>
        <v>603.27</v>
      </c>
      <c r="D590" s="71">
        <f t="shared" si="198"/>
        <v>593.16</v>
      </c>
      <c r="E590" s="72">
        <f t="shared" si="198"/>
        <v>674.65</v>
      </c>
      <c r="F590" s="71">
        <f t="shared" si="198"/>
        <v>670.45</v>
      </c>
      <c r="G590" s="71">
        <f t="shared" si="198"/>
        <v>682.08</v>
      </c>
      <c r="H590" s="71">
        <f t="shared" si="198"/>
        <v>689.27</v>
      </c>
      <c r="I590" s="71">
        <f t="shared" si="198"/>
        <v>662.1</v>
      </c>
      <c r="J590" s="73">
        <f t="shared" si="198"/>
        <v>664.72</v>
      </c>
      <c r="K590" s="71">
        <f t="shared" si="198"/>
        <v>671.98</v>
      </c>
      <c r="L590" s="71">
        <f t="shared" si="198"/>
        <v>677.65</v>
      </c>
      <c r="M590" s="71">
        <f t="shared" si="198"/>
        <v>659.72</v>
      </c>
      <c r="N590" s="71">
        <f t="shared" si="198"/>
        <v>657.38</v>
      </c>
      <c r="O590" s="71">
        <f t="shared" si="198"/>
        <v>622.98</v>
      </c>
      <c r="P590" s="71">
        <f t="shared" si="198"/>
        <v>628.33000000000004</v>
      </c>
      <c r="Q590" s="71">
        <f t="shared" si="198"/>
        <v>666.49</v>
      </c>
      <c r="R590" s="71">
        <f t="shared" si="198"/>
        <v>683.85</v>
      </c>
      <c r="S590" s="71">
        <f t="shared" si="198"/>
        <v>695.03</v>
      </c>
      <c r="T590" s="71">
        <f t="shared" si="198"/>
        <v>660.79</v>
      </c>
      <c r="U590" s="71">
        <f t="shared" si="198"/>
        <v>651.66999999999996</v>
      </c>
      <c r="V590" s="71">
        <f t="shared" si="198"/>
        <v>656.69</v>
      </c>
      <c r="W590" s="71">
        <f t="shared" si="198"/>
        <v>657.21</v>
      </c>
      <c r="X590" s="71">
        <f t="shared" si="198"/>
        <v>658.61</v>
      </c>
      <c r="Y590" s="79">
        <f t="shared" si="198"/>
        <v>659.21</v>
      </c>
    </row>
    <row r="591" spans="1:25" s="62" customFormat="1" ht="18.75" hidden="1" customHeight="1" outlineLevel="1" x14ac:dyDescent="0.2">
      <c r="A591" s="53" t="s">
        <v>9</v>
      </c>
      <c r="B591" s="76">
        <v>195.05</v>
      </c>
      <c r="C591" s="74">
        <v>195.05</v>
      </c>
      <c r="D591" s="74">
        <v>195.05</v>
      </c>
      <c r="E591" s="74">
        <v>195.05</v>
      </c>
      <c r="F591" s="74">
        <v>195.05</v>
      </c>
      <c r="G591" s="74">
        <v>195.05</v>
      </c>
      <c r="H591" s="74">
        <v>195.05</v>
      </c>
      <c r="I591" s="74">
        <v>195.05</v>
      </c>
      <c r="J591" s="74">
        <v>195.05</v>
      </c>
      <c r="K591" s="74">
        <v>195.05</v>
      </c>
      <c r="L591" s="74">
        <v>195.05</v>
      </c>
      <c r="M591" s="74">
        <v>195.05</v>
      </c>
      <c r="N591" s="74">
        <v>195.05</v>
      </c>
      <c r="O591" s="74">
        <v>195.05</v>
      </c>
      <c r="P591" s="74">
        <v>195.05</v>
      </c>
      <c r="Q591" s="74">
        <v>195.05</v>
      </c>
      <c r="R591" s="74">
        <v>195.05</v>
      </c>
      <c r="S591" s="74">
        <v>195.05</v>
      </c>
      <c r="T591" s="74">
        <v>195.05</v>
      </c>
      <c r="U591" s="74">
        <v>195.05</v>
      </c>
      <c r="V591" s="74">
        <v>195.05</v>
      </c>
      <c r="W591" s="74">
        <v>195.05</v>
      </c>
      <c r="X591" s="74">
        <v>195.05</v>
      </c>
      <c r="Y591" s="81">
        <v>195.05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2.73</v>
      </c>
      <c r="C593" s="75">
        <v>2.73</v>
      </c>
      <c r="D593" s="75">
        <v>2.73</v>
      </c>
      <c r="E593" s="75">
        <v>2.73</v>
      </c>
      <c r="F593" s="75">
        <v>2.73</v>
      </c>
      <c r="G593" s="75">
        <v>2.73</v>
      </c>
      <c r="H593" s="75">
        <v>2.73</v>
      </c>
      <c r="I593" s="75">
        <v>2.73</v>
      </c>
      <c r="J593" s="75">
        <v>2.73</v>
      </c>
      <c r="K593" s="75">
        <v>2.73</v>
      </c>
      <c r="L593" s="75">
        <v>2.73</v>
      </c>
      <c r="M593" s="75">
        <v>2.73</v>
      </c>
      <c r="N593" s="75">
        <v>2.73</v>
      </c>
      <c r="O593" s="75">
        <v>2.73</v>
      </c>
      <c r="P593" s="75">
        <v>2.73</v>
      </c>
      <c r="Q593" s="75">
        <v>2.73</v>
      </c>
      <c r="R593" s="75">
        <v>2.73</v>
      </c>
      <c r="S593" s="75">
        <v>2.73</v>
      </c>
      <c r="T593" s="75">
        <v>2.73</v>
      </c>
      <c r="U593" s="75">
        <v>2.73</v>
      </c>
      <c r="V593" s="75">
        <v>2.73</v>
      </c>
      <c r="W593" s="75">
        <v>2.73</v>
      </c>
      <c r="X593" s="75">
        <v>2.73</v>
      </c>
      <c r="Y593" s="82">
        <v>2.73</v>
      </c>
    </row>
    <row r="594" spans="1:25" s="62" customFormat="1" ht="18.75" customHeight="1" collapsed="1" thickBot="1" x14ac:dyDescent="0.25">
      <c r="A594" s="100">
        <v>23</v>
      </c>
      <c r="B594" s="101">
        <f t="shared" ref="B594:Y594" si="199">SUM(B595:B598)</f>
        <v>842.88000000000011</v>
      </c>
      <c r="C594" s="102">
        <f t="shared" si="199"/>
        <v>816.96</v>
      </c>
      <c r="D594" s="102">
        <f t="shared" si="199"/>
        <v>801.41000000000008</v>
      </c>
      <c r="E594" s="103">
        <f t="shared" si="199"/>
        <v>826.82999999999993</v>
      </c>
      <c r="F594" s="103">
        <f t="shared" si="199"/>
        <v>833.75</v>
      </c>
      <c r="G594" s="103">
        <f t="shared" si="199"/>
        <v>836.82999999999993</v>
      </c>
      <c r="H594" s="103">
        <f t="shared" si="199"/>
        <v>841.58999999999992</v>
      </c>
      <c r="I594" s="103">
        <f t="shared" si="199"/>
        <v>817.63000000000011</v>
      </c>
      <c r="J594" s="103">
        <f t="shared" si="199"/>
        <v>829.7</v>
      </c>
      <c r="K594" s="104">
        <f t="shared" si="199"/>
        <v>840.47</v>
      </c>
      <c r="L594" s="103">
        <f t="shared" si="199"/>
        <v>842.8900000000001</v>
      </c>
      <c r="M594" s="105">
        <f t="shared" si="199"/>
        <v>843.22</v>
      </c>
      <c r="N594" s="104">
        <f t="shared" si="199"/>
        <v>830.05</v>
      </c>
      <c r="O594" s="103">
        <f t="shared" si="199"/>
        <v>814.87000000000012</v>
      </c>
      <c r="P594" s="105">
        <f t="shared" si="199"/>
        <v>811.62000000000012</v>
      </c>
      <c r="Q594" s="106">
        <f t="shared" si="199"/>
        <v>838.21</v>
      </c>
      <c r="R594" s="103">
        <f t="shared" si="199"/>
        <v>850.1400000000001</v>
      </c>
      <c r="S594" s="106">
        <f t="shared" si="199"/>
        <v>852.7</v>
      </c>
      <c r="T594" s="103">
        <f t="shared" si="199"/>
        <v>861.29</v>
      </c>
      <c r="U594" s="102">
        <f t="shared" si="199"/>
        <v>842.69</v>
      </c>
      <c r="V594" s="102">
        <f t="shared" si="199"/>
        <v>844.08999999999992</v>
      </c>
      <c r="W594" s="102">
        <f t="shared" si="199"/>
        <v>855.3</v>
      </c>
      <c r="X594" s="102">
        <f t="shared" si="199"/>
        <v>860.94</v>
      </c>
      <c r="Y594" s="107">
        <f t="shared" si="199"/>
        <v>849.08999999999992</v>
      </c>
    </row>
    <row r="595" spans="1:25" s="62" customFormat="1" ht="18.75" hidden="1" customHeight="1" outlineLevel="1" x14ac:dyDescent="0.2">
      <c r="A595" s="160" t="s">
        <v>8</v>
      </c>
      <c r="B595" s="76">
        <f>B121</f>
        <v>645.1</v>
      </c>
      <c r="C595" s="71">
        <f t="shared" ref="C595:Y595" si="200">C121</f>
        <v>619.17999999999995</v>
      </c>
      <c r="D595" s="71">
        <f t="shared" si="200"/>
        <v>603.63</v>
      </c>
      <c r="E595" s="72">
        <f t="shared" si="200"/>
        <v>629.04999999999995</v>
      </c>
      <c r="F595" s="71">
        <f t="shared" si="200"/>
        <v>635.97</v>
      </c>
      <c r="G595" s="71">
        <f t="shared" si="200"/>
        <v>639.04999999999995</v>
      </c>
      <c r="H595" s="71">
        <f t="shared" si="200"/>
        <v>643.80999999999995</v>
      </c>
      <c r="I595" s="71">
        <f t="shared" si="200"/>
        <v>619.85</v>
      </c>
      <c r="J595" s="73">
        <f t="shared" si="200"/>
        <v>631.91999999999996</v>
      </c>
      <c r="K595" s="71">
        <f t="shared" si="200"/>
        <v>642.69000000000005</v>
      </c>
      <c r="L595" s="71">
        <f t="shared" si="200"/>
        <v>645.11</v>
      </c>
      <c r="M595" s="71">
        <f t="shared" si="200"/>
        <v>645.44000000000005</v>
      </c>
      <c r="N595" s="71">
        <f t="shared" si="200"/>
        <v>632.27</v>
      </c>
      <c r="O595" s="71">
        <f t="shared" si="200"/>
        <v>617.09</v>
      </c>
      <c r="P595" s="71">
        <f t="shared" si="200"/>
        <v>613.84</v>
      </c>
      <c r="Q595" s="71">
        <f t="shared" si="200"/>
        <v>640.42999999999995</v>
      </c>
      <c r="R595" s="71">
        <f t="shared" si="200"/>
        <v>652.36</v>
      </c>
      <c r="S595" s="71">
        <f t="shared" si="200"/>
        <v>654.91999999999996</v>
      </c>
      <c r="T595" s="71">
        <f t="shared" si="200"/>
        <v>663.51</v>
      </c>
      <c r="U595" s="71">
        <f t="shared" si="200"/>
        <v>644.91</v>
      </c>
      <c r="V595" s="71">
        <f t="shared" si="200"/>
        <v>646.30999999999995</v>
      </c>
      <c r="W595" s="71">
        <f t="shared" si="200"/>
        <v>657.52</v>
      </c>
      <c r="X595" s="71">
        <f t="shared" si="200"/>
        <v>663.16</v>
      </c>
      <c r="Y595" s="79">
        <f t="shared" si="200"/>
        <v>651.30999999999995</v>
      </c>
    </row>
    <row r="596" spans="1:25" s="62" customFormat="1" ht="18.75" hidden="1" customHeight="1" outlineLevel="1" x14ac:dyDescent="0.2">
      <c r="A596" s="53" t="s">
        <v>9</v>
      </c>
      <c r="B596" s="76">
        <v>195.05</v>
      </c>
      <c r="C596" s="74">
        <v>195.05</v>
      </c>
      <c r="D596" s="74">
        <v>195.05</v>
      </c>
      <c r="E596" s="74">
        <v>195.05</v>
      </c>
      <c r="F596" s="74">
        <v>195.05</v>
      </c>
      <c r="G596" s="74">
        <v>195.05</v>
      </c>
      <c r="H596" s="74">
        <v>195.05</v>
      </c>
      <c r="I596" s="74">
        <v>195.05</v>
      </c>
      <c r="J596" s="74">
        <v>195.05</v>
      </c>
      <c r="K596" s="74">
        <v>195.05</v>
      </c>
      <c r="L596" s="74">
        <v>195.05</v>
      </c>
      <c r="M596" s="74">
        <v>195.05</v>
      </c>
      <c r="N596" s="74">
        <v>195.05</v>
      </c>
      <c r="O596" s="74">
        <v>195.05</v>
      </c>
      <c r="P596" s="74">
        <v>195.05</v>
      </c>
      <c r="Q596" s="74">
        <v>195.05</v>
      </c>
      <c r="R596" s="74">
        <v>195.05</v>
      </c>
      <c r="S596" s="74">
        <v>195.05</v>
      </c>
      <c r="T596" s="74">
        <v>195.05</v>
      </c>
      <c r="U596" s="74">
        <v>195.05</v>
      </c>
      <c r="V596" s="74">
        <v>195.05</v>
      </c>
      <c r="W596" s="74">
        <v>195.05</v>
      </c>
      <c r="X596" s="74">
        <v>195.05</v>
      </c>
      <c r="Y596" s="81">
        <v>195.05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2.73</v>
      </c>
      <c r="C598" s="75">
        <v>2.73</v>
      </c>
      <c r="D598" s="75">
        <v>2.73</v>
      </c>
      <c r="E598" s="75">
        <v>2.73</v>
      </c>
      <c r="F598" s="75">
        <v>2.73</v>
      </c>
      <c r="G598" s="75">
        <v>2.73</v>
      </c>
      <c r="H598" s="75">
        <v>2.73</v>
      </c>
      <c r="I598" s="75">
        <v>2.73</v>
      </c>
      <c r="J598" s="75">
        <v>2.73</v>
      </c>
      <c r="K598" s="75">
        <v>2.73</v>
      </c>
      <c r="L598" s="75">
        <v>2.73</v>
      </c>
      <c r="M598" s="75">
        <v>2.73</v>
      </c>
      <c r="N598" s="75">
        <v>2.73</v>
      </c>
      <c r="O598" s="75">
        <v>2.73</v>
      </c>
      <c r="P598" s="75">
        <v>2.73</v>
      </c>
      <c r="Q598" s="75">
        <v>2.73</v>
      </c>
      <c r="R598" s="75">
        <v>2.73</v>
      </c>
      <c r="S598" s="75">
        <v>2.73</v>
      </c>
      <c r="T598" s="75">
        <v>2.73</v>
      </c>
      <c r="U598" s="75">
        <v>2.73</v>
      </c>
      <c r="V598" s="75">
        <v>2.73</v>
      </c>
      <c r="W598" s="75">
        <v>2.73</v>
      </c>
      <c r="X598" s="75">
        <v>2.73</v>
      </c>
      <c r="Y598" s="82">
        <v>2.73</v>
      </c>
    </row>
    <row r="599" spans="1:25" s="62" customFormat="1" ht="18.75" customHeight="1" collapsed="1" thickBot="1" x14ac:dyDescent="0.25">
      <c r="A599" s="111">
        <v>24</v>
      </c>
      <c r="B599" s="101">
        <f t="shared" ref="B599:Y599" si="201">SUM(B600:B603)</f>
        <v>810.13000000000011</v>
      </c>
      <c r="C599" s="102">
        <f t="shared" si="201"/>
        <v>787.73</v>
      </c>
      <c r="D599" s="102">
        <f t="shared" si="201"/>
        <v>779.01</v>
      </c>
      <c r="E599" s="103">
        <f t="shared" si="201"/>
        <v>799.93000000000006</v>
      </c>
      <c r="F599" s="103">
        <f t="shared" si="201"/>
        <v>790.44</v>
      </c>
      <c r="G599" s="103">
        <f t="shared" si="201"/>
        <v>807.08999999999992</v>
      </c>
      <c r="H599" s="103">
        <f t="shared" si="201"/>
        <v>806.37000000000012</v>
      </c>
      <c r="I599" s="103">
        <f t="shared" si="201"/>
        <v>796.01</v>
      </c>
      <c r="J599" s="103">
        <f t="shared" si="201"/>
        <v>802.31</v>
      </c>
      <c r="K599" s="104">
        <f t="shared" si="201"/>
        <v>803.43000000000006</v>
      </c>
      <c r="L599" s="103">
        <f t="shared" si="201"/>
        <v>803.57999999999993</v>
      </c>
      <c r="M599" s="105">
        <f t="shared" si="201"/>
        <v>804.32999999999993</v>
      </c>
      <c r="N599" s="104">
        <f t="shared" si="201"/>
        <v>803.36000000000013</v>
      </c>
      <c r="O599" s="103">
        <f t="shared" si="201"/>
        <v>775.33999999999992</v>
      </c>
      <c r="P599" s="105">
        <f t="shared" si="201"/>
        <v>780.05</v>
      </c>
      <c r="Q599" s="106">
        <f t="shared" si="201"/>
        <v>807.67000000000007</v>
      </c>
      <c r="R599" s="103">
        <f t="shared" si="201"/>
        <v>816.97</v>
      </c>
      <c r="S599" s="106">
        <f t="shared" si="201"/>
        <v>814.53</v>
      </c>
      <c r="T599" s="103">
        <f t="shared" si="201"/>
        <v>823.36000000000013</v>
      </c>
      <c r="U599" s="102">
        <f t="shared" si="201"/>
        <v>803.60000000000014</v>
      </c>
      <c r="V599" s="102">
        <f t="shared" si="201"/>
        <v>814.75</v>
      </c>
      <c r="W599" s="102">
        <f t="shared" si="201"/>
        <v>818.10000000000014</v>
      </c>
      <c r="X599" s="102">
        <f t="shared" si="201"/>
        <v>822.40000000000009</v>
      </c>
      <c r="Y599" s="107">
        <f t="shared" si="201"/>
        <v>810.28</v>
      </c>
    </row>
    <row r="600" spans="1:25" s="62" customFormat="1" ht="18.75" hidden="1" customHeight="1" outlineLevel="1" x14ac:dyDescent="0.2">
      <c r="A600" s="160" t="s">
        <v>8</v>
      </c>
      <c r="B600" s="76">
        <f>B126</f>
        <v>612.35</v>
      </c>
      <c r="C600" s="71">
        <f t="shared" ref="C600:Y600" si="202">C126</f>
        <v>589.95000000000005</v>
      </c>
      <c r="D600" s="71">
        <f t="shared" si="202"/>
        <v>581.23</v>
      </c>
      <c r="E600" s="72">
        <f t="shared" si="202"/>
        <v>602.15</v>
      </c>
      <c r="F600" s="71">
        <f t="shared" si="202"/>
        <v>592.66</v>
      </c>
      <c r="G600" s="71">
        <f t="shared" si="202"/>
        <v>609.30999999999995</v>
      </c>
      <c r="H600" s="71">
        <f t="shared" si="202"/>
        <v>608.59</v>
      </c>
      <c r="I600" s="71">
        <f t="shared" si="202"/>
        <v>598.23</v>
      </c>
      <c r="J600" s="73">
        <f t="shared" si="202"/>
        <v>604.53</v>
      </c>
      <c r="K600" s="71">
        <f t="shared" si="202"/>
        <v>605.65</v>
      </c>
      <c r="L600" s="71">
        <f t="shared" si="202"/>
        <v>605.79999999999995</v>
      </c>
      <c r="M600" s="71">
        <f t="shared" si="202"/>
        <v>606.54999999999995</v>
      </c>
      <c r="N600" s="71">
        <f t="shared" si="202"/>
        <v>605.58000000000004</v>
      </c>
      <c r="O600" s="71">
        <f t="shared" si="202"/>
        <v>577.55999999999995</v>
      </c>
      <c r="P600" s="71">
        <f t="shared" si="202"/>
        <v>582.27</v>
      </c>
      <c r="Q600" s="71">
        <f t="shared" si="202"/>
        <v>609.89</v>
      </c>
      <c r="R600" s="71">
        <f t="shared" si="202"/>
        <v>619.19000000000005</v>
      </c>
      <c r="S600" s="71">
        <f t="shared" si="202"/>
        <v>616.75</v>
      </c>
      <c r="T600" s="71">
        <f t="shared" si="202"/>
        <v>625.58000000000004</v>
      </c>
      <c r="U600" s="71">
        <f t="shared" si="202"/>
        <v>605.82000000000005</v>
      </c>
      <c r="V600" s="71">
        <f t="shared" si="202"/>
        <v>616.97</v>
      </c>
      <c r="W600" s="71">
        <f t="shared" si="202"/>
        <v>620.32000000000005</v>
      </c>
      <c r="X600" s="71">
        <f t="shared" si="202"/>
        <v>624.62</v>
      </c>
      <c r="Y600" s="79">
        <f t="shared" si="202"/>
        <v>612.5</v>
      </c>
    </row>
    <row r="601" spans="1:25" s="62" customFormat="1" ht="18.75" hidden="1" customHeight="1" outlineLevel="1" x14ac:dyDescent="0.2">
      <c r="A601" s="53" t="s">
        <v>9</v>
      </c>
      <c r="B601" s="76">
        <v>195.05</v>
      </c>
      <c r="C601" s="74">
        <v>195.05</v>
      </c>
      <c r="D601" s="74">
        <v>195.05</v>
      </c>
      <c r="E601" s="74">
        <v>195.05</v>
      </c>
      <c r="F601" s="74">
        <v>195.05</v>
      </c>
      <c r="G601" s="74">
        <v>195.05</v>
      </c>
      <c r="H601" s="74">
        <v>195.05</v>
      </c>
      <c r="I601" s="74">
        <v>195.05</v>
      </c>
      <c r="J601" s="74">
        <v>195.05</v>
      </c>
      <c r="K601" s="74">
        <v>195.05</v>
      </c>
      <c r="L601" s="74">
        <v>195.05</v>
      </c>
      <c r="M601" s="74">
        <v>195.05</v>
      </c>
      <c r="N601" s="74">
        <v>195.05</v>
      </c>
      <c r="O601" s="74">
        <v>195.05</v>
      </c>
      <c r="P601" s="74">
        <v>195.05</v>
      </c>
      <c r="Q601" s="74">
        <v>195.05</v>
      </c>
      <c r="R601" s="74">
        <v>195.05</v>
      </c>
      <c r="S601" s="74">
        <v>195.05</v>
      </c>
      <c r="T601" s="74">
        <v>195.05</v>
      </c>
      <c r="U601" s="74">
        <v>195.05</v>
      </c>
      <c r="V601" s="74">
        <v>195.05</v>
      </c>
      <c r="W601" s="74">
        <v>195.05</v>
      </c>
      <c r="X601" s="74">
        <v>195.05</v>
      </c>
      <c r="Y601" s="81">
        <v>195.05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2.73</v>
      </c>
      <c r="C603" s="75">
        <v>2.73</v>
      </c>
      <c r="D603" s="75">
        <v>2.73</v>
      </c>
      <c r="E603" s="75">
        <v>2.73</v>
      </c>
      <c r="F603" s="75">
        <v>2.73</v>
      </c>
      <c r="G603" s="75">
        <v>2.73</v>
      </c>
      <c r="H603" s="75">
        <v>2.73</v>
      </c>
      <c r="I603" s="75">
        <v>2.73</v>
      </c>
      <c r="J603" s="75">
        <v>2.73</v>
      </c>
      <c r="K603" s="75">
        <v>2.73</v>
      </c>
      <c r="L603" s="75">
        <v>2.73</v>
      </c>
      <c r="M603" s="75">
        <v>2.73</v>
      </c>
      <c r="N603" s="75">
        <v>2.73</v>
      </c>
      <c r="O603" s="75">
        <v>2.73</v>
      </c>
      <c r="P603" s="75">
        <v>2.73</v>
      </c>
      <c r="Q603" s="75">
        <v>2.73</v>
      </c>
      <c r="R603" s="75">
        <v>2.73</v>
      </c>
      <c r="S603" s="75">
        <v>2.73</v>
      </c>
      <c r="T603" s="75">
        <v>2.73</v>
      </c>
      <c r="U603" s="75">
        <v>2.73</v>
      </c>
      <c r="V603" s="75">
        <v>2.73</v>
      </c>
      <c r="W603" s="75">
        <v>2.73</v>
      </c>
      <c r="X603" s="75">
        <v>2.73</v>
      </c>
      <c r="Y603" s="82">
        <v>2.73</v>
      </c>
    </row>
    <row r="604" spans="1:25" s="62" customFormat="1" ht="18.75" customHeight="1" collapsed="1" thickBot="1" x14ac:dyDescent="0.25">
      <c r="A604" s="109">
        <v>25</v>
      </c>
      <c r="B604" s="101">
        <f t="shared" ref="B604:Y604" si="203">SUM(B605:B608)</f>
        <v>811.16000000000008</v>
      </c>
      <c r="C604" s="102">
        <f t="shared" si="203"/>
        <v>788.33999999999992</v>
      </c>
      <c r="D604" s="102">
        <f t="shared" si="203"/>
        <v>787.91000000000008</v>
      </c>
      <c r="E604" s="103">
        <f t="shared" si="203"/>
        <v>788.22</v>
      </c>
      <c r="F604" s="103">
        <f t="shared" si="203"/>
        <v>804.15000000000009</v>
      </c>
      <c r="G604" s="103">
        <f t="shared" si="203"/>
        <v>806.88000000000011</v>
      </c>
      <c r="H604" s="103">
        <f t="shared" si="203"/>
        <v>807.06999999999994</v>
      </c>
      <c r="I604" s="103">
        <f t="shared" si="203"/>
        <v>795.33999999999992</v>
      </c>
      <c r="J604" s="103">
        <f t="shared" si="203"/>
        <v>798.15000000000009</v>
      </c>
      <c r="K604" s="104">
        <f t="shared" si="203"/>
        <v>805.98</v>
      </c>
      <c r="L604" s="103">
        <f t="shared" si="203"/>
        <v>803.48</v>
      </c>
      <c r="M604" s="105">
        <f t="shared" si="203"/>
        <v>801.37000000000012</v>
      </c>
      <c r="N604" s="104">
        <f t="shared" si="203"/>
        <v>795.31</v>
      </c>
      <c r="O604" s="103">
        <f t="shared" si="203"/>
        <v>780.11000000000013</v>
      </c>
      <c r="P604" s="105">
        <f t="shared" si="203"/>
        <v>785.16000000000008</v>
      </c>
      <c r="Q604" s="106">
        <f t="shared" si="203"/>
        <v>805.40000000000009</v>
      </c>
      <c r="R604" s="103">
        <f t="shared" si="203"/>
        <v>817.17000000000007</v>
      </c>
      <c r="S604" s="106">
        <f t="shared" si="203"/>
        <v>818.57999999999993</v>
      </c>
      <c r="T604" s="103">
        <f t="shared" si="203"/>
        <v>820.3900000000001</v>
      </c>
      <c r="U604" s="102">
        <f t="shared" si="203"/>
        <v>806.02</v>
      </c>
      <c r="V604" s="102">
        <f t="shared" si="203"/>
        <v>815.26</v>
      </c>
      <c r="W604" s="102">
        <f t="shared" si="203"/>
        <v>821.8900000000001</v>
      </c>
      <c r="X604" s="102">
        <f t="shared" si="203"/>
        <v>828.07999999999993</v>
      </c>
      <c r="Y604" s="107">
        <f t="shared" si="203"/>
        <v>824.12000000000012</v>
      </c>
    </row>
    <row r="605" spans="1:25" s="62" customFormat="1" ht="18.75" hidden="1" customHeight="1" outlineLevel="1" x14ac:dyDescent="0.2">
      <c r="A605" s="160" t="s">
        <v>8</v>
      </c>
      <c r="B605" s="76">
        <f>B131</f>
        <v>613.38</v>
      </c>
      <c r="C605" s="71">
        <f t="shared" ref="C605:Y605" si="204">C131</f>
        <v>590.55999999999995</v>
      </c>
      <c r="D605" s="71">
        <f t="shared" si="204"/>
        <v>590.13</v>
      </c>
      <c r="E605" s="72">
        <f t="shared" si="204"/>
        <v>590.44000000000005</v>
      </c>
      <c r="F605" s="71">
        <f t="shared" si="204"/>
        <v>606.37</v>
      </c>
      <c r="G605" s="71">
        <f t="shared" si="204"/>
        <v>609.1</v>
      </c>
      <c r="H605" s="71">
        <f t="shared" si="204"/>
        <v>609.29</v>
      </c>
      <c r="I605" s="71">
        <f t="shared" si="204"/>
        <v>597.55999999999995</v>
      </c>
      <c r="J605" s="73">
        <f t="shared" si="204"/>
        <v>600.37</v>
      </c>
      <c r="K605" s="71">
        <f t="shared" si="204"/>
        <v>608.20000000000005</v>
      </c>
      <c r="L605" s="71">
        <f t="shared" si="204"/>
        <v>605.70000000000005</v>
      </c>
      <c r="M605" s="71">
        <f t="shared" si="204"/>
        <v>603.59</v>
      </c>
      <c r="N605" s="71">
        <f t="shared" si="204"/>
        <v>597.53</v>
      </c>
      <c r="O605" s="71">
        <f t="shared" si="204"/>
        <v>582.33000000000004</v>
      </c>
      <c r="P605" s="71">
        <f t="shared" si="204"/>
        <v>587.38</v>
      </c>
      <c r="Q605" s="71">
        <f t="shared" si="204"/>
        <v>607.62</v>
      </c>
      <c r="R605" s="71">
        <f t="shared" si="204"/>
        <v>619.39</v>
      </c>
      <c r="S605" s="71">
        <f t="shared" si="204"/>
        <v>620.79999999999995</v>
      </c>
      <c r="T605" s="71">
        <f t="shared" si="204"/>
        <v>622.61</v>
      </c>
      <c r="U605" s="71">
        <f t="shared" si="204"/>
        <v>608.24</v>
      </c>
      <c r="V605" s="71">
        <f t="shared" si="204"/>
        <v>617.48</v>
      </c>
      <c r="W605" s="71">
        <f t="shared" si="204"/>
        <v>624.11</v>
      </c>
      <c r="X605" s="71">
        <f t="shared" si="204"/>
        <v>630.29999999999995</v>
      </c>
      <c r="Y605" s="79">
        <f t="shared" si="204"/>
        <v>626.34</v>
      </c>
    </row>
    <row r="606" spans="1:25" s="62" customFormat="1" ht="18.75" hidden="1" customHeight="1" outlineLevel="1" x14ac:dyDescent="0.2">
      <c r="A606" s="53" t="s">
        <v>9</v>
      </c>
      <c r="B606" s="76">
        <v>195.05</v>
      </c>
      <c r="C606" s="74">
        <v>195.05</v>
      </c>
      <c r="D606" s="74">
        <v>195.05</v>
      </c>
      <c r="E606" s="74">
        <v>195.05</v>
      </c>
      <c r="F606" s="74">
        <v>195.05</v>
      </c>
      <c r="G606" s="74">
        <v>195.05</v>
      </c>
      <c r="H606" s="74">
        <v>195.05</v>
      </c>
      <c r="I606" s="74">
        <v>195.05</v>
      </c>
      <c r="J606" s="74">
        <v>195.05</v>
      </c>
      <c r="K606" s="74">
        <v>195.05</v>
      </c>
      <c r="L606" s="74">
        <v>195.05</v>
      </c>
      <c r="M606" s="74">
        <v>195.05</v>
      </c>
      <c r="N606" s="74">
        <v>195.05</v>
      </c>
      <c r="O606" s="74">
        <v>195.05</v>
      </c>
      <c r="P606" s="74">
        <v>195.05</v>
      </c>
      <c r="Q606" s="74">
        <v>195.05</v>
      </c>
      <c r="R606" s="74">
        <v>195.05</v>
      </c>
      <c r="S606" s="74">
        <v>195.05</v>
      </c>
      <c r="T606" s="74">
        <v>195.05</v>
      </c>
      <c r="U606" s="74">
        <v>195.05</v>
      </c>
      <c r="V606" s="74">
        <v>195.05</v>
      </c>
      <c r="W606" s="74">
        <v>195.05</v>
      </c>
      <c r="X606" s="74">
        <v>195.05</v>
      </c>
      <c r="Y606" s="81">
        <v>195.05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2.73</v>
      </c>
      <c r="C608" s="75">
        <v>2.73</v>
      </c>
      <c r="D608" s="75">
        <v>2.73</v>
      </c>
      <c r="E608" s="75">
        <v>2.73</v>
      </c>
      <c r="F608" s="75">
        <v>2.73</v>
      </c>
      <c r="G608" s="75">
        <v>2.73</v>
      </c>
      <c r="H608" s="75">
        <v>2.73</v>
      </c>
      <c r="I608" s="75">
        <v>2.73</v>
      </c>
      <c r="J608" s="75">
        <v>2.73</v>
      </c>
      <c r="K608" s="75">
        <v>2.73</v>
      </c>
      <c r="L608" s="75">
        <v>2.73</v>
      </c>
      <c r="M608" s="75">
        <v>2.73</v>
      </c>
      <c r="N608" s="75">
        <v>2.73</v>
      </c>
      <c r="O608" s="75">
        <v>2.73</v>
      </c>
      <c r="P608" s="75">
        <v>2.73</v>
      </c>
      <c r="Q608" s="75">
        <v>2.73</v>
      </c>
      <c r="R608" s="75">
        <v>2.73</v>
      </c>
      <c r="S608" s="75">
        <v>2.73</v>
      </c>
      <c r="T608" s="75">
        <v>2.73</v>
      </c>
      <c r="U608" s="75">
        <v>2.73</v>
      </c>
      <c r="V608" s="75">
        <v>2.73</v>
      </c>
      <c r="W608" s="75">
        <v>2.73</v>
      </c>
      <c r="X608" s="75">
        <v>2.73</v>
      </c>
      <c r="Y608" s="82">
        <v>2.73</v>
      </c>
    </row>
    <row r="609" spans="1:25" s="62" customFormat="1" ht="18.75" customHeight="1" collapsed="1" thickBot="1" x14ac:dyDescent="0.25">
      <c r="A609" s="110">
        <v>26</v>
      </c>
      <c r="B609" s="101">
        <f t="shared" ref="B609:Y609" si="205">SUM(B610:B613)</f>
        <v>706.88000000000011</v>
      </c>
      <c r="C609" s="102">
        <f t="shared" si="205"/>
        <v>710.22</v>
      </c>
      <c r="D609" s="102">
        <f t="shared" si="205"/>
        <v>712.51</v>
      </c>
      <c r="E609" s="103">
        <f t="shared" si="205"/>
        <v>733.04</v>
      </c>
      <c r="F609" s="103">
        <f t="shared" si="205"/>
        <v>741.62000000000012</v>
      </c>
      <c r="G609" s="103">
        <f t="shared" si="205"/>
        <v>621.70000000000005</v>
      </c>
      <c r="H609" s="103">
        <f t="shared" si="205"/>
        <v>632.43000000000006</v>
      </c>
      <c r="I609" s="103">
        <f t="shared" si="205"/>
        <v>622.63000000000011</v>
      </c>
      <c r="J609" s="103">
        <f t="shared" si="205"/>
        <v>732.19</v>
      </c>
      <c r="K609" s="104">
        <f t="shared" si="205"/>
        <v>738.18000000000006</v>
      </c>
      <c r="L609" s="103">
        <f t="shared" si="205"/>
        <v>736.28</v>
      </c>
      <c r="M609" s="105">
        <f t="shared" si="205"/>
        <v>736.10000000000014</v>
      </c>
      <c r="N609" s="104">
        <f t="shared" si="205"/>
        <v>732.45</v>
      </c>
      <c r="O609" s="103">
        <f t="shared" si="205"/>
        <v>702.24</v>
      </c>
      <c r="P609" s="105">
        <f t="shared" si="205"/>
        <v>694.31</v>
      </c>
      <c r="Q609" s="106">
        <f t="shared" si="205"/>
        <v>706.08</v>
      </c>
      <c r="R609" s="103">
        <f t="shared" si="205"/>
        <v>720.81999999999994</v>
      </c>
      <c r="S609" s="106">
        <f t="shared" si="205"/>
        <v>718.3900000000001</v>
      </c>
      <c r="T609" s="103">
        <f t="shared" si="205"/>
        <v>721.31999999999994</v>
      </c>
      <c r="U609" s="102">
        <f t="shared" si="205"/>
        <v>712.38000000000011</v>
      </c>
      <c r="V609" s="102">
        <f t="shared" si="205"/>
        <v>712.21</v>
      </c>
      <c r="W609" s="102">
        <f t="shared" si="205"/>
        <v>684.54</v>
      </c>
      <c r="X609" s="102">
        <f t="shared" si="205"/>
        <v>691.63000000000011</v>
      </c>
      <c r="Y609" s="107">
        <f t="shared" si="205"/>
        <v>691.92000000000007</v>
      </c>
    </row>
    <row r="610" spans="1:25" s="62" customFormat="1" ht="18.75" hidden="1" customHeight="1" outlineLevel="1" x14ac:dyDescent="0.2">
      <c r="A610" s="56" t="s">
        <v>8</v>
      </c>
      <c r="B610" s="76">
        <f>B136</f>
        <v>509.1</v>
      </c>
      <c r="C610" s="71">
        <f t="shared" ref="C610:Y610" si="206">C136</f>
        <v>512.44000000000005</v>
      </c>
      <c r="D610" s="71">
        <f t="shared" si="206"/>
        <v>514.73</v>
      </c>
      <c r="E610" s="72">
        <f t="shared" si="206"/>
        <v>535.26</v>
      </c>
      <c r="F610" s="71">
        <f t="shared" si="206"/>
        <v>543.84</v>
      </c>
      <c r="G610" s="71">
        <f t="shared" si="206"/>
        <v>423.92</v>
      </c>
      <c r="H610" s="71">
        <f t="shared" si="206"/>
        <v>434.65</v>
      </c>
      <c r="I610" s="71">
        <f t="shared" si="206"/>
        <v>424.85</v>
      </c>
      <c r="J610" s="73">
        <f t="shared" si="206"/>
        <v>534.41</v>
      </c>
      <c r="K610" s="71">
        <f t="shared" si="206"/>
        <v>540.4</v>
      </c>
      <c r="L610" s="71">
        <f t="shared" si="206"/>
        <v>538.5</v>
      </c>
      <c r="M610" s="71">
        <f t="shared" si="206"/>
        <v>538.32000000000005</v>
      </c>
      <c r="N610" s="71">
        <f t="shared" si="206"/>
        <v>534.66999999999996</v>
      </c>
      <c r="O610" s="71">
        <f t="shared" si="206"/>
        <v>504.46</v>
      </c>
      <c r="P610" s="71">
        <f t="shared" si="206"/>
        <v>496.53</v>
      </c>
      <c r="Q610" s="71">
        <f t="shared" si="206"/>
        <v>508.3</v>
      </c>
      <c r="R610" s="71">
        <f t="shared" si="206"/>
        <v>523.04</v>
      </c>
      <c r="S610" s="71">
        <f t="shared" si="206"/>
        <v>520.61</v>
      </c>
      <c r="T610" s="71">
        <f t="shared" si="206"/>
        <v>523.54</v>
      </c>
      <c r="U610" s="71">
        <f t="shared" si="206"/>
        <v>514.6</v>
      </c>
      <c r="V610" s="71">
        <f t="shared" si="206"/>
        <v>514.42999999999995</v>
      </c>
      <c r="W610" s="71">
        <f t="shared" si="206"/>
        <v>486.76</v>
      </c>
      <c r="X610" s="71">
        <f t="shared" si="206"/>
        <v>493.85</v>
      </c>
      <c r="Y610" s="79">
        <f t="shared" si="206"/>
        <v>494.14</v>
      </c>
    </row>
    <row r="611" spans="1:25" s="62" customFormat="1" ht="18.75" hidden="1" customHeight="1" outlineLevel="1" x14ac:dyDescent="0.2">
      <c r="A611" s="57" t="s">
        <v>9</v>
      </c>
      <c r="B611" s="76">
        <v>195.05</v>
      </c>
      <c r="C611" s="74">
        <v>195.05</v>
      </c>
      <c r="D611" s="74">
        <v>195.05</v>
      </c>
      <c r="E611" s="74">
        <v>195.05</v>
      </c>
      <c r="F611" s="74">
        <v>195.05</v>
      </c>
      <c r="G611" s="74">
        <v>195.05</v>
      </c>
      <c r="H611" s="74">
        <v>195.05</v>
      </c>
      <c r="I611" s="74">
        <v>195.05</v>
      </c>
      <c r="J611" s="74">
        <v>195.05</v>
      </c>
      <c r="K611" s="74">
        <v>195.05</v>
      </c>
      <c r="L611" s="74">
        <v>195.05</v>
      </c>
      <c r="M611" s="74">
        <v>195.05</v>
      </c>
      <c r="N611" s="74">
        <v>195.05</v>
      </c>
      <c r="O611" s="74">
        <v>195.05</v>
      </c>
      <c r="P611" s="74">
        <v>195.05</v>
      </c>
      <c r="Q611" s="74">
        <v>195.05</v>
      </c>
      <c r="R611" s="74">
        <v>195.05</v>
      </c>
      <c r="S611" s="74">
        <v>195.05</v>
      </c>
      <c r="T611" s="74">
        <v>195.05</v>
      </c>
      <c r="U611" s="74">
        <v>195.05</v>
      </c>
      <c r="V611" s="74">
        <v>195.05</v>
      </c>
      <c r="W611" s="74">
        <v>195.05</v>
      </c>
      <c r="X611" s="74">
        <v>195.05</v>
      </c>
      <c r="Y611" s="81">
        <v>195.05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2.73</v>
      </c>
      <c r="C613" s="75">
        <v>2.73</v>
      </c>
      <c r="D613" s="75">
        <v>2.73</v>
      </c>
      <c r="E613" s="75">
        <v>2.73</v>
      </c>
      <c r="F613" s="75">
        <v>2.73</v>
      </c>
      <c r="G613" s="75">
        <v>2.73</v>
      </c>
      <c r="H613" s="75">
        <v>2.73</v>
      </c>
      <c r="I613" s="75">
        <v>2.73</v>
      </c>
      <c r="J613" s="75">
        <v>2.73</v>
      </c>
      <c r="K613" s="75">
        <v>2.73</v>
      </c>
      <c r="L613" s="75">
        <v>2.73</v>
      </c>
      <c r="M613" s="75">
        <v>2.73</v>
      </c>
      <c r="N613" s="75">
        <v>2.73</v>
      </c>
      <c r="O613" s="75">
        <v>2.73</v>
      </c>
      <c r="P613" s="75">
        <v>2.73</v>
      </c>
      <c r="Q613" s="75">
        <v>2.73</v>
      </c>
      <c r="R613" s="75">
        <v>2.73</v>
      </c>
      <c r="S613" s="75">
        <v>2.73</v>
      </c>
      <c r="T613" s="75">
        <v>2.73</v>
      </c>
      <c r="U613" s="75">
        <v>2.73</v>
      </c>
      <c r="V613" s="75">
        <v>2.73</v>
      </c>
      <c r="W613" s="75">
        <v>2.73</v>
      </c>
      <c r="X613" s="75">
        <v>2.73</v>
      </c>
      <c r="Y613" s="82">
        <v>2.73</v>
      </c>
    </row>
    <row r="614" spans="1:25" s="62" customFormat="1" ht="18.75" customHeight="1" collapsed="1" thickBot="1" x14ac:dyDescent="0.25">
      <c r="A614" s="112">
        <v>27</v>
      </c>
      <c r="B614" s="101">
        <f t="shared" ref="B614:Y614" si="207">SUM(B615:B618)</f>
        <v>677.6400000000001</v>
      </c>
      <c r="C614" s="102">
        <f t="shared" si="207"/>
        <v>661.08</v>
      </c>
      <c r="D614" s="102">
        <f t="shared" si="207"/>
        <v>658.57</v>
      </c>
      <c r="E614" s="103">
        <f t="shared" si="207"/>
        <v>664.49</v>
      </c>
      <c r="F614" s="103">
        <f t="shared" si="207"/>
        <v>666.83</v>
      </c>
      <c r="G614" s="103">
        <f t="shared" si="207"/>
        <v>670.36</v>
      </c>
      <c r="H614" s="103">
        <f t="shared" si="207"/>
        <v>667.67000000000007</v>
      </c>
      <c r="I614" s="103">
        <f t="shared" si="207"/>
        <v>660.51</v>
      </c>
      <c r="J614" s="103">
        <f t="shared" si="207"/>
        <v>662.05</v>
      </c>
      <c r="K614" s="104">
        <f t="shared" si="207"/>
        <v>666.34</v>
      </c>
      <c r="L614" s="103">
        <f t="shared" si="207"/>
        <v>669.11</v>
      </c>
      <c r="M614" s="105">
        <f t="shared" si="207"/>
        <v>671.90000000000009</v>
      </c>
      <c r="N614" s="104">
        <f t="shared" si="207"/>
        <v>673.49</v>
      </c>
      <c r="O614" s="103">
        <f t="shared" si="207"/>
        <v>658.58</v>
      </c>
      <c r="P614" s="105">
        <f t="shared" si="207"/>
        <v>662.16000000000008</v>
      </c>
      <c r="Q614" s="106">
        <f t="shared" si="207"/>
        <v>676.96</v>
      </c>
      <c r="R614" s="103">
        <f t="shared" si="207"/>
        <v>676.04</v>
      </c>
      <c r="S614" s="106">
        <f t="shared" si="207"/>
        <v>676.09</v>
      </c>
      <c r="T614" s="103">
        <f t="shared" si="207"/>
        <v>672.84</v>
      </c>
      <c r="U614" s="102">
        <f t="shared" si="207"/>
        <v>665.6</v>
      </c>
      <c r="V614" s="102">
        <f t="shared" si="207"/>
        <v>667.28</v>
      </c>
      <c r="W614" s="102">
        <f t="shared" si="207"/>
        <v>676.58</v>
      </c>
      <c r="X614" s="102">
        <f t="shared" si="207"/>
        <v>682.32</v>
      </c>
      <c r="Y614" s="107">
        <f t="shared" si="207"/>
        <v>682.06</v>
      </c>
    </row>
    <row r="615" spans="1:25" s="62" customFormat="1" ht="18.75" customHeight="1" outlineLevel="1" x14ac:dyDescent="0.2">
      <c r="A615" s="56" t="s">
        <v>8</v>
      </c>
      <c r="B615" s="76">
        <f>B141</f>
        <v>479.86</v>
      </c>
      <c r="C615" s="71">
        <f t="shared" ref="C615:Y615" si="208">C141</f>
        <v>463.3</v>
      </c>
      <c r="D615" s="71">
        <f t="shared" si="208"/>
        <v>460.79</v>
      </c>
      <c r="E615" s="72">
        <f t="shared" si="208"/>
        <v>466.71</v>
      </c>
      <c r="F615" s="71">
        <f t="shared" si="208"/>
        <v>469.05</v>
      </c>
      <c r="G615" s="71">
        <f t="shared" si="208"/>
        <v>472.58</v>
      </c>
      <c r="H615" s="71">
        <f t="shared" si="208"/>
        <v>469.89</v>
      </c>
      <c r="I615" s="71">
        <f t="shared" si="208"/>
        <v>462.73</v>
      </c>
      <c r="J615" s="73">
        <f t="shared" si="208"/>
        <v>464.27</v>
      </c>
      <c r="K615" s="71">
        <f t="shared" si="208"/>
        <v>468.56</v>
      </c>
      <c r="L615" s="71">
        <f t="shared" si="208"/>
        <v>471.33</v>
      </c>
      <c r="M615" s="71">
        <f t="shared" si="208"/>
        <v>474.12</v>
      </c>
      <c r="N615" s="71">
        <f t="shared" si="208"/>
        <v>475.71</v>
      </c>
      <c r="O615" s="71">
        <f t="shared" si="208"/>
        <v>460.8</v>
      </c>
      <c r="P615" s="71">
        <f t="shared" si="208"/>
        <v>464.38</v>
      </c>
      <c r="Q615" s="71">
        <f t="shared" si="208"/>
        <v>479.18</v>
      </c>
      <c r="R615" s="71">
        <f t="shared" si="208"/>
        <v>478.26</v>
      </c>
      <c r="S615" s="71">
        <f t="shared" si="208"/>
        <v>478.31</v>
      </c>
      <c r="T615" s="71">
        <f t="shared" si="208"/>
        <v>475.06</v>
      </c>
      <c r="U615" s="71">
        <f t="shared" si="208"/>
        <v>467.82</v>
      </c>
      <c r="V615" s="71">
        <f t="shared" si="208"/>
        <v>469.5</v>
      </c>
      <c r="W615" s="71">
        <f t="shared" si="208"/>
        <v>478.8</v>
      </c>
      <c r="X615" s="71">
        <f t="shared" si="208"/>
        <v>484.54</v>
      </c>
      <c r="Y615" s="79">
        <f t="shared" si="208"/>
        <v>484.28</v>
      </c>
    </row>
    <row r="616" spans="1:25" s="62" customFormat="1" ht="18.75" customHeight="1" outlineLevel="1" x14ac:dyDescent="0.2">
      <c r="A616" s="57" t="s">
        <v>9</v>
      </c>
      <c r="B616" s="76">
        <v>195.05</v>
      </c>
      <c r="C616" s="74">
        <v>195.05</v>
      </c>
      <c r="D616" s="74">
        <v>195.05</v>
      </c>
      <c r="E616" s="74">
        <v>195.05</v>
      </c>
      <c r="F616" s="74">
        <v>195.05</v>
      </c>
      <c r="G616" s="74">
        <v>195.05</v>
      </c>
      <c r="H616" s="74">
        <v>195.05</v>
      </c>
      <c r="I616" s="74">
        <v>195.05</v>
      </c>
      <c r="J616" s="74">
        <v>195.05</v>
      </c>
      <c r="K616" s="74">
        <v>195.05</v>
      </c>
      <c r="L616" s="74">
        <v>195.05</v>
      </c>
      <c r="M616" s="74">
        <v>195.05</v>
      </c>
      <c r="N616" s="74">
        <v>195.05</v>
      </c>
      <c r="O616" s="74">
        <v>195.05</v>
      </c>
      <c r="P616" s="74">
        <v>195.05</v>
      </c>
      <c r="Q616" s="74">
        <v>195.05</v>
      </c>
      <c r="R616" s="74">
        <v>195.05</v>
      </c>
      <c r="S616" s="74">
        <v>195.05</v>
      </c>
      <c r="T616" s="74">
        <v>195.05</v>
      </c>
      <c r="U616" s="74">
        <v>195.05</v>
      </c>
      <c r="V616" s="74">
        <v>195.05</v>
      </c>
      <c r="W616" s="74">
        <v>195.05</v>
      </c>
      <c r="X616" s="74">
        <v>195.05</v>
      </c>
      <c r="Y616" s="81">
        <v>195.05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11</v>
      </c>
      <c r="B618" s="77">
        <v>2.73</v>
      </c>
      <c r="C618" s="75">
        <v>2.73</v>
      </c>
      <c r="D618" s="75">
        <v>2.73</v>
      </c>
      <c r="E618" s="75">
        <v>2.73</v>
      </c>
      <c r="F618" s="75">
        <v>2.73</v>
      </c>
      <c r="G618" s="75">
        <v>2.73</v>
      </c>
      <c r="H618" s="75">
        <v>2.73</v>
      </c>
      <c r="I618" s="75">
        <v>2.73</v>
      </c>
      <c r="J618" s="75">
        <v>2.73</v>
      </c>
      <c r="K618" s="75">
        <v>2.73</v>
      </c>
      <c r="L618" s="75">
        <v>2.73</v>
      </c>
      <c r="M618" s="75">
        <v>2.73</v>
      </c>
      <c r="N618" s="75">
        <v>2.73</v>
      </c>
      <c r="O618" s="75">
        <v>2.73</v>
      </c>
      <c r="P618" s="75">
        <v>2.73</v>
      </c>
      <c r="Q618" s="75">
        <v>2.73</v>
      </c>
      <c r="R618" s="75">
        <v>2.73</v>
      </c>
      <c r="S618" s="75">
        <v>2.73</v>
      </c>
      <c r="T618" s="75">
        <v>2.73</v>
      </c>
      <c r="U618" s="75">
        <v>2.73</v>
      </c>
      <c r="V618" s="75">
        <v>2.73</v>
      </c>
      <c r="W618" s="75">
        <v>2.73</v>
      </c>
      <c r="X618" s="75">
        <v>2.73</v>
      </c>
      <c r="Y618" s="82">
        <v>2.73</v>
      </c>
    </row>
    <row r="619" spans="1:25" s="62" customFormat="1" ht="18.75" customHeight="1" thickBot="1" x14ac:dyDescent="0.25">
      <c r="A619" s="111">
        <v>28</v>
      </c>
      <c r="B619" s="101">
        <f t="shared" ref="B619:Y619" si="209">SUM(B620:B623)</f>
        <v>732.74</v>
      </c>
      <c r="C619" s="102">
        <f t="shared" si="209"/>
        <v>705.34</v>
      </c>
      <c r="D619" s="102">
        <f t="shared" si="209"/>
        <v>706.6</v>
      </c>
      <c r="E619" s="103">
        <f t="shared" si="209"/>
        <v>713.60000000000014</v>
      </c>
      <c r="F619" s="103">
        <f t="shared" si="209"/>
        <v>704.06</v>
      </c>
      <c r="G619" s="103">
        <f t="shared" si="209"/>
        <v>705.47</v>
      </c>
      <c r="H619" s="103">
        <f t="shared" si="209"/>
        <v>715.54</v>
      </c>
      <c r="I619" s="103">
        <f t="shared" si="209"/>
        <v>708.26</v>
      </c>
      <c r="J619" s="103">
        <f t="shared" si="209"/>
        <v>708.51</v>
      </c>
      <c r="K619" s="104">
        <f t="shared" si="209"/>
        <v>716.43000000000006</v>
      </c>
      <c r="L619" s="103">
        <f t="shared" si="209"/>
        <v>718.66000000000008</v>
      </c>
      <c r="M619" s="105">
        <f t="shared" si="209"/>
        <v>721.28</v>
      </c>
      <c r="N619" s="104">
        <f t="shared" si="209"/>
        <v>733.03</v>
      </c>
      <c r="O619" s="103">
        <f t="shared" si="209"/>
        <v>719.3900000000001</v>
      </c>
      <c r="P619" s="105">
        <f t="shared" si="209"/>
        <v>717.3900000000001</v>
      </c>
      <c r="Q619" s="106">
        <f t="shared" si="209"/>
        <v>735.12000000000012</v>
      </c>
      <c r="R619" s="103">
        <f t="shared" si="209"/>
        <v>736.87000000000012</v>
      </c>
      <c r="S619" s="106">
        <f t="shared" si="209"/>
        <v>744.88000000000011</v>
      </c>
      <c r="T619" s="103">
        <f t="shared" si="209"/>
        <v>744.68000000000006</v>
      </c>
      <c r="U619" s="102">
        <f t="shared" si="209"/>
        <v>732.60000000000014</v>
      </c>
      <c r="V619" s="102">
        <f t="shared" si="209"/>
        <v>739.51</v>
      </c>
      <c r="W619" s="102">
        <f t="shared" si="209"/>
        <v>736.01</v>
      </c>
      <c r="X619" s="102">
        <f t="shared" si="209"/>
        <v>739.52</v>
      </c>
      <c r="Y619" s="107">
        <f t="shared" si="209"/>
        <v>706.19</v>
      </c>
    </row>
    <row r="620" spans="1:25" s="62" customFormat="1" ht="18.75" hidden="1" customHeight="1" outlineLevel="1" x14ac:dyDescent="0.2">
      <c r="A620" s="160" t="s">
        <v>8</v>
      </c>
      <c r="B620" s="76">
        <f>B146</f>
        <v>534.96</v>
      </c>
      <c r="C620" s="71">
        <f t="shared" ref="C620:Y620" si="210">C146</f>
        <v>507.56</v>
      </c>
      <c r="D620" s="71">
        <f t="shared" si="210"/>
        <v>508.82</v>
      </c>
      <c r="E620" s="72">
        <f t="shared" si="210"/>
        <v>515.82000000000005</v>
      </c>
      <c r="F620" s="71">
        <f t="shared" si="210"/>
        <v>506.28</v>
      </c>
      <c r="G620" s="71">
        <f t="shared" si="210"/>
        <v>507.69</v>
      </c>
      <c r="H620" s="71">
        <f t="shared" si="210"/>
        <v>517.76</v>
      </c>
      <c r="I620" s="71">
        <f t="shared" si="210"/>
        <v>510.48</v>
      </c>
      <c r="J620" s="73">
        <f t="shared" si="210"/>
        <v>510.73</v>
      </c>
      <c r="K620" s="71">
        <f t="shared" si="210"/>
        <v>518.65</v>
      </c>
      <c r="L620" s="71">
        <f t="shared" si="210"/>
        <v>520.88</v>
      </c>
      <c r="M620" s="71">
        <f t="shared" si="210"/>
        <v>523.5</v>
      </c>
      <c r="N620" s="71">
        <f t="shared" si="210"/>
        <v>535.25</v>
      </c>
      <c r="O620" s="71">
        <f t="shared" si="210"/>
        <v>521.61</v>
      </c>
      <c r="P620" s="71">
        <f t="shared" si="210"/>
        <v>519.61</v>
      </c>
      <c r="Q620" s="71">
        <f t="shared" si="210"/>
        <v>537.34</v>
      </c>
      <c r="R620" s="71">
        <f t="shared" si="210"/>
        <v>539.09</v>
      </c>
      <c r="S620" s="71">
        <f t="shared" si="210"/>
        <v>547.1</v>
      </c>
      <c r="T620" s="71">
        <f t="shared" si="210"/>
        <v>546.9</v>
      </c>
      <c r="U620" s="71">
        <f t="shared" si="210"/>
        <v>534.82000000000005</v>
      </c>
      <c r="V620" s="71">
        <f t="shared" si="210"/>
        <v>541.73</v>
      </c>
      <c r="W620" s="71">
        <f t="shared" si="210"/>
        <v>538.23</v>
      </c>
      <c r="X620" s="71">
        <f t="shared" si="210"/>
        <v>541.74</v>
      </c>
      <c r="Y620" s="79">
        <f t="shared" si="210"/>
        <v>508.41</v>
      </c>
    </row>
    <row r="621" spans="1:25" s="62" customFormat="1" ht="18.75" hidden="1" customHeight="1" outlineLevel="1" x14ac:dyDescent="0.2">
      <c r="A621" s="53" t="s">
        <v>9</v>
      </c>
      <c r="B621" s="76">
        <v>195.05</v>
      </c>
      <c r="C621" s="74">
        <v>195.05</v>
      </c>
      <c r="D621" s="74">
        <v>195.05</v>
      </c>
      <c r="E621" s="74">
        <v>195.05</v>
      </c>
      <c r="F621" s="74">
        <v>195.05</v>
      </c>
      <c r="G621" s="74">
        <v>195.05</v>
      </c>
      <c r="H621" s="74">
        <v>195.05</v>
      </c>
      <c r="I621" s="74">
        <v>195.05</v>
      </c>
      <c r="J621" s="74">
        <v>195.05</v>
      </c>
      <c r="K621" s="74">
        <v>195.05</v>
      </c>
      <c r="L621" s="74">
        <v>195.05</v>
      </c>
      <c r="M621" s="74">
        <v>195.05</v>
      </c>
      <c r="N621" s="74">
        <v>195.05</v>
      </c>
      <c r="O621" s="74">
        <v>195.05</v>
      </c>
      <c r="P621" s="74">
        <v>195.05</v>
      </c>
      <c r="Q621" s="74">
        <v>195.05</v>
      </c>
      <c r="R621" s="74">
        <v>195.05</v>
      </c>
      <c r="S621" s="74">
        <v>195.05</v>
      </c>
      <c r="T621" s="74">
        <v>195.05</v>
      </c>
      <c r="U621" s="74">
        <v>195.05</v>
      </c>
      <c r="V621" s="74">
        <v>195.05</v>
      </c>
      <c r="W621" s="74">
        <v>195.05</v>
      </c>
      <c r="X621" s="74">
        <v>195.05</v>
      </c>
      <c r="Y621" s="81">
        <v>195.05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2.73</v>
      </c>
      <c r="C623" s="75">
        <v>2.73</v>
      </c>
      <c r="D623" s="75">
        <v>2.73</v>
      </c>
      <c r="E623" s="75">
        <v>2.73</v>
      </c>
      <c r="F623" s="75">
        <v>2.73</v>
      </c>
      <c r="G623" s="75">
        <v>2.73</v>
      </c>
      <c r="H623" s="75">
        <v>2.73</v>
      </c>
      <c r="I623" s="75">
        <v>2.73</v>
      </c>
      <c r="J623" s="75">
        <v>2.73</v>
      </c>
      <c r="K623" s="75">
        <v>2.73</v>
      </c>
      <c r="L623" s="75">
        <v>2.73</v>
      </c>
      <c r="M623" s="75">
        <v>2.73</v>
      </c>
      <c r="N623" s="75">
        <v>2.73</v>
      </c>
      <c r="O623" s="75">
        <v>2.73</v>
      </c>
      <c r="P623" s="75">
        <v>2.73</v>
      </c>
      <c r="Q623" s="75">
        <v>2.73</v>
      </c>
      <c r="R623" s="75">
        <v>2.73</v>
      </c>
      <c r="S623" s="75">
        <v>2.73</v>
      </c>
      <c r="T623" s="75">
        <v>2.73</v>
      </c>
      <c r="U623" s="75">
        <v>2.73</v>
      </c>
      <c r="V623" s="75">
        <v>2.73</v>
      </c>
      <c r="W623" s="75">
        <v>2.73</v>
      </c>
      <c r="X623" s="75">
        <v>2.73</v>
      </c>
      <c r="Y623" s="82">
        <v>2.73</v>
      </c>
    </row>
    <row r="624" spans="1:25" s="62" customFormat="1" ht="18.75" customHeight="1" collapsed="1" thickBot="1" x14ac:dyDescent="0.25">
      <c r="A624" s="109">
        <v>29</v>
      </c>
      <c r="B624" s="101">
        <f t="shared" ref="B624:Y624" si="211">SUM(B625:B628)</f>
        <v>754.76</v>
      </c>
      <c r="C624" s="102">
        <f t="shared" si="211"/>
        <v>741.8</v>
      </c>
      <c r="D624" s="102">
        <f t="shared" si="211"/>
        <v>738.44</v>
      </c>
      <c r="E624" s="103">
        <f t="shared" si="211"/>
        <v>743.88000000000011</v>
      </c>
      <c r="F624" s="103">
        <f t="shared" si="211"/>
        <v>758.37000000000012</v>
      </c>
      <c r="G624" s="103">
        <f t="shared" si="211"/>
        <v>764.40000000000009</v>
      </c>
      <c r="H624" s="103">
        <f t="shared" si="211"/>
        <v>758.43000000000006</v>
      </c>
      <c r="I624" s="103">
        <f t="shared" si="211"/>
        <v>752.63000000000011</v>
      </c>
      <c r="J624" s="103">
        <f t="shared" si="211"/>
        <v>759.17000000000007</v>
      </c>
      <c r="K624" s="104">
        <f t="shared" si="211"/>
        <v>768.53</v>
      </c>
      <c r="L624" s="103">
        <f t="shared" si="211"/>
        <v>771.45</v>
      </c>
      <c r="M624" s="105">
        <f t="shared" si="211"/>
        <v>764.6400000000001</v>
      </c>
      <c r="N624" s="104">
        <f t="shared" si="211"/>
        <v>765.25</v>
      </c>
      <c r="O624" s="103">
        <f t="shared" si="211"/>
        <v>742.83999999999992</v>
      </c>
      <c r="P624" s="105">
        <f t="shared" si="211"/>
        <v>745.31999999999994</v>
      </c>
      <c r="Q624" s="106">
        <f t="shared" si="211"/>
        <v>764.41000000000008</v>
      </c>
      <c r="R624" s="103">
        <f t="shared" si="211"/>
        <v>781.45</v>
      </c>
      <c r="S624" s="106">
        <f t="shared" si="211"/>
        <v>784.78</v>
      </c>
      <c r="T624" s="103">
        <f t="shared" si="211"/>
        <v>778.42000000000007</v>
      </c>
      <c r="U624" s="102">
        <f t="shared" si="211"/>
        <v>758.46</v>
      </c>
      <c r="V624" s="102">
        <f t="shared" si="211"/>
        <v>761.7</v>
      </c>
      <c r="W624" s="102">
        <f t="shared" si="211"/>
        <v>768.54</v>
      </c>
      <c r="X624" s="102">
        <f t="shared" si="211"/>
        <v>774.24</v>
      </c>
      <c r="Y624" s="107">
        <f t="shared" si="211"/>
        <v>772.65000000000009</v>
      </c>
    </row>
    <row r="625" spans="1:27" s="62" customFormat="1" ht="18.75" hidden="1" customHeight="1" outlineLevel="1" x14ac:dyDescent="0.2">
      <c r="A625" s="160" t="s">
        <v>8</v>
      </c>
      <c r="B625" s="76">
        <f>B151</f>
        <v>556.98</v>
      </c>
      <c r="C625" s="71">
        <f t="shared" ref="C625:Y625" si="212">C151</f>
        <v>544.02</v>
      </c>
      <c r="D625" s="71">
        <f t="shared" si="212"/>
        <v>540.66</v>
      </c>
      <c r="E625" s="72">
        <f t="shared" si="212"/>
        <v>546.1</v>
      </c>
      <c r="F625" s="71">
        <f t="shared" si="212"/>
        <v>560.59</v>
      </c>
      <c r="G625" s="71">
        <f t="shared" si="212"/>
        <v>566.62</v>
      </c>
      <c r="H625" s="71">
        <f t="shared" si="212"/>
        <v>560.65</v>
      </c>
      <c r="I625" s="71">
        <f t="shared" si="212"/>
        <v>554.85</v>
      </c>
      <c r="J625" s="73">
        <f t="shared" si="212"/>
        <v>561.39</v>
      </c>
      <c r="K625" s="71">
        <f t="shared" si="212"/>
        <v>570.75</v>
      </c>
      <c r="L625" s="71">
        <f t="shared" si="212"/>
        <v>573.66999999999996</v>
      </c>
      <c r="M625" s="71">
        <f t="shared" si="212"/>
        <v>566.86</v>
      </c>
      <c r="N625" s="71">
        <f t="shared" si="212"/>
        <v>567.47</v>
      </c>
      <c r="O625" s="71">
        <f t="shared" si="212"/>
        <v>545.05999999999995</v>
      </c>
      <c r="P625" s="71">
        <f t="shared" si="212"/>
        <v>547.54</v>
      </c>
      <c r="Q625" s="71">
        <f t="shared" si="212"/>
        <v>566.63</v>
      </c>
      <c r="R625" s="71">
        <f t="shared" si="212"/>
        <v>583.66999999999996</v>
      </c>
      <c r="S625" s="71">
        <f t="shared" si="212"/>
        <v>587</v>
      </c>
      <c r="T625" s="71">
        <f t="shared" si="212"/>
        <v>580.64</v>
      </c>
      <c r="U625" s="71">
        <f t="shared" si="212"/>
        <v>560.67999999999995</v>
      </c>
      <c r="V625" s="71">
        <f t="shared" si="212"/>
        <v>563.91999999999996</v>
      </c>
      <c r="W625" s="71">
        <f t="shared" si="212"/>
        <v>570.76</v>
      </c>
      <c r="X625" s="71">
        <f t="shared" si="212"/>
        <v>576.46</v>
      </c>
      <c r="Y625" s="79">
        <f t="shared" si="212"/>
        <v>574.87</v>
      </c>
    </row>
    <row r="626" spans="1:27" s="62" customFormat="1" ht="18.75" hidden="1" customHeight="1" outlineLevel="1" x14ac:dyDescent="0.2">
      <c r="A626" s="53" t="s">
        <v>9</v>
      </c>
      <c r="B626" s="76">
        <v>195.05</v>
      </c>
      <c r="C626" s="74">
        <v>195.05</v>
      </c>
      <c r="D626" s="74">
        <v>195.05</v>
      </c>
      <c r="E626" s="74">
        <v>195.05</v>
      </c>
      <c r="F626" s="74">
        <v>195.05</v>
      </c>
      <c r="G626" s="74">
        <v>195.05</v>
      </c>
      <c r="H626" s="74">
        <v>195.05</v>
      </c>
      <c r="I626" s="74">
        <v>195.05</v>
      </c>
      <c r="J626" s="74">
        <v>195.05</v>
      </c>
      <c r="K626" s="74">
        <v>195.05</v>
      </c>
      <c r="L626" s="74">
        <v>195.05</v>
      </c>
      <c r="M626" s="74">
        <v>195.05</v>
      </c>
      <c r="N626" s="74">
        <v>195.05</v>
      </c>
      <c r="O626" s="74">
        <v>195.05</v>
      </c>
      <c r="P626" s="74">
        <v>195.05</v>
      </c>
      <c r="Q626" s="74">
        <v>195.05</v>
      </c>
      <c r="R626" s="74">
        <v>195.05</v>
      </c>
      <c r="S626" s="74">
        <v>195.05</v>
      </c>
      <c r="T626" s="74">
        <v>195.05</v>
      </c>
      <c r="U626" s="74">
        <v>195.05</v>
      </c>
      <c r="V626" s="74">
        <v>195.05</v>
      </c>
      <c r="W626" s="74">
        <v>195.05</v>
      </c>
      <c r="X626" s="74">
        <v>195.05</v>
      </c>
      <c r="Y626" s="81">
        <v>195.05</v>
      </c>
    </row>
    <row r="627" spans="1:27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7" s="62" customFormat="1" ht="18.75" hidden="1" customHeight="1" outlineLevel="1" thickBot="1" x14ac:dyDescent="0.25">
      <c r="A628" s="161" t="s">
        <v>11</v>
      </c>
      <c r="B628" s="77">
        <v>2.73</v>
      </c>
      <c r="C628" s="75">
        <v>2.73</v>
      </c>
      <c r="D628" s="75">
        <v>2.73</v>
      </c>
      <c r="E628" s="75">
        <v>2.73</v>
      </c>
      <c r="F628" s="75">
        <v>2.73</v>
      </c>
      <c r="G628" s="75">
        <v>2.73</v>
      </c>
      <c r="H628" s="75">
        <v>2.73</v>
      </c>
      <c r="I628" s="75">
        <v>2.73</v>
      </c>
      <c r="J628" s="75">
        <v>2.73</v>
      </c>
      <c r="K628" s="75">
        <v>2.73</v>
      </c>
      <c r="L628" s="75">
        <v>2.73</v>
      </c>
      <c r="M628" s="75">
        <v>2.73</v>
      </c>
      <c r="N628" s="75">
        <v>2.73</v>
      </c>
      <c r="O628" s="75">
        <v>2.73</v>
      </c>
      <c r="P628" s="75">
        <v>2.73</v>
      </c>
      <c r="Q628" s="75">
        <v>2.73</v>
      </c>
      <c r="R628" s="75">
        <v>2.73</v>
      </c>
      <c r="S628" s="75">
        <v>2.73</v>
      </c>
      <c r="T628" s="75">
        <v>2.73</v>
      </c>
      <c r="U628" s="75">
        <v>2.73</v>
      </c>
      <c r="V628" s="75">
        <v>2.73</v>
      </c>
      <c r="W628" s="75">
        <v>2.73</v>
      </c>
      <c r="X628" s="75">
        <v>2.73</v>
      </c>
      <c r="Y628" s="82">
        <v>2.73</v>
      </c>
    </row>
    <row r="629" spans="1:27" s="62" customFormat="1" ht="18.75" customHeight="1" collapsed="1" thickBot="1" x14ac:dyDescent="0.25">
      <c r="A629" s="110">
        <v>30</v>
      </c>
      <c r="B629" s="101">
        <f t="shared" ref="B629:Y629" si="213">SUM(B630:B633)</f>
        <v>626.32000000000005</v>
      </c>
      <c r="C629" s="102">
        <f t="shared" si="213"/>
        <v>599.12</v>
      </c>
      <c r="D629" s="102">
        <f t="shared" si="213"/>
        <v>598.29</v>
      </c>
      <c r="E629" s="103">
        <f t="shared" si="213"/>
        <v>604.78</v>
      </c>
      <c r="F629" s="103">
        <f t="shared" si="213"/>
        <v>612.46</v>
      </c>
      <c r="G629" s="103">
        <f t="shared" si="213"/>
        <v>619.84</v>
      </c>
      <c r="H629" s="103">
        <f t="shared" si="213"/>
        <v>618.53</v>
      </c>
      <c r="I629" s="103">
        <f t="shared" si="213"/>
        <v>606.3900000000001</v>
      </c>
      <c r="J629" s="103">
        <f t="shared" si="213"/>
        <v>606.99</v>
      </c>
      <c r="K629" s="104">
        <f t="shared" si="213"/>
        <v>612.01</v>
      </c>
      <c r="L629" s="103">
        <f t="shared" si="213"/>
        <v>611.99</v>
      </c>
      <c r="M629" s="105">
        <f t="shared" si="213"/>
        <v>615.48</v>
      </c>
      <c r="N629" s="104">
        <f t="shared" si="213"/>
        <v>616.58000000000004</v>
      </c>
      <c r="O629" s="103">
        <f t="shared" si="213"/>
        <v>602.15000000000009</v>
      </c>
      <c r="P629" s="105">
        <f t="shared" si="213"/>
        <v>601.45000000000005</v>
      </c>
      <c r="Q629" s="106">
        <f t="shared" si="213"/>
        <v>621.88000000000011</v>
      </c>
      <c r="R629" s="103">
        <f t="shared" si="213"/>
        <v>629.82000000000005</v>
      </c>
      <c r="S629" s="106">
        <f t="shared" si="213"/>
        <v>632.05999999999995</v>
      </c>
      <c r="T629" s="103">
        <f t="shared" si="213"/>
        <v>631.35</v>
      </c>
      <c r="U629" s="102">
        <f t="shared" si="213"/>
        <v>618.28</v>
      </c>
      <c r="V629" s="102">
        <f t="shared" si="213"/>
        <v>626.15000000000009</v>
      </c>
      <c r="W629" s="102">
        <f t="shared" si="213"/>
        <v>629.84</v>
      </c>
      <c r="X629" s="102">
        <f t="shared" si="213"/>
        <v>631.36</v>
      </c>
      <c r="Y629" s="107">
        <f t="shared" si="213"/>
        <v>629.80999999999995</v>
      </c>
    </row>
    <row r="630" spans="1:27" s="62" customFormat="1" ht="18.75" hidden="1" customHeight="1" outlineLevel="1" x14ac:dyDescent="0.2">
      <c r="A630" s="56" t="s">
        <v>8</v>
      </c>
      <c r="B630" s="76">
        <f>B156</f>
        <v>428.54</v>
      </c>
      <c r="C630" s="71">
        <f t="shared" ref="C630:Y630" si="214">C156</f>
        <v>401.34</v>
      </c>
      <c r="D630" s="71">
        <f t="shared" si="214"/>
        <v>400.51</v>
      </c>
      <c r="E630" s="72">
        <f t="shared" si="214"/>
        <v>407</v>
      </c>
      <c r="F630" s="71">
        <f t="shared" si="214"/>
        <v>414.68</v>
      </c>
      <c r="G630" s="71">
        <f t="shared" si="214"/>
        <v>422.06</v>
      </c>
      <c r="H630" s="71">
        <f t="shared" si="214"/>
        <v>420.75</v>
      </c>
      <c r="I630" s="71">
        <f t="shared" si="214"/>
        <v>408.61</v>
      </c>
      <c r="J630" s="73">
        <f t="shared" si="214"/>
        <v>409.21</v>
      </c>
      <c r="K630" s="71">
        <f t="shared" si="214"/>
        <v>414.23</v>
      </c>
      <c r="L630" s="71">
        <f t="shared" si="214"/>
        <v>414.21</v>
      </c>
      <c r="M630" s="71">
        <f t="shared" si="214"/>
        <v>417.7</v>
      </c>
      <c r="N630" s="71">
        <f t="shared" si="214"/>
        <v>418.8</v>
      </c>
      <c r="O630" s="71">
        <f t="shared" si="214"/>
        <v>404.37</v>
      </c>
      <c r="P630" s="71">
        <f t="shared" si="214"/>
        <v>403.67</v>
      </c>
      <c r="Q630" s="71">
        <f t="shared" si="214"/>
        <v>424.1</v>
      </c>
      <c r="R630" s="71">
        <f t="shared" si="214"/>
        <v>432.04</v>
      </c>
      <c r="S630" s="71">
        <f t="shared" si="214"/>
        <v>434.28</v>
      </c>
      <c r="T630" s="71">
        <f t="shared" si="214"/>
        <v>433.57</v>
      </c>
      <c r="U630" s="71">
        <f t="shared" si="214"/>
        <v>420.5</v>
      </c>
      <c r="V630" s="71">
        <f t="shared" si="214"/>
        <v>428.37</v>
      </c>
      <c r="W630" s="71">
        <f t="shared" si="214"/>
        <v>432.06</v>
      </c>
      <c r="X630" s="71">
        <f t="shared" si="214"/>
        <v>433.58</v>
      </c>
      <c r="Y630" s="79">
        <f t="shared" si="214"/>
        <v>432.03</v>
      </c>
    </row>
    <row r="631" spans="1:27" s="62" customFormat="1" ht="18.75" hidden="1" customHeight="1" outlineLevel="1" x14ac:dyDescent="0.2">
      <c r="A631" s="57" t="s">
        <v>9</v>
      </c>
      <c r="B631" s="76">
        <v>195.05</v>
      </c>
      <c r="C631" s="74">
        <v>195.05</v>
      </c>
      <c r="D631" s="74">
        <v>195.05</v>
      </c>
      <c r="E631" s="74">
        <v>195.05</v>
      </c>
      <c r="F631" s="74">
        <v>195.05</v>
      </c>
      <c r="G631" s="74">
        <v>195.05</v>
      </c>
      <c r="H631" s="74">
        <v>195.05</v>
      </c>
      <c r="I631" s="74">
        <v>195.05</v>
      </c>
      <c r="J631" s="74">
        <v>195.05</v>
      </c>
      <c r="K631" s="74">
        <v>195.05</v>
      </c>
      <c r="L631" s="74">
        <v>195.05</v>
      </c>
      <c r="M631" s="74">
        <v>195.05</v>
      </c>
      <c r="N631" s="74">
        <v>195.05</v>
      </c>
      <c r="O631" s="74">
        <v>195.05</v>
      </c>
      <c r="P631" s="74">
        <v>195.05</v>
      </c>
      <c r="Q631" s="74">
        <v>195.05</v>
      </c>
      <c r="R631" s="74">
        <v>195.05</v>
      </c>
      <c r="S631" s="74">
        <v>195.05</v>
      </c>
      <c r="T631" s="74">
        <v>195.05</v>
      </c>
      <c r="U631" s="74">
        <v>195.05</v>
      </c>
      <c r="V631" s="74">
        <v>195.05</v>
      </c>
      <c r="W631" s="74">
        <v>195.05</v>
      </c>
      <c r="X631" s="74">
        <v>195.05</v>
      </c>
      <c r="Y631" s="81">
        <v>195.05</v>
      </c>
    </row>
    <row r="632" spans="1:27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7" s="62" customFormat="1" ht="18.75" hidden="1" customHeight="1" outlineLevel="1" thickBot="1" x14ac:dyDescent="0.25">
      <c r="A633" s="147" t="s">
        <v>11</v>
      </c>
      <c r="B633" s="77">
        <v>2.73</v>
      </c>
      <c r="C633" s="75">
        <v>2.73</v>
      </c>
      <c r="D633" s="75">
        <v>2.73</v>
      </c>
      <c r="E633" s="75">
        <v>2.73</v>
      </c>
      <c r="F633" s="75">
        <v>2.73</v>
      </c>
      <c r="G633" s="75">
        <v>2.73</v>
      </c>
      <c r="H633" s="75">
        <v>2.73</v>
      </c>
      <c r="I633" s="75">
        <v>2.73</v>
      </c>
      <c r="J633" s="75">
        <v>2.73</v>
      </c>
      <c r="K633" s="75">
        <v>2.73</v>
      </c>
      <c r="L633" s="75">
        <v>2.73</v>
      </c>
      <c r="M633" s="75">
        <v>2.73</v>
      </c>
      <c r="N633" s="75">
        <v>2.73</v>
      </c>
      <c r="O633" s="75">
        <v>2.73</v>
      </c>
      <c r="P633" s="75">
        <v>2.73</v>
      </c>
      <c r="Q633" s="75">
        <v>2.73</v>
      </c>
      <c r="R633" s="75">
        <v>2.73</v>
      </c>
      <c r="S633" s="75">
        <v>2.73</v>
      </c>
      <c r="T633" s="75">
        <v>2.73</v>
      </c>
      <c r="U633" s="75">
        <v>2.73</v>
      </c>
      <c r="V633" s="75">
        <v>2.73</v>
      </c>
      <c r="W633" s="75">
        <v>2.73</v>
      </c>
      <c r="X633" s="75">
        <v>2.73</v>
      </c>
      <c r="Y633" s="82">
        <v>2.73</v>
      </c>
    </row>
    <row r="634" spans="1:27" s="62" customFormat="1" ht="18.75" customHeight="1" collapsed="1" thickBot="1" x14ac:dyDescent="0.25">
      <c r="A634" s="112">
        <v>31</v>
      </c>
      <c r="B634" s="101">
        <f t="shared" ref="B634:Y634" si="215">SUM(B635:B638)</f>
        <v>592.41000000000008</v>
      </c>
      <c r="C634" s="102">
        <f t="shared" si="215"/>
        <v>575.92000000000007</v>
      </c>
      <c r="D634" s="102">
        <f t="shared" si="215"/>
        <v>577.91000000000008</v>
      </c>
      <c r="E634" s="103">
        <f t="shared" si="215"/>
        <v>579.79</v>
      </c>
      <c r="F634" s="103">
        <f t="shared" si="215"/>
        <v>588.1</v>
      </c>
      <c r="G634" s="103">
        <f t="shared" si="215"/>
        <v>588.37</v>
      </c>
      <c r="H634" s="103">
        <f t="shared" si="215"/>
        <v>591.03</v>
      </c>
      <c r="I634" s="103">
        <f t="shared" si="215"/>
        <v>581.44000000000005</v>
      </c>
      <c r="J634" s="103">
        <f t="shared" si="215"/>
        <v>583.12</v>
      </c>
      <c r="K634" s="104">
        <f t="shared" si="215"/>
        <v>586.95000000000005</v>
      </c>
      <c r="L634" s="103">
        <f t="shared" si="215"/>
        <v>591.23</v>
      </c>
      <c r="M634" s="105">
        <f t="shared" si="215"/>
        <v>586</v>
      </c>
      <c r="N634" s="104">
        <f t="shared" si="215"/>
        <v>588.53</v>
      </c>
      <c r="O634" s="103">
        <f t="shared" si="215"/>
        <v>574.33000000000004</v>
      </c>
      <c r="P634" s="105">
        <f t="shared" si="215"/>
        <v>567.13000000000011</v>
      </c>
      <c r="Q634" s="106">
        <f t="shared" si="215"/>
        <v>575.42000000000007</v>
      </c>
      <c r="R634" s="103">
        <f t="shared" si="215"/>
        <v>581.53</v>
      </c>
      <c r="S634" s="106">
        <f t="shared" si="215"/>
        <v>583.53</v>
      </c>
      <c r="T634" s="103">
        <f t="shared" si="215"/>
        <v>584.13000000000011</v>
      </c>
      <c r="U634" s="102">
        <f t="shared" si="215"/>
        <v>578.8900000000001</v>
      </c>
      <c r="V634" s="102">
        <f t="shared" si="215"/>
        <v>580.36</v>
      </c>
      <c r="W634" s="102">
        <f t="shared" si="215"/>
        <v>582.71</v>
      </c>
      <c r="X634" s="102">
        <f t="shared" si="215"/>
        <v>585.17000000000007</v>
      </c>
      <c r="Y634" s="107">
        <f t="shared" si="215"/>
        <v>582.57000000000005</v>
      </c>
    </row>
    <row r="635" spans="1:27" s="62" customFormat="1" ht="18.75" hidden="1" customHeight="1" outlineLevel="1" x14ac:dyDescent="0.2">
      <c r="A635" s="160" t="s">
        <v>8</v>
      </c>
      <c r="B635" s="76">
        <f>B161</f>
        <v>394.63</v>
      </c>
      <c r="C635" s="71">
        <f t="shared" ref="C635:Y635" si="216">C161</f>
        <v>378.14</v>
      </c>
      <c r="D635" s="71">
        <f t="shared" si="216"/>
        <v>380.13</v>
      </c>
      <c r="E635" s="72">
        <f t="shared" si="216"/>
        <v>382.01</v>
      </c>
      <c r="F635" s="71">
        <f t="shared" si="216"/>
        <v>390.32</v>
      </c>
      <c r="G635" s="71">
        <f t="shared" si="216"/>
        <v>390.59</v>
      </c>
      <c r="H635" s="71">
        <f t="shared" si="216"/>
        <v>393.25</v>
      </c>
      <c r="I635" s="71">
        <f t="shared" si="216"/>
        <v>383.66</v>
      </c>
      <c r="J635" s="73">
        <f t="shared" si="216"/>
        <v>385.34</v>
      </c>
      <c r="K635" s="71">
        <f t="shared" si="216"/>
        <v>389.17</v>
      </c>
      <c r="L635" s="71">
        <f t="shared" si="216"/>
        <v>393.45</v>
      </c>
      <c r="M635" s="71">
        <f t="shared" si="216"/>
        <v>388.22</v>
      </c>
      <c r="N635" s="71">
        <f t="shared" si="216"/>
        <v>390.75</v>
      </c>
      <c r="O635" s="71">
        <f t="shared" si="216"/>
        <v>376.55</v>
      </c>
      <c r="P635" s="71">
        <f t="shared" si="216"/>
        <v>369.35</v>
      </c>
      <c r="Q635" s="71">
        <f t="shared" si="216"/>
        <v>377.64</v>
      </c>
      <c r="R635" s="71">
        <f t="shared" si="216"/>
        <v>383.75</v>
      </c>
      <c r="S635" s="71">
        <f t="shared" si="216"/>
        <v>385.75</v>
      </c>
      <c r="T635" s="71">
        <f t="shared" si="216"/>
        <v>386.35</v>
      </c>
      <c r="U635" s="71">
        <f t="shared" si="216"/>
        <v>381.11</v>
      </c>
      <c r="V635" s="71">
        <f t="shared" si="216"/>
        <v>382.58</v>
      </c>
      <c r="W635" s="71">
        <f t="shared" si="216"/>
        <v>384.93</v>
      </c>
      <c r="X635" s="71">
        <f t="shared" si="216"/>
        <v>387.39</v>
      </c>
      <c r="Y635" s="79">
        <f t="shared" si="216"/>
        <v>384.79</v>
      </c>
    </row>
    <row r="636" spans="1:27" s="62" customFormat="1" ht="18.75" hidden="1" customHeight="1" outlineLevel="1" x14ac:dyDescent="0.2">
      <c r="A636" s="53" t="s">
        <v>9</v>
      </c>
      <c r="B636" s="76">
        <v>195.05</v>
      </c>
      <c r="C636" s="74">
        <v>195.05</v>
      </c>
      <c r="D636" s="74">
        <v>195.05</v>
      </c>
      <c r="E636" s="74">
        <v>195.05</v>
      </c>
      <c r="F636" s="74">
        <v>195.05</v>
      </c>
      <c r="G636" s="74">
        <v>195.05</v>
      </c>
      <c r="H636" s="74">
        <v>195.05</v>
      </c>
      <c r="I636" s="74">
        <v>195.05</v>
      </c>
      <c r="J636" s="74">
        <v>195.05</v>
      </c>
      <c r="K636" s="74">
        <v>195.05</v>
      </c>
      <c r="L636" s="74">
        <v>195.05</v>
      </c>
      <c r="M636" s="74">
        <v>195.05</v>
      </c>
      <c r="N636" s="74">
        <v>195.05</v>
      </c>
      <c r="O636" s="74">
        <v>195.05</v>
      </c>
      <c r="P636" s="74">
        <v>195.05</v>
      </c>
      <c r="Q636" s="74">
        <v>195.05</v>
      </c>
      <c r="R636" s="74">
        <v>195.05</v>
      </c>
      <c r="S636" s="74">
        <v>195.05</v>
      </c>
      <c r="T636" s="74">
        <v>195.05</v>
      </c>
      <c r="U636" s="74">
        <v>195.05</v>
      </c>
      <c r="V636" s="74">
        <v>195.05</v>
      </c>
      <c r="W636" s="74">
        <v>195.05</v>
      </c>
      <c r="X636" s="74">
        <v>195.05</v>
      </c>
      <c r="Y636" s="81">
        <v>195.05</v>
      </c>
    </row>
    <row r="637" spans="1:27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7" s="62" customFormat="1" ht="18.75" hidden="1" customHeight="1" outlineLevel="1" thickBot="1" x14ac:dyDescent="0.25">
      <c r="A638" s="161" t="s">
        <v>11</v>
      </c>
      <c r="B638" s="77">
        <v>2.73</v>
      </c>
      <c r="C638" s="75">
        <v>2.73</v>
      </c>
      <c r="D638" s="75">
        <v>2.73</v>
      </c>
      <c r="E638" s="75">
        <v>2.73</v>
      </c>
      <c r="F638" s="75">
        <v>2.73</v>
      </c>
      <c r="G638" s="75">
        <v>2.73</v>
      </c>
      <c r="H638" s="75">
        <v>2.73</v>
      </c>
      <c r="I638" s="75">
        <v>2.73</v>
      </c>
      <c r="J638" s="75">
        <v>2.73</v>
      </c>
      <c r="K638" s="75">
        <v>2.73</v>
      </c>
      <c r="L638" s="75">
        <v>2.73</v>
      </c>
      <c r="M638" s="75">
        <v>2.73</v>
      </c>
      <c r="N638" s="75">
        <v>2.73</v>
      </c>
      <c r="O638" s="75">
        <v>2.73</v>
      </c>
      <c r="P638" s="75">
        <v>2.73</v>
      </c>
      <c r="Q638" s="75">
        <v>2.73</v>
      </c>
      <c r="R638" s="75">
        <v>2.73</v>
      </c>
      <c r="S638" s="75">
        <v>2.73</v>
      </c>
      <c r="T638" s="75">
        <v>2.73</v>
      </c>
      <c r="U638" s="75">
        <v>2.73</v>
      </c>
      <c r="V638" s="75">
        <v>2.73</v>
      </c>
      <c r="W638" s="75">
        <v>2.73</v>
      </c>
      <c r="X638" s="75">
        <v>2.73</v>
      </c>
      <c r="Y638" s="82">
        <v>2.73</v>
      </c>
      <c r="AA638" s="217"/>
    </row>
    <row r="639" spans="1:27" collapsed="1" x14ac:dyDescent="0.2">
      <c r="A639" s="68"/>
      <c r="Y639" s="68"/>
    </row>
    <row r="640" spans="1:27" x14ac:dyDescent="0.2">
      <c r="A640" s="149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s="99" customFormat="1" ht="16.5" thickBot="1" x14ac:dyDescent="0.3">
      <c r="A641" s="98" t="s">
        <v>121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145"/>
    </row>
    <row r="642" spans="1:25" s="62" customFormat="1" ht="30.75" customHeight="1" thickBot="1" x14ac:dyDescent="0.25">
      <c r="A642" s="404" t="s">
        <v>47</v>
      </c>
      <c r="B642" s="406" t="s">
        <v>120</v>
      </c>
      <c r="C642" s="407"/>
      <c r="D642" s="407"/>
      <c r="E642" s="407"/>
      <c r="F642" s="407"/>
      <c r="G642" s="407"/>
      <c r="H642" s="407"/>
      <c r="I642" s="407"/>
      <c r="J642" s="407"/>
      <c r="K642" s="407"/>
      <c r="L642" s="407"/>
      <c r="M642" s="407"/>
      <c r="N642" s="407"/>
      <c r="O642" s="407"/>
      <c r="P642" s="407"/>
      <c r="Q642" s="407"/>
      <c r="R642" s="407"/>
      <c r="S642" s="407"/>
      <c r="T642" s="407"/>
      <c r="U642" s="407"/>
      <c r="V642" s="407"/>
      <c r="W642" s="407"/>
      <c r="X642" s="407"/>
      <c r="Y642" s="408"/>
    </row>
    <row r="643" spans="1:25" s="62" customFormat="1" ht="39" customHeight="1" thickBot="1" x14ac:dyDescent="0.25">
      <c r="A643" s="466"/>
      <c r="B643" s="162" t="s">
        <v>46</v>
      </c>
      <c r="C643" s="171" t="s">
        <v>45</v>
      </c>
      <c r="D643" s="163" t="s">
        <v>44</v>
      </c>
      <c r="E643" s="171" t="s">
        <v>43</v>
      </c>
      <c r="F643" s="171" t="s">
        <v>42</v>
      </c>
      <c r="G643" s="171" t="s">
        <v>41</v>
      </c>
      <c r="H643" s="171" t="s">
        <v>40</v>
      </c>
      <c r="I643" s="171" t="s">
        <v>39</v>
      </c>
      <c r="J643" s="171" t="s">
        <v>38</v>
      </c>
      <c r="K643" s="173" t="s">
        <v>37</v>
      </c>
      <c r="L643" s="171" t="s">
        <v>36</v>
      </c>
      <c r="M643" s="172" t="s">
        <v>35</v>
      </c>
      <c r="N643" s="173" t="s">
        <v>34</v>
      </c>
      <c r="O643" s="171" t="s">
        <v>33</v>
      </c>
      <c r="P643" s="172" t="s">
        <v>32</v>
      </c>
      <c r="Q643" s="163" t="s">
        <v>31</v>
      </c>
      <c r="R643" s="171" t="s">
        <v>30</v>
      </c>
      <c r="S643" s="163" t="s">
        <v>29</v>
      </c>
      <c r="T643" s="171" t="s">
        <v>28</v>
      </c>
      <c r="U643" s="163" t="s">
        <v>27</v>
      </c>
      <c r="V643" s="171" t="s">
        <v>26</v>
      </c>
      <c r="W643" s="163" t="s">
        <v>25</v>
      </c>
      <c r="X643" s="171" t="s">
        <v>24</v>
      </c>
      <c r="Y643" s="174" t="s">
        <v>23</v>
      </c>
    </row>
    <row r="644" spans="1:25" s="62" customFormat="1" ht="18.75" customHeight="1" thickBot="1" x14ac:dyDescent="0.25">
      <c r="A644" s="113">
        <v>1</v>
      </c>
      <c r="B644" s="101">
        <f t="shared" ref="B644:Y644" si="217">SUM(B645:B648)</f>
        <v>869.3900000000001</v>
      </c>
      <c r="C644" s="102">
        <f t="shared" si="217"/>
        <v>851.66000000000008</v>
      </c>
      <c r="D644" s="102">
        <f t="shared" si="217"/>
        <v>850.04</v>
      </c>
      <c r="E644" s="103">
        <f t="shared" si="217"/>
        <v>870.02</v>
      </c>
      <c r="F644" s="103">
        <f t="shared" si="217"/>
        <v>860.2</v>
      </c>
      <c r="G644" s="103">
        <f t="shared" si="217"/>
        <v>855.24</v>
      </c>
      <c r="H644" s="103">
        <f t="shared" si="217"/>
        <v>857.69</v>
      </c>
      <c r="I644" s="103">
        <f t="shared" si="217"/>
        <v>847.17000000000007</v>
      </c>
      <c r="J644" s="103">
        <f t="shared" si="217"/>
        <v>850.86000000000013</v>
      </c>
      <c r="K644" s="104">
        <f t="shared" si="217"/>
        <v>863.46</v>
      </c>
      <c r="L644" s="103">
        <f t="shared" si="217"/>
        <v>854.54</v>
      </c>
      <c r="M644" s="105">
        <f t="shared" si="217"/>
        <v>856.72</v>
      </c>
      <c r="N644" s="104">
        <f t="shared" si="217"/>
        <v>854.42000000000007</v>
      </c>
      <c r="O644" s="103">
        <f t="shared" si="217"/>
        <v>832.22</v>
      </c>
      <c r="P644" s="105">
        <f t="shared" si="217"/>
        <v>837.72</v>
      </c>
      <c r="Q644" s="106">
        <f t="shared" si="217"/>
        <v>858.17000000000007</v>
      </c>
      <c r="R644" s="103">
        <f t="shared" si="217"/>
        <v>868.45</v>
      </c>
      <c r="S644" s="106">
        <f t="shared" si="217"/>
        <v>875.42000000000007</v>
      </c>
      <c r="T644" s="103">
        <f t="shared" si="217"/>
        <v>883.65000000000009</v>
      </c>
      <c r="U644" s="102">
        <f t="shared" si="217"/>
        <v>871.3900000000001</v>
      </c>
      <c r="V644" s="102">
        <f t="shared" si="217"/>
        <v>886.53</v>
      </c>
      <c r="W644" s="102">
        <f t="shared" si="217"/>
        <v>891.82999999999993</v>
      </c>
      <c r="X644" s="102">
        <f t="shared" si="217"/>
        <v>890.54</v>
      </c>
      <c r="Y644" s="107">
        <f t="shared" si="217"/>
        <v>880.60000000000014</v>
      </c>
    </row>
    <row r="645" spans="1:25" s="67" customFormat="1" ht="18.75" customHeight="1" outlineLevel="1" x14ac:dyDescent="0.2">
      <c r="A645" s="56" t="s">
        <v>8</v>
      </c>
      <c r="B645" s="70">
        <f>B11</f>
        <v>671.61</v>
      </c>
      <c r="C645" s="71">
        <f t="shared" ref="C645:Y645" si="218">C11</f>
        <v>653.88</v>
      </c>
      <c r="D645" s="71">
        <f t="shared" si="218"/>
        <v>652.26</v>
      </c>
      <c r="E645" s="72">
        <f t="shared" si="218"/>
        <v>672.24</v>
      </c>
      <c r="F645" s="71">
        <f t="shared" si="218"/>
        <v>662.42</v>
      </c>
      <c r="G645" s="71">
        <f t="shared" si="218"/>
        <v>657.46</v>
      </c>
      <c r="H645" s="71">
        <f t="shared" si="218"/>
        <v>659.91</v>
      </c>
      <c r="I645" s="71">
        <f t="shared" si="218"/>
        <v>649.39</v>
      </c>
      <c r="J645" s="73">
        <f>J11</f>
        <v>653.08000000000004</v>
      </c>
      <c r="K645" s="71">
        <f t="shared" si="218"/>
        <v>665.68</v>
      </c>
      <c r="L645" s="71">
        <f t="shared" si="218"/>
        <v>656.76</v>
      </c>
      <c r="M645" s="71">
        <f t="shared" si="218"/>
        <v>658.94</v>
      </c>
      <c r="N645" s="71">
        <f t="shared" si="218"/>
        <v>656.64</v>
      </c>
      <c r="O645" s="71">
        <f t="shared" si="218"/>
        <v>634.44000000000005</v>
      </c>
      <c r="P645" s="71">
        <f t="shared" si="218"/>
        <v>639.94000000000005</v>
      </c>
      <c r="Q645" s="71">
        <f t="shared" si="218"/>
        <v>660.39</v>
      </c>
      <c r="R645" s="71">
        <f t="shared" si="218"/>
        <v>670.67</v>
      </c>
      <c r="S645" s="71">
        <f t="shared" si="218"/>
        <v>677.64</v>
      </c>
      <c r="T645" s="71">
        <f t="shared" si="218"/>
        <v>685.87</v>
      </c>
      <c r="U645" s="71">
        <f t="shared" si="218"/>
        <v>673.61</v>
      </c>
      <c r="V645" s="71">
        <f t="shared" si="218"/>
        <v>688.75</v>
      </c>
      <c r="W645" s="71">
        <f t="shared" si="218"/>
        <v>694.05</v>
      </c>
      <c r="X645" s="71">
        <f t="shared" si="218"/>
        <v>692.76</v>
      </c>
      <c r="Y645" s="79">
        <f t="shared" si="218"/>
        <v>682.82</v>
      </c>
    </row>
    <row r="646" spans="1:25" s="67" customFormat="1" ht="18.75" customHeight="1" outlineLevel="1" x14ac:dyDescent="0.2">
      <c r="A646" s="57" t="s">
        <v>9</v>
      </c>
      <c r="B646" s="76">
        <v>195.05</v>
      </c>
      <c r="C646" s="74">
        <v>195.05</v>
      </c>
      <c r="D646" s="74">
        <v>195.05</v>
      </c>
      <c r="E646" s="74">
        <v>195.05</v>
      </c>
      <c r="F646" s="74">
        <v>195.05</v>
      </c>
      <c r="G646" s="74">
        <v>195.05</v>
      </c>
      <c r="H646" s="74">
        <v>195.05</v>
      </c>
      <c r="I646" s="74">
        <v>195.05</v>
      </c>
      <c r="J646" s="74">
        <v>195.05</v>
      </c>
      <c r="K646" s="74">
        <v>195.05</v>
      </c>
      <c r="L646" s="74">
        <v>195.05</v>
      </c>
      <c r="M646" s="74">
        <v>195.05</v>
      </c>
      <c r="N646" s="74">
        <v>195.05</v>
      </c>
      <c r="O646" s="74">
        <v>195.05</v>
      </c>
      <c r="P646" s="74">
        <v>195.05</v>
      </c>
      <c r="Q646" s="74">
        <v>195.05</v>
      </c>
      <c r="R646" s="74">
        <v>195.05</v>
      </c>
      <c r="S646" s="74">
        <v>195.05</v>
      </c>
      <c r="T646" s="74">
        <v>195.05</v>
      </c>
      <c r="U646" s="74">
        <v>195.05</v>
      </c>
      <c r="V646" s="74">
        <v>195.05</v>
      </c>
      <c r="W646" s="74">
        <v>195.05</v>
      </c>
      <c r="X646" s="74">
        <v>195.05</v>
      </c>
      <c r="Y646" s="81">
        <v>195.05</v>
      </c>
    </row>
    <row r="647" spans="1:25" s="67" customFormat="1" ht="18.75" customHeight="1" outlineLevel="1" x14ac:dyDescent="0.2">
      <c r="A647" s="58" t="s">
        <v>10</v>
      </c>
      <c r="B647" s="76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81"/>
    </row>
    <row r="648" spans="1:25" s="67" customFormat="1" ht="18.75" customHeight="1" outlineLevel="1" thickBot="1" x14ac:dyDescent="0.25">
      <c r="A648" s="147" t="s">
        <v>11</v>
      </c>
      <c r="B648" s="77">
        <v>2.73</v>
      </c>
      <c r="C648" s="75">
        <v>2.73</v>
      </c>
      <c r="D648" s="75">
        <v>2.73</v>
      </c>
      <c r="E648" s="75">
        <v>2.73</v>
      </c>
      <c r="F648" s="75">
        <v>2.73</v>
      </c>
      <c r="G648" s="75">
        <v>2.73</v>
      </c>
      <c r="H648" s="75">
        <v>2.73</v>
      </c>
      <c r="I648" s="75">
        <v>2.73</v>
      </c>
      <c r="J648" s="75">
        <v>2.73</v>
      </c>
      <c r="K648" s="75">
        <v>2.73</v>
      </c>
      <c r="L648" s="75">
        <v>2.73</v>
      </c>
      <c r="M648" s="75">
        <v>2.73</v>
      </c>
      <c r="N648" s="75">
        <v>2.73</v>
      </c>
      <c r="O648" s="75">
        <v>2.73</v>
      </c>
      <c r="P648" s="75">
        <v>2.73</v>
      </c>
      <c r="Q648" s="75">
        <v>2.73</v>
      </c>
      <c r="R648" s="75">
        <v>2.73</v>
      </c>
      <c r="S648" s="75">
        <v>2.73</v>
      </c>
      <c r="T648" s="75">
        <v>2.73</v>
      </c>
      <c r="U648" s="75">
        <v>2.73</v>
      </c>
      <c r="V648" s="75">
        <v>2.73</v>
      </c>
      <c r="W648" s="75">
        <v>2.73</v>
      </c>
      <c r="X648" s="75">
        <v>2.73</v>
      </c>
      <c r="Y648" s="82">
        <v>2.73</v>
      </c>
    </row>
    <row r="649" spans="1:25" s="62" customFormat="1" ht="18.75" customHeight="1" thickBot="1" x14ac:dyDescent="0.25">
      <c r="A649" s="112">
        <v>2</v>
      </c>
      <c r="B649" s="101">
        <f t="shared" ref="B649:Y649" si="219">SUM(B650:B653)</f>
        <v>951.5</v>
      </c>
      <c r="C649" s="102">
        <f t="shared" si="219"/>
        <v>931.61000000000013</v>
      </c>
      <c r="D649" s="102">
        <f t="shared" si="219"/>
        <v>933.82999999999993</v>
      </c>
      <c r="E649" s="103">
        <f t="shared" si="219"/>
        <v>946.52</v>
      </c>
      <c r="F649" s="103">
        <f t="shared" si="219"/>
        <v>982.02</v>
      </c>
      <c r="G649" s="103">
        <f t="shared" si="219"/>
        <v>974.06</v>
      </c>
      <c r="H649" s="103">
        <f t="shared" si="219"/>
        <v>967.31</v>
      </c>
      <c r="I649" s="103">
        <f t="shared" si="219"/>
        <v>955.53</v>
      </c>
      <c r="J649" s="103">
        <f t="shared" si="219"/>
        <v>964.58999999999992</v>
      </c>
      <c r="K649" s="104">
        <f t="shared" si="219"/>
        <v>965.67000000000007</v>
      </c>
      <c r="L649" s="103">
        <f t="shared" si="219"/>
        <v>985.42000000000007</v>
      </c>
      <c r="M649" s="105">
        <f t="shared" si="219"/>
        <v>970.91000000000008</v>
      </c>
      <c r="N649" s="104">
        <f t="shared" si="219"/>
        <v>984.05</v>
      </c>
      <c r="O649" s="103">
        <f t="shared" si="219"/>
        <v>958.91000000000008</v>
      </c>
      <c r="P649" s="105">
        <f t="shared" si="219"/>
        <v>954.25</v>
      </c>
      <c r="Q649" s="106">
        <f t="shared" si="219"/>
        <v>974.73</v>
      </c>
      <c r="R649" s="103">
        <f t="shared" si="219"/>
        <v>993.31</v>
      </c>
      <c r="S649" s="106">
        <f t="shared" si="219"/>
        <v>1000.52</v>
      </c>
      <c r="T649" s="103">
        <f t="shared" si="219"/>
        <v>1017.1300000000001</v>
      </c>
      <c r="U649" s="102">
        <f t="shared" si="219"/>
        <v>989.06</v>
      </c>
      <c r="V649" s="102">
        <f t="shared" si="219"/>
        <v>1006.0699999999999</v>
      </c>
      <c r="W649" s="102">
        <f t="shared" si="219"/>
        <v>1008.6400000000001</v>
      </c>
      <c r="X649" s="102">
        <f t="shared" si="219"/>
        <v>1007.5</v>
      </c>
      <c r="Y649" s="107">
        <f t="shared" si="219"/>
        <v>993.13000000000011</v>
      </c>
    </row>
    <row r="650" spans="1:25" s="62" customFormat="1" ht="18.75" hidden="1" customHeight="1" outlineLevel="1" x14ac:dyDescent="0.2">
      <c r="A650" s="56" t="s">
        <v>8</v>
      </c>
      <c r="B650" s="70">
        <f>B16</f>
        <v>753.72</v>
      </c>
      <c r="C650" s="71">
        <f t="shared" ref="C650:Y650" si="220">C16</f>
        <v>733.83</v>
      </c>
      <c r="D650" s="71">
        <f t="shared" si="220"/>
        <v>736.05</v>
      </c>
      <c r="E650" s="72">
        <f t="shared" si="220"/>
        <v>748.74</v>
      </c>
      <c r="F650" s="71">
        <f t="shared" si="220"/>
        <v>784.24</v>
      </c>
      <c r="G650" s="71">
        <f t="shared" si="220"/>
        <v>776.28</v>
      </c>
      <c r="H650" s="71">
        <f t="shared" si="220"/>
        <v>769.53</v>
      </c>
      <c r="I650" s="71">
        <f t="shared" si="220"/>
        <v>757.75</v>
      </c>
      <c r="J650" s="73">
        <f t="shared" si="220"/>
        <v>766.81</v>
      </c>
      <c r="K650" s="71">
        <f t="shared" si="220"/>
        <v>767.89</v>
      </c>
      <c r="L650" s="71">
        <f t="shared" si="220"/>
        <v>787.64</v>
      </c>
      <c r="M650" s="71">
        <f t="shared" si="220"/>
        <v>773.13</v>
      </c>
      <c r="N650" s="71">
        <f t="shared" si="220"/>
        <v>786.27</v>
      </c>
      <c r="O650" s="71">
        <f t="shared" si="220"/>
        <v>761.13</v>
      </c>
      <c r="P650" s="71">
        <f t="shared" si="220"/>
        <v>756.47</v>
      </c>
      <c r="Q650" s="71">
        <f t="shared" si="220"/>
        <v>776.95</v>
      </c>
      <c r="R650" s="71">
        <f t="shared" si="220"/>
        <v>795.53</v>
      </c>
      <c r="S650" s="71">
        <f t="shared" si="220"/>
        <v>802.74</v>
      </c>
      <c r="T650" s="71">
        <f t="shared" si="220"/>
        <v>819.35</v>
      </c>
      <c r="U650" s="71">
        <f t="shared" si="220"/>
        <v>791.28</v>
      </c>
      <c r="V650" s="71">
        <f t="shared" si="220"/>
        <v>808.29</v>
      </c>
      <c r="W650" s="71">
        <f t="shared" si="220"/>
        <v>810.86</v>
      </c>
      <c r="X650" s="71">
        <f t="shared" si="220"/>
        <v>809.72</v>
      </c>
      <c r="Y650" s="79">
        <f t="shared" si="220"/>
        <v>795.35</v>
      </c>
    </row>
    <row r="651" spans="1:25" s="62" customFormat="1" ht="18.75" hidden="1" customHeight="1" outlineLevel="1" x14ac:dyDescent="0.2">
      <c r="A651" s="57" t="s">
        <v>9</v>
      </c>
      <c r="B651" s="76">
        <v>195.05</v>
      </c>
      <c r="C651" s="74">
        <v>195.05</v>
      </c>
      <c r="D651" s="74">
        <v>195.05</v>
      </c>
      <c r="E651" s="74">
        <v>195.05</v>
      </c>
      <c r="F651" s="74">
        <v>195.05</v>
      </c>
      <c r="G651" s="74">
        <v>195.05</v>
      </c>
      <c r="H651" s="74">
        <v>195.05</v>
      </c>
      <c r="I651" s="74">
        <v>195.05</v>
      </c>
      <c r="J651" s="74">
        <v>195.05</v>
      </c>
      <c r="K651" s="74">
        <v>195.05</v>
      </c>
      <c r="L651" s="74">
        <v>195.05</v>
      </c>
      <c r="M651" s="74">
        <v>195.05</v>
      </c>
      <c r="N651" s="74">
        <v>195.05</v>
      </c>
      <c r="O651" s="74">
        <v>195.05</v>
      </c>
      <c r="P651" s="74">
        <v>195.05</v>
      </c>
      <c r="Q651" s="74">
        <v>195.05</v>
      </c>
      <c r="R651" s="74">
        <v>195.05</v>
      </c>
      <c r="S651" s="74">
        <v>195.05</v>
      </c>
      <c r="T651" s="74">
        <v>195.05</v>
      </c>
      <c r="U651" s="74">
        <v>195.05</v>
      </c>
      <c r="V651" s="74">
        <v>195.05</v>
      </c>
      <c r="W651" s="74">
        <v>195.05</v>
      </c>
      <c r="X651" s="74">
        <v>195.05</v>
      </c>
      <c r="Y651" s="81">
        <v>195.05</v>
      </c>
    </row>
    <row r="652" spans="1:25" s="62" customFormat="1" ht="18.75" hidden="1" customHeight="1" outlineLevel="1" x14ac:dyDescent="0.2">
      <c r="A652" s="58" t="s">
        <v>10</v>
      </c>
      <c r="B652" s="76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81"/>
    </row>
    <row r="653" spans="1:25" s="62" customFormat="1" ht="18.75" hidden="1" customHeight="1" outlineLevel="1" thickBot="1" x14ac:dyDescent="0.25">
      <c r="A653" s="147" t="s">
        <v>11</v>
      </c>
      <c r="B653" s="77">
        <v>2.73</v>
      </c>
      <c r="C653" s="75">
        <v>2.73</v>
      </c>
      <c r="D653" s="75">
        <v>2.73</v>
      </c>
      <c r="E653" s="75">
        <v>2.73</v>
      </c>
      <c r="F653" s="75">
        <v>2.73</v>
      </c>
      <c r="G653" s="75">
        <v>2.73</v>
      </c>
      <c r="H653" s="75">
        <v>2.73</v>
      </c>
      <c r="I653" s="75">
        <v>2.73</v>
      </c>
      <c r="J653" s="75">
        <v>2.73</v>
      </c>
      <c r="K653" s="75">
        <v>2.73</v>
      </c>
      <c r="L653" s="75">
        <v>2.73</v>
      </c>
      <c r="M653" s="75">
        <v>2.73</v>
      </c>
      <c r="N653" s="75">
        <v>2.73</v>
      </c>
      <c r="O653" s="75">
        <v>2.73</v>
      </c>
      <c r="P653" s="75">
        <v>2.73</v>
      </c>
      <c r="Q653" s="75">
        <v>2.73</v>
      </c>
      <c r="R653" s="75">
        <v>2.73</v>
      </c>
      <c r="S653" s="75">
        <v>2.73</v>
      </c>
      <c r="T653" s="75">
        <v>2.73</v>
      </c>
      <c r="U653" s="75">
        <v>2.73</v>
      </c>
      <c r="V653" s="75">
        <v>2.73</v>
      </c>
      <c r="W653" s="75">
        <v>2.73</v>
      </c>
      <c r="X653" s="75">
        <v>2.73</v>
      </c>
      <c r="Y653" s="82">
        <v>2.73</v>
      </c>
    </row>
    <row r="654" spans="1:25" s="62" customFormat="1" ht="18.75" customHeight="1" collapsed="1" thickBot="1" x14ac:dyDescent="0.25">
      <c r="A654" s="109">
        <v>3</v>
      </c>
      <c r="B654" s="101">
        <f t="shared" ref="B654:Y654" si="221">SUM(B655:B658)</f>
        <v>959.02</v>
      </c>
      <c r="C654" s="102">
        <f t="shared" si="221"/>
        <v>896</v>
      </c>
      <c r="D654" s="102">
        <f t="shared" si="221"/>
        <v>913.51</v>
      </c>
      <c r="E654" s="103">
        <f t="shared" si="221"/>
        <v>928.54</v>
      </c>
      <c r="F654" s="103">
        <f t="shared" si="221"/>
        <v>926.7</v>
      </c>
      <c r="G654" s="103">
        <f t="shared" si="221"/>
        <v>918.38000000000011</v>
      </c>
      <c r="H654" s="103">
        <f t="shared" si="221"/>
        <v>923.76</v>
      </c>
      <c r="I654" s="103">
        <f t="shared" si="221"/>
        <v>910.47</v>
      </c>
      <c r="J654" s="103">
        <f t="shared" si="221"/>
        <v>923.19</v>
      </c>
      <c r="K654" s="104">
        <f t="shared" si="221"/>
        <v>922.22</v>
      </c>
      <c r="L654" s="103">
        <f t="shared" si="221"/>
        <v>929.19</v>
      </c>
      <c r="M654" s="105">
        <f t="shared" si="221"/>
        <v>924.62000000000012</v>
      </c>
      <c r="N654" s="104">
        <f t="shared" si="221"/>
        <v>931.98</v>
      </c>
      <c r="O654" s="103">
        <f t="shared" si="221"/>
        <v>903.85000000000014</v>
      </c>
      <c r="P654" s="105">
        <f t="shared" si="221"/>
        <v>901.18000000000006</v>
      </c>
      <c r="Q654" s="106">
        <f t="shared" si="221"/>
        <v>926.43000000000006</v>
      </c>
      <c r="R654" s="103">
        <f t="shared" si="221"/>
        <v>941.21</v>
      </c>
      <c r="S654" s="106">
        <f t="shared" si="221"/>
        <v>931.10000000000014</v>
      </c>
      <c r="T654" s="103">
        <f t="shared" si="221"/>
        <v>933.35000000000014</v>
      </c>
      <c r="U654" s="102">
        <f t="shared" si="221"/>
        <v>928.17000000000007</v>
      </c>
      <c r="V654" s="102">
        <f t="shared" si="221"/>
        <v>941.57999999999993</v>
      </c>
      <c r="W654" s="102">
        <f t="shared" si="221"/>
        <v>954.3900000000001</v>
      </c>
      <c r="X654" s="102">
        <f t="shared" si="221"/>
        <v>965.27</v>
      </c>
      <c r="Y654" s="107">
        <f t="shared" si="221"/>
        <v>965.78</v>
      </c>
    </row>
    <row r="655" spans="1:25" s="62" customFormat="1" ht="18.75" hidden="1" customHeight="1" outlineLevel="1" x14ac:dyDescent="0.2">
      <c r="A655" s="56" t="s">
        <v>8</v>
      </c>
      <c r="B655" s="70">
        <f>B21</f>
        <v>761.24</v>
      </c>
      <c r="C655" s="71">
        <f t="shared" ref="C655:Y655" si="222">C21</f>
        <v>698.22</v>
      </c>
      <c r="D655" s="71">
        <f t="shared" si="222"/>
        <v>715.73</v>
      </c>
      <c r="E655" s="72">
        <f t="shared" si="222"/>
        <v>730.76</v>
      </c>
      <c r="F655" s="71">
        <f t="shared" si="222"/>
        <v>728.92</v>
      </c>
      <c r="G655" s="71">
        <f t="shared" si="222"/>
        <v>720.6</v>
      </c>
      <c r="H655" s="71">
        <f t="shared" si="222"/>
        <v>725.98</v>
      </c>
      <c r="I655" s="71">
        <f t="shared" si="222"/>
        <v>712.69</v>
      </c>
      <c r="J655" s="73">
        <f t="shared" si="222"/>
        <v>725.41</v>
      </c>
      <c r="K655" s="71">
        <f t="shared" si="222"/>
        <v>724.44</v>
      </c>
      <c r="L655" s="71">
        <f t="shared" si="222"/>
        <v>731.41</v>
      </c>
      <c r="M655" s="71">
        <f t="shared" si="222"/>
        <v>726.84</v>
      </c>
      <c r="N655" s="71">
        <f t="shared" si="222"/>
        <v>734.2</v>
      </c>
      <c r="O655" s="71">
        <f t="shared" si="222"/>
        <v>706.07</v>
      </c>
      <c r="P655" s="71">
        <f t="shared" si="222"/>
        <v>703.4</v>
      </c>
      <c r="Q655" s="71">
        <f t="shared" si="222"/>
        <v>728.65</v>
      </c>
      <c r="R655" s="71">
        <f t="shared" si="222"/>
        <v>743.43</v>
      </c>
      <c r="S655" s="71">
        <f t="shared" si="222"/>
        <v>733.32</v>
      </c>
      <c r="T655" s="71">
        <f t="shared" si="222"/>
        <v>735.57</v>
      </c>
      <c r="U655" s="71">
        <f t="shared" si="222"/>
        <v>730.39</v>
      </c>
      <c r="V655" s="71">
        <f t="shared" si="222"/>
        <v>743.8</v>
      </c>
      <c r="W655" s="71">
        <f t="shared" si="222"/>
        <v>756.61</v>
      </c>
      <c r="X655" s="71">
        <f t="shared" si="222"/>
        <v>767.49</v>
      </c>
      <c r="Y655" s="79">
        <f t="shared" si="222"/>
        <v>768</v>
      </c>
    </row>
    <row r="656" spans="1:25" s="62" customFormat="1" ht="18.75" hidden="1" customHeight="1" outlineLevel="1" x14ac:dyDescent="0.2">
      <c r="A656" s="57" t="s">
        <v>9</v>
      </c>
      <c r="B656" s="76">
        <v>195.05</v>
      </c>
      <c r="C656" s="74">
        <v>195.05</v>
      </c>
      <c r="D656" s="74">
        <v>195.05</v>
      </c>
      <c r="E656" s="74">
        <v>195.05</v>
      </c>
      <c r="F656" s="74">
        <v>195.05</v>
      </c>
      <c r="G656" s="74">
        <v>195.05</v>
      </c>
      <c r="H656" s="74">
        <v>195.05</v>
      </c>
      <c r="I656" s="74">
        <v>195.05</v>
      </c>
      <c r="J656" s="74">
        <v>195.05</v>
      </c>
      <c r="K656" s="74">
        <v>195.05</v>
      </c>
      <c r="L656" s="74">
        <v>195.05</v>
      </c>
      <c r="M656" s="74">
        <v>195.05</v>
      </c>
      <c r="N656" s="74">
        <v>195.05</v>
      </c>
      <c r="O656" s="74">
        <v>195.05</v>
      </c>
      <c r="P656" s="74">
        <v>195.05</v>
      </c>
      <c r="Q656" s="74">
        <v>195.05</v>
      </c>
      <c r="R656" s="74">
        <v>195.05</v>
      </c>
      <c r="S656" s="74">
        <v>195.05</v>
      </c>
      <c r="T656" s="74">
        <v>195.05</v>
      </c>
      <c r="U656" s="74">
        <v>195.05</v>
      </c>
      <c r="V656" s="74">
        <v>195.05</v>
      </c>
      <c r="W656" s="74">
        <v>195.05</v>
      </c>
      <c r="X656" s="74">
        <v>195.05</v>
      </c>
      <c r="Y656" s="81">
        <v>195.05</v>
      </c>
    </row>
    <row r="657" spans="1:25" s="62" customFormat="1" ht="18.75" hidden="1" customHeight="1" outlineLevel="1" x14ac:dyDescent="0.2">
      <c r="A657" s="58" t="s">
        <v>10</v>
      </c>
      <c r="B657" s="76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81"/>
    </row>
    <row r="658" spans="1:25" s="62" customFormat="1" ht="18.75" hidden="1" customHeight="1" outlineLevel="1" thickBot="1" x14ac:dyDescent="0.25">
      <c r="A658" s="147" t="s">
        <v>11</v>
      </c>
      <c r="B658" s="77">
        <v>2.73</v>
      </c>
      <c r="C658" s="75">
        <v>2.73</v>
      </c>
      <c r="D658" s="75">
        <v>2.73</v>
      </c>
      <c r="E658" s="75">
        <v>2.73</v>
      </c>
      <c r="F658" s="75">
        <v>2.73</v>
      </c>
      <c r="G658" s="75">
        <v>2.73</v>
      </c>
      <c r="H658" s="75">
        <v>2.73</v>
      </c>
      <c r="I658" s="75">
        <v>2.73</v>
      </c>
      <c r="J658" s="75">
        <v>2.73</v>
      </c>
      <c r="K658" s="75">
        <v>2.73</v>
      </c>
      <c r="L658" s="75">
        <v>2.73</v>
      </c>
      <c r="M658" s="75">
        <v>2.73</v>
      </c>
      <c r="N658" s="75">
        <v>2.73</v>
      </c>
      <c r="O658" s="75">
        <v>2.73</v>
      </c>
      <c r="P658" s="75">
        <v>2.73</v>
      </c>
      <c r="Q658" s="75">
        <v>2.73</v>
      </c>
      <c r="R658" s="75">
        <v>2.73</v>
      </c>
      <c r="S658" s="75">
        <v>2.73</v>
      </c>
      <c r="T658" s="75">
        <v>2.73</v>
      </c>
      <c r="U658" s="75">
        <v>2.73</v>
      </c>
      <c r="V658" s="75">
        <v>2.73</v>
      </c>
      <c r="W658" s="75">
        <v>2.73</v>
      </c>
      <c r="X658" s="75">
        <v>2.73</v>
      </c>
      <c r="Y658" s="82">
        <v>2.73</v>
      </c>
    </row>
    <row r="659" spans="1:25" s="62" customFormat="1" ht="18.75" customHeight="1" collapsed="1" thickBot="1" x14ac:dyDescent="0.25">
      <c r="A659" s="130">
        <v>4</v>
      </c>
      <c r="B659" s="131">
        <f t="shared" ref="B659:Y659" si="223">SUM(B660:B663)</f>
        <v>1006.8900000000001</v>
      </c>
      <c r="C659" s="132">
        <f t="shared" si="223"/>
        <v>970.22</v>
      </c>
      <c r="D659" s="132">
        <f t="shared" si="223"/>
        <v>986.2</v>
      </c>
      <c r="E659" s="132">
        <f t="shared" si="223"/>
        <v>995.57999999999993</v>
      </c>
      <c r="F659" s="132">
        <f t="shared" si="223"/>
        <v>1015.4200000000001</v>
      </c>
      <c r="G659" s="132">
        <f t="shared" si="223"/>
        <v>1021.7</v>
      </c>
      <c r="H659" s="132">
        <f t="shared" si="223"/>
        <v>1028.96</v>
      </c>
      <c r="I659" s="132">
        <f t="shared" si="223"/>
        <v>1009.21</v>
      </c>
      <c r="J659" s="132">
        <f t="shared" si="223"/>
        <v>1024.19</v>
      </c>
      <c r="K659" s="133">
        <f t="shared" si="223"/>
        <v>1030.26</v>
      </c>
      <c r="L659" s="132">
        <f t="shared" si="223"/>
        <v>1029.73</v>
      </c>
      <c r="M659" s="134">
        <f t="shared" si="223"/>
        <v>1029.1000000000001</v>
      </c>
      <c r="N659" s="133">
        <f t="shared" si="223"/>
        <v>959.83999999999992</v>
      </c>
      <c r="O659" s="132">
        <f t="shared" si="223"/>
        <v>931</v>
      </c>
      <c r="P659" s="134">
        <f t="shared" si="223"/>
        <v>935.18000000000006</v>
      </c>
      <c r="Q659" s="135">
        <f t="shared" si="223"/>
        <v>962.26</v>
      </c>
      <c r="R659" s="132">
        <f t="shared" si="223"/>
        <v>980.21</v>
      </c>
      <c r="S659" s="135">
        <f t="shared" si="223"/>
        <v>988.35000000000014</v>
      </c>
      <c r="T659" s="132">
        <f t="shared" si="223"/>
        <v>990.51</v>
      </c>
      <c r="U659" s="132">
        <f t="shared" si="223"/>
        <v>970.22</v>
      </c>
      <c r="V659" s="132">
        <f t="shared" si="223"/>
        <v>986.51</v>
      </c>
      <c r="W659" s="132">
        <f t="shared" si="223"/>
        <v>995.26</v>
      </c>
      <c r="X659" s="132">
        <f t="shared" si="223"/>
        <v>998.53</v>
      </c>
      <c r="Y659" s="136">
        <f t="shared" si="223"/>
        <v>988.2</v>
      </c>
    </row>
    <row r="660" spans="1:25" s="62" customFormat="1" ht="18.75" hidden="1" customHeight="1" outlineLevel="1" x14ac:dyDescent="0.2">
      <c r="A660" s="58" t="s">
        <v>8</v>
      </c>
      <c r="B660" s="120">
        <f>B26</f>
        <v>809.11</v>
      </c>
      <c r="C660" s="121">
        <f t="shared" ref="C660:Y660" si="224">C26</f>
        <v>772.44</v>
      </c>
      <c r="D660" s="121">
        <f t="shared" si="224"/>
        <v>788.42</v>
      </c>
      <c r="E660" s="122">
        <f t="shared" si="224"/>
        <v>797.8</v>
      </c>
      <c r="F660" s="121">
        <f t="shared" si="224"/>
        <v>817.64</v>
      </c>
      <c r="G660" s="121">
        <f t="shared" si="224"/>
        <v>823.92</v>
      </c>
      <c r="H660" s="121">
        <f t="shared" si="224"/>
        <v>831.18</v>
      </c>
      <c r="I660" s="121">
        <f t="shared" si="224"/>
        <v>811.43</v>
      </c>
      <c r="J660" s="123">
        <f t="shared" si="224"/>
        <v>826.41</v>
      </c>
      <c r="K660" s="121">
        <f t="shared" si="224"/>
        <v>832.48</v>
      </c>
      <c r="L660" s="121">
        <f t="shared" si="224"/>
        <v>831.95</v>
      </c>
      <c r="M660" s="121">
        <f t="shared" si="224"/>
        <v>831.32</v>
      </c>
      <c r="N660" s="121">
        <f t="shared" si="224"/>
        <v>762.06</v>
      </c>
      <c r="O660" s="121">
        <f t="shared" si="224"/>
        <v>733.22</v>
      </c>
      <c r="P660" s="121">
        <f t="shared" si="224"/>
        <v>737.4</v>
      </c>
      <c r="Q660" s="121">
        <f t="shared" si="224"/>
        <v>764.48</v>
      </c>
      <c r="R660" s="121">
        <f t="shared" si="224"/>
        <v>782.43</v>
      </c>
      <c r="S660" s="121">
        <f t="shared" si="224"/>
        <v>790.57</v>
      </c>
      <c r="T660" s="121">
        <f t="shared" si="224"/>
        <v>792.73</v>
      </c>
      <c r="U660" s="121">
        <f t="shared" si="224"/>
        <v>772.44</v>
      </c>
      <c r="V660" s="121">
        <f t="shared" si="224"/>
        <v>788.73</v>
      </c>
      <c r="W660" s="121">
        <f t="shared" si="224"/>
        <v>797.48</v>
      </c>
      <c r="X660" s="121">
        <f t="shared" si="224"/>
        <v>800.75</v>
      </c>
      <c r="Y660" s="124">
        <f t="shared" si="224"/>
        <v>790.42</v>
      </c>
    </row>
    <row r="661" spans="1:25" s="62" customFormat="1" ht="18.75" hidden="1" customHeight="1" outlineLevel="1" x14ac:dyDescent="0.2">
      <c r="A661" s="57" t="s">
        <v>9</v>
      </c>
      <c r="B661" s="76">
        <v>195.05</v>
      </c>
      <c r="C661" s="74">
        <v>195.05</v>
      </c>
      <c r="D661" s="74">
        <v>195.05</v>
      </c>
      <c r="E661" s="74">
        <v>195.05</v>
      </c>
      <c r="F661" s="74">
        <v>195.05</v>
      </c>
      <c r="G661" s="74">
        <v>195.05</v>
      </c>
      <c r="H661" s="74">
        <v>195.05</v>
      </c>
      <c r="I661" s="74">
        <v>195.05</v>
      </c>
      <c r="J661" s="74">
        <v>195.05</v>
      </c>
      <c r="K661" s="74">
        <v>195.05</v>
      </c>
      <c r="L661" s="74">
        <v>195.05</v>
      </c>
      <c r="M661" s="74">
        <v>195.05</v>
      </c>
      <c r="N661" s="74">
        <v>195.05</v>
      </c>
      <c r="O661" s="74">
        <v>195.05</v>
      </c>
      <c r="P661" s="74">
        <v>195.05</v>
      </c>
      <c r="Q661" s="74">
        <v>195.05</v>
      </c>
      <c r="R661" s="74">
        <v>195.05</v>
      </c>
      <c r="S661" s="74">
        <v>195.05</v>
      </c>
      <c r="T661" s="74">
        <v>195.05</v>
      </c>
      <c r="U661" s="74">
        <v>195.05</v>
      </c>
      <c r="V661" s="74">
        <v>195.05</v>
      </c>
      <c r="W661" s="74">
        <v>195.05</v>
      </c>
      <c r="X661" s="74">
        <v>195.05</v>
      </c>
      <c r="Y661" s="81">
        <v>195.05</v>
      </c>
    </row>
    <row r="662" spans="1:25" s="62" customFormat="1" ht="18.75" hidden="1" customHeight="1" outlineLevel="1" x14ac:dyDescent="0.2">
      <c r="A662" s="58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2.73</v>
      </c>
      <c r="C663" s="75">
        <v>2.73</v>
      </c>
      <c r="D663" s="75">
        <v>2.73</v>
      </c>
      <c r="E663" s="75">
        <v>2.73</v>
      </c>
      <c r="F663" s="75">
        <v>2.73</v>
      </c>
      <c r="G663" s="75">
        <v>2.73</v>
      </c>
      <c r="H663" s="75">
        <v>2.73</v>
      </c>
      <c r="I663" s="75">
        <v>2.73</v>
      </c>
      <c r="J663" s="75">
        <v>2.73</v>
      </c>
      <c r="K663" s="75">
        <v>2.73</v>
      </c>
      <c r="L663" s="75">
        <v>2.73</v>
      </c>
      <c r="M663" s="75">
        <v>2.73</v>
      </c>
      <c r="N663" s="75">
        <v>2.73</v>
      </c>
      <c r="O663" s="75">
        <v>2.73</v>
      </c>
      <c r="P663" s="75">
        <v>2.73</v>
      </c>
      <c r="Q663" s="75">
        <v>2.73</v>
      </c>
      <c r="R663" s="75">
        <v>2.73</v>
      </c>
      <c r="S663" s="75">
        <v>2.73</v>
      </c>
      <c r="T663" s="75">
        <v>2.73</v>
      </c>
      <c r="U663" s="75">
        <v>2.73</v>
      </c>
      <c r="V663" s="75">
        <v>2.73</v>
      </c>
      <c r="W663" s="75">
        <v>2.73</v>
      </c>
      <c r="X663" s="75">
        <v>2.73</v>
      </c>
      <c r="Y663" s="82">
        <v>2.73</v>
      </c>
    </row>
    <row r="664" spans="1:25" s="62" customFormat="1" ht="18.75" customHeight="1" collapsed="1" thickBot="1" x14ac:dyDescent="0.25">
      <c r="A664" s="109">
        <v>5</v>
      </c>
      <c r="B664" s="138">
        <f t="shared" ref="B664:Y664" si="225">SUM(B665:B668)</f>
        <v>976.62000000000012</v>
      </c>
      <c r="C664" s="139">
        <f t="shared" si="225"/>
        <v>939.81999999999994</v>
      </c>
      <c r="D664" s="139">
        <f t="shared" si="225"/>
        <v>961.08999999999992</v>
      </c>
      <c r="E664" s="139">
        <f t="shared" si="225"/>
        <v>978.36000000000013</v>
      </c>
      <c r="F664" s="139">
        <f t="shared" si="225"/>
        <v>995.47</v>
      </c>
      <c r="G664" s="139">
        <f t="shared" si="225"/>
        <v>977.04</v>
      </c>
      <c r="H664" s="139">
        <f t="shared" si="225"/>
        <v>977.60000000000014</v>
      </c>
      <c r="I664" s="139">
        <f t="shared" si="225"/>
        <v>953.29</v>
      </c>
      <c r="J664" s="139">
        <f t="shared" si="225"/>
        <v>977.31999999999994</v>
      </c>
      <c r="K664" s="140">
        <f t="shared" si="225"/>
        <v>987.57999999999993</v>
      </c>
      <c r="L664" s="139">
        <f t="shared" si="225"/>
        <v>968.32999999999993</v>
      </c>
      <c r="M664" s="141">
        <f t="shared" si="225"/>
        <v>975.62000000000012</v>
      </c>
      <c r="N664" s="140">
        <f t="shared" si="225"/>
        <v>960.22</v>
      </c>
      <c r="O664" s="139">
        <f t="shared" si="225"/>
        <v>932.90000000000009</v>
      </c>
      <c r="P664" s="141">
        <f t="shared" si="225"/>
        <v>928.07999999999993</v>
      </c>
      <c r="Q664" s="142">
        <f t="shared" si="225"/>
        <v>950.54</v>
      </c>
      <c r="R664" s="139">
        <f t="shared" si="225"/>
        <v>963.62000000000012</v>
      </c>
      <c r="S664" s="142">
        <f t="shared" si="225"/>
        <v>959.69</v>
      </c>
      <c r="T664" s="139">
        <f t="shared" si="225"/>
        <v>968.76</v>
      </c>
      <c r="U664" s="139">
        <f t="shared" si="225"/>
        <v>941.22</v>
      </c>
      <c r="V664" s="139">
        <f t="shared" si="225"/>
        <v>958.48</v>
      </c>
      <c r="W664" s="139">
        <f t="shared" si="225"/>
        <v>976.36000000000013</v>
      </c>
      <c r="X664" s="139">
        <f t="shared" si="225"/>
        <v>975.98</v>
      </c>
      <c r="Y664" s="143">
        <f t="shared" si="225"/>
        <v>973.27</v>
      </c>
    </row>
    <row r="665" spans="1:25" s="62" customFormat="1" ht="18.75" hidden="1" customHeight="1" outlineLevel="1" x14ac:dyDescent="0.2">
      <c r="A665" s="56" t="s">
        <v>8</v>
      </c>
      <c r="B665" s="76">
        <f>B31</f>
        <v>778.84</v>
      </c>
      <c r="C665" s="71">
        <f t="shared" ref="C665:Y665" si="226">C31</f>
        <v>742.04</v>
      </c>
      <c r="D665" s="71">
        <f t="shared" si="226"/>
        <v>763.31</v>
      </c>
      <c r="E665" s="72">
        <f t="shared" si="226"/>
        <v>780.58</v>
      </c>
      <c r="F665" s="71">
        <f t="shared" si="226"/>
        <v>797.69</v>
      </c>
      <c r="G665" s="71">
        <f t="shared" si="226"/>
        <v>779.26</v>
      </c>
      <c r="H665" s="71">
        <f t="shared" si="226"/>
        <v>779.82</v>
      </c>
      <c r="I665" s="71">
        <f t="shared" si="226"/>
        <v>755.51</v>
      </c>
      <c r="J665" s="73">
        <f t="shared" si="226"/>
        <v>779.54</v>
      </c>
      <c r="K665" s="71">
        <f t="shared" si="226"/>
        <v>789.8</v>
      </c>
      <c r="L665" s="71">
        <f t="shared" si="226"/>
        <v>770.55</v>
      </c>
      <c r="M665" s="71">
        <f t="shared" si="226"/>
        <v>777.84</v>
      </c>
      <c r="N665" s="71">
        <f t="shared" si="226"/>
        <v>762.44</v>
      </c>
      <c r="O665" s="71">
        <f t="shared" si="226"/>
        <v>735.12</v>
      </c>
      <c r="P665" s="71">
        <f t="shared" si="226"/>
        <v>730.3</v>
      </c>
      <c r="Q665" s="71">
        <f t="shared" si="226"/>
        <v>752.76</v>
      </c>
      <c r="R665" s="71">
        <f t="shared" si="226"/>
        <v>765.84</v>
      </c>
      <c r="S665" s="71">
        <f t="shared" si="226"/>
        <v>761.91</v>
      </c>
      <c r="T665" s="71">
        <f t="shared" si="226"/>
        <v>770.98</v>
      </c>
      <c r="U665" s="71">
        <f t="shared" si="226"/>
        <v>743.44</v>
      </c>
      <c r="V665" s="71">
        <f t="shared" si="226"/>
        <v>760.7</v>
      </c>
      <c r="W665" s="71">
        <f t="shared" si="226"/>
        <v>778.58</v>
      </c>
      <c r="X665" s="71">
        <f t="shared" si="226"/>
        <v>778.2</v>
      </c>
      <c r="Y665" s="79">
        <f t="shared" si="226"/>
        <v>775.49</v>
      </c>
    </row>
    <row r="666" spans="1:25" s="62" customFormat="1" ht="18.75" hidden="1" customHeight="1" outlineLevel="1" x14ac:dyDescent="0.2">
      <c r="A666" s="57" t="s">
        <v>9</v>
      </c>
      <c r="B666" s="76">
        <v>195.05</v>
      </c>
      <c r="C666" s="74">
        <v>195.05</v>
      </c>
      <c r="D666" s="74">
        <v>195.05</v>
      </c>
      <c r="E666" s="74">
        <v>195.05</v>
      </c>
      <c r="F666" s="74">
        <v>195.05</v>
      </c>
      <c r="G666" s="74">
        <v>195.05</v>
      </c>
      <c r="H666" s="74">
        <v>195.05</v>
      </c>
      <c r="I666" s="74">
        <v>195.05</v>
      </c>
      <c r="J666" s="74">
        <v>195.05</v>
      </c>
      <c r="K666" s="74">
        <v>195.05</v>
      </c>
      <c r="L666" s="74">
        <v>195.05</v>
      </c>
      <c r="M666" s="74">
        <v>195.05</v>
      </c>
      <c r="N666" s="74">
        <v>195.05</v>
      </c>
      <c r="O666" s="74">
        <v>195.05</v>
      </c>
      <c r="P666" s="74">
        <v>195.05</v>
      </c>
      <c r="Q666" s="74">
        <v>195.05</v>
      </c>
      <c r="R666" s="74">
        <v>195.05</v>
      </c>
      <c r="S666" s="74">
        <v>195.05</v>
      </c>
      <c r="T666" s="74">
        <v>195.05</v>
      </c>
      <c r="U666" s="74">
        <v>195.05</v>
      </c>
      <c r="V666" s="74">
        <v>195.05</v>
      </c>
      <c r="W666" s="74">
        <v>195.05</v>
      </c>
      <c r="X666" s="74">
        <v>195.05</v>
      </c>
      <c r="Y666" s="81">
        <v>195.05</v>
      </c>
    </row>
    <row r="667" spans="1:25" s="62" customFormat="1" ht="18.75" hidden="1" customHeight="1" outlineLevel="1" x14ac:dyDescent="0.2">
      <c r="A667" s="58" t="s">
        <v>10</v>
      </c>
      <c r="B667" s="76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81"/>
    </row>
    <row r="668" spans="1:25" s="62" customFormat="1" ht="18.75" hidden="1" customHeight="1" outlineLevel="1" thickBot="1" x14ac:dyDescent="0.25">
      <c r="A668" s="147" t="s">
        <v>11</v>
      </c>
      <c r="B668" s="77">
        <v>2.73</v>
      </c>
      <c r="C668" s="75">
        <v>2.73</v>
      </c>
      <c r="D668" s="75">
        <v>2.73</v>
      </c>
      <c r="E668" s="75">
        <v>2.73</v>
      </c>
      <c r="F668" s="75">
        <v>2.73</v>
      </c>
      <c r="G668" s="75">
        <v>2.73</v>
      </c>
      <c r="H668" s="75">
        <v>2.73</v>
      </c>
      <c r="I668" s="75">
        <v>2.73</v>
      </c>
      <c r="J668" s="75">
        <v>2.73</v>
      </c>
      <c r="K668" s="75">
        <v>2.73</v>
      </c>
      <c r="L668" s="75">
        <v>2.73</v>
      </c>
      <c r="M668" s="75">
        <v>2.73</v>
      </c>
      <c r="N668" s="75">
        <v>2.73</v>
      </c>
      <c r="O668" s="75">
        <v>2.73</v>
      </c>
      <c r="P668" s="75">
        <v>2.73</v>
      </c>
      <c r="Q668" s="75">
        <v>2.73</v>
      </c>
      <c r="R668" s="75">
        <v>2.73</v>
      </c>
      <c r="S668" s="75">
        <v>2.73</v>
      </c>
      <c r="T668" s="75">
        <v>2.73</v>
      </c>
      <c r="U668" s="75">
        <v>2.73</v>
      </c>
      <c r="V668" s="75">
        <v>2.73</v>
      </c>
      <c r="W668" s="75">
        <v>2.73</v>
      </c>
      <c r="X668" s="75">
        <v>2.73</v>
      </c>
      <c r="Y668" s="82">
        <v>2.73</v>
      </c>
    </row>
    <row r="669" spans="1:25" s="62" customFormat="1" ht="18.75" customHeight="1" collapsed="1" thickBot="1" x14ac:dyDescent="0.25">
      <c r="A669" s="112">
        <v>6</v>
      </c>
      <c r="B669" s="101">
        <f t="shared" ref="B669:Y669" si="227">SUM(B670:B673)</f>
        <v>903.49</v>
      </c>
      <c r="C669" s="102">
        <f t="shared" si="227"/>
        <v>879.72</v>
      </c>
      <c r="D669" s="102">
        <f t="shared" si="227"/>
        <v>885.99</v>
      </c>
      <c r="E669" s="103">
        <f t="shared" si="227"/>
        <v>895.53</v>
      </c>
      <c r="F669" s="103">
        <f t="shared" si="227"/>
        <v>900.78</v>
      </c>
      <c r="G669" s="103">
        <f t="shared" si="227"/>
        <v>892.67000000000007</v>
      </c>
      <c r="H669" s="103">
        <f t="shared" si="227"/>
        <v>878.79</v>
      </c>
      <c r="I669" s="103">
        <f t="shared" si="227"/>
        <v>878.03</v>
      </c>
      <c r="J669" s="103">
        <f t="shared" si="227"/>
        <v>884.26</v>
      </c>
      <c r="K669" s="104">
        <f t="shared" si="227"/>
        <v>893.13000000000011</v>
      </c>
      <c r="L669" s="103">
        <f t="shared" si="227"/>
        <v>907.49</v>
      </c>
      <c r="M669" s="105">
        <f t="shared" si="227"/>
        <v>905.83999999999992</v>
      </c>
      <c r="N669" s="104">
        <f t="shared" si="227"/>
        <v>905.88000000000011</v>
      </c>
      <c r="O669" s="103">
        <f t="shared" si="227"/>
        <v>880.10000000000014</v>
      </c>
      <c r="P669" s="105">
        <f t="shared" si="227"/>
        <v>880.81999999999994</v>
      </c>
      <c r="Q669" s="106">
        <f t="shared" si="227"/>
        <v>905.46</v>
      </c>
      <c r="R669" s="103">
        <f t="shared" si="227"/>
        <v>912.81</v>
      </c>
      <c r="S669" s="106">
        <f t="shared" si="227"/>
        <v>904.2</v>
      </c>
      <c r="T669" s="103">
        <f t="shared" si="227"/>
        <v>909.43000000000006</v>
      </c>
      <c r="U669" s="102">
        <f t="shared" si="227"/>
        <v>892.73</v>
      </c>
      <c r="V669" s="102">
        <f t="shared" si="227"/>
        <v>908</v>
      </c>
      <c r="W669" s="102">
        <f t="shared" si="227"/>
        <v>919.83999999999992</v>
      </c>
      <c r="X669" s="102">
        <f t="shared" si="227"/>
        <v>920.85000000000014</v>
      </c>
      <c r="Y669" s="107">
        <f t="shared" si="227"/>
        <v>912.40000000000009</v>
      </c>
    </row>
    <row r="670" spans="1:25" s="62" customFormat="1" ht="18.75" hidden="1" customHeight="1" outlineLevel="1" x14ac:dyDescent="0.2">
      <c r="A670" s="56" t="s">
        <v>8</v>
      </c>
      <c r="B670" s="76">
        <f>B36</f>
        <v>705.71</v>
      </c>
      <c r="C670" s="71">
        <f t="shared" ref="C670:Y670" si="228">C36</f>
        <v>681.94</v>
      </c>
      <c r="D670" s="71">
        <f t="shared" si="228"/>
        <v>688.21</v>
      </c>
      <c r="E670" s="72">
        <f t="shared" si="228"/>
        <v>697.75</v>
      </c>
      <c r="F670" s="71">
        <f t="shared" si="228"/>
        <v>703</v>
      </c>
      <c r="G670" s="71">
        <f t="shared" si="228"/>
        <v>694.89</v>
      </c>
      <c r="H670" s="71">
        <f t="shared" si="228"/>
        <v>681.01</v>
      </c>
      <c r="I670" s="71">
        <f t="shared" si="228"/>
        <v>680.25</v>
      </c>
      <c r="J670" s="73">
        <f t="shared" si="228"/>
        <v>686.48</v>
      </c>
      <c r="K670" s="71">
        <f t="shared" si="228"/>
        <v>695.35</v>
      </c>
      <c r="L670" s="71">
        <f t="shared" si="228"/>
        <v>709.71</v>
      </c>
      <c r="M670" s="71">
        <f t="shared" si="228"/>
        <v>708.06</v>
      </c>
      <c r="N670" s="71">
        <f t="shared" si="228"/>
        <v>708.1</v>
      </c>
      <c r="O670" s="71">
        <f t="shared" si="228"/>
        <v>682.32</v>
      </c>
      <c r="P670" s="71">
        <f t="shared" si="228"/>
        <v>683.04</v>
      </c>
      <c r="Q670" s="71">
        <f t="shared" si="228"/>
        <v>707.68</v>
      </c>
      <c r="R670" s="71">
        <f t="shared" si="228"/>
        <v>715.03</v>
      </c>
      <c r="S670" s="71">
        <f t="shared" si="228"/>
        <v>706.42</v>
      </c>
      <c r="T670" s="71">
        <f t="shared" si="228"/>
        <v>711.65</v>
      </c>
      <c r="U670" s="71">
        <f t="shared" si="228"/>
        <v>694.95</v>
      </c>
      <c r="V670" s="71">
        <f t="shared" si="228"/>
        <v>710.22</v>
      </c>
      <c r="W670" s="71">
        <f t="shared" si="228"/>
        <v>722.06</v>
      </c>
      <c r="X670" s="71">
        <f t="shared" si="228"/>
        <v>723.07</v>
      </c>
      <c r="Y670" s="79">
        <f t="shared" si="228"/>
        <v>714.62</v>
      </c>
    </row>
    <row r="671" spans="1:25" s="62" customFormat="1" ht="18.75" hidden="1" customHeight="1" outlineLevel="1" x14ac:dyDescent="0.2">
      <c r="A671" s="57" t="s">
        <v>9</v>
      </c>
      <c r="B671" s="76">
        <v>195.05</v>
      </c>
      <c r="C671" s="74">
        <v>195.05</v>
      </c>
      <c r="D671" s="74">
        <v>195.05</v>
      </c>
      <c r="E671" s="74">
        <v>195.05</v>
      </c>
      <c r="F671" s="74">
        <v>195.05</v>
      </c>
      <c r="G671" s="74">
        <v>195.05</v>
      </c>
      <c r="H671" s="74">
        <v>195.05</v>
      </c>
      <c r="I671" s="74">
        <v>195.05</v>
      </c>
      <c r="J671" s="74">
        <v>195.05</v>
      </c>
      <c r="K671" s="74">
        <v>195.05</v>
      </c>
      <c r="L671" s="74">
        <v>195.05</v>
      </c>
      <c r="M671" s="74">
        <v>195.05</v>
      </c>
      <c r="N671" s="74">
        <v>195.05</v>
      </c>
      <c r="O671" s="74">
        <v>195.05</v>
      </c>
      <c r="P671" s="74">
        <v>195.05</v>
      </c>
      <c r="Q671" s="74">
        <v>195.05</v>
      </c>
      <c r="R671" s="74">
        <v>195.05</v>
      </c>
      <c r="S671" s="74">
        <v>195.05</v>
      </c>
      <c r="T671" s="74">
        <v>195.05</v>
      </c>
      <c r="U671" s="74">
        <v>195.05</v>
      </c>
      <c r="V671" s="74">
        <v>195.05</v>
      </c>
      <c r="W671" s="74">
        <v>195.05</v>
      </c>
      <c r="X671" s="74">
        <v>195.05</v>
      </c>
      <c r="Y671" s="81">
        <v>195.05</v>
      </c>
    </row>
    <row r="672" spans="1:25" s="62" customFormat="1" ht="18.75" hidden="1" customHeight="1" outlineLevel="1" x14ac:dyDescent="0.2">
      <c r="A672" s="58" t="s">
        <v>10</v>
      </c>
      <c r="B672" s="76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81"/>
    </row>
    <row r="673" spans="1:25" s="62" customFormat="1" ht="18.75" hidden="1" customHeight="1" outlineLevel="1" thickBot="1" x14ac:dyDescent="0.25">
      <c r="A673" s="147" t="s">
        <v>11</v>
      </c>
      <c r="B673" s="77">
        <v>2.73</v>
      </c>
      <c r="C673" s="75">
        <v>2.73</v>
      </c>
      <c r="D673" s="75">
        <v>2.73</v>
      </c>
      <c r="E673" s="75">
        <v>2.73</v>
      </c>
      <c r="F673" s="75">
        <v>2.73</v>
      </c>
      <c r="G673" s="75">
        <v>2.73</v>
      </c>
      <c r="H673" s="75">
        <v>2.73</v>
      </c>
      <c r="I673" s="75">
        <v>2.73</v>
      </c>
      <c r="J673" s="75">
        <v>2.73</v>
      </c>
      <c r="K673" s="75">
        <v>2.73</v>
      </c>
      <c r="L673" s="75">
        <v>2.73</v>
      </c>
      <c r="M673" s="75">
        <v>2.73</v>
      </c>
      <c r="N673" s="75">
        <v>2.73</v>
      </c>
      <c r="O673" s="75">
        <v>2.73</v>
      </c>
      <c r="P673" s="75">
        <v>2.73</v>
      </c>
      <c r="Q673" s="75">
        <v>2.73</v>
      </c>
      <c r="R673" s="75">
        <v>2.73</v>
      </c>
      <c r="S673" s="75">
        <v>2.73</v>
      </c>
      <c r="T673" s="75">
        <v>2.73</v>
      </c>
      <c r="U673" s="75">
        <v>2.73</v>
      </c>
      <c r="V673" s="75">
        <v>2.73</v>
      </c>
      <c r="W673" s="75">
        <v>2.73</v>
      </c>
      <c r="X673" s="75">
        <v>2.73</v>
      </c>
      <c r="Y673" s="82">
        <v>2.73</v>
      </c>
    </row>
    <row r="674" spans="1:25" s="62" customFormat="1" ht="18.75" customHeight="1" collapsed="1" thickBot="1" x14ac:dyDescent="0.25">
      <c r="A674" s="109">
        <v>7</v>
      </c>
      <c r="B674" s="101">
        <f t="shared" ref="B674:Y674" si="229">SUM(B675:B678)</f>
        <v>965.15000000000009</v>
      </c>
      <c r="C674" s="102">
        <f t="shared" si="229"/>
        <v>923.02</v>
      </c>
      <c r="D674" s="102">
        <f t="shared" si="229"/>
        <v>952.56999999999994</v>
      </c>
      <c r="E674" s="103">
        <f t="shared" si="229"/>
        <v>965.83999999999992</v>
      </c>
      <c r="F674" s="103">
        <f t="shared" si="229"/>
        <v>974.61000000000013</v>
      </c>
      <c r="G674" s="103">
        <f t="shared" si="229"/>
        <v>976.86000000000013</v>
      </c>
      <c r="H674" s="103">
        <f t="shared" si="229"/>
        <v>971.32999999999993</v>
      </c>
      <c r="I674" s="103">
        <f t="shared" si="229"/>
        <v>951.67000000000007</v>
      </c>
      <c r="J674" s="103">
        <f t="shared" si="229"/>
        <v>968.61000000000013</v>
      </c>
      <c r="K674" s="104">
        <f t="shared" si="229"/>
        <v>985.78</v>
      </c>
      <c r="L674" s="103">
        <f t="shared" si="229"/>
        <v>977.82999999999993</v>
      </c>
      <c r="M674" s="105">
        <f t="shared" si="229"/>
        <v>981.04</v>
      </c>
      <c r="N674" s="104">
        <f t="shared" si="229"/>
        <v>978.25</v>
      </c>
      <c r="O674" s="103">
        <f t="shared" si="229"/>
        <v>952.81999999999994</v>
      </c>
      <c r="P674" s="105">
        <f t="shared" si="229"/>
        <v>957.96</v>
      </c>
      <c r="Q674" s="106">
        <f t="shared" si="229"/>
        <v>977.85000000000014</v>
      </c>
      <c r="R674" s="103">
        <f t="shared" si="229"/>
        <v>984.07999999999993</v>
      </c>
      <c r="S674" s="106">
        <f t="shared" si="229"/>
        <v>981.42000000000007</v>
      </c>
      <c r="T674" s="103">
        <f t="shared" si="229"/>
        <v>987.02</v>
      </c>
      <c r="U674" s="102">
        <f t="shared" si="229"/>
        <v>972.53</v>
      </c>
      <c r="V674" s="102">
        <f t="shared" si="229"/>
        <v>988.16000000000008</v>
      </c>
      <c r="W674" s="102">
        <f t="shared" si="229"/>
        <v>984.68000000000006</v>
      </c>
      <c r="X674" s="102">
        <f t="shared" si="229"/>
        <v>995.95</v>
      </c>
      <c r="Y674" s="107">
        <f t="shared" si="229"/>
        <v>999.27</v>
      </c>
    </row>
    <row r="675" spans="1:25" s="62" customFormat="1" ht="18.75" hidden="1" customHeight="1" outlineLevel="1" x14ac:dyDescent="0.2">
      <c r="A675" s="56" t="s">
        <v>8</v>
      </c>
      <c r="B675" s="76">
        <f>B41</f>
        <v>767.37</v>
      </c>
      <c r="C675" s="71">
        <f t="shared" ref="C675:Y675" si="230">C41</f>
        <v>725.24</v>
      </c>
      <c r="D675" s="71">
        <f t="shared" si="230"/>
        <v>754.79</v>
      </c>
      <c r="E675" s="72">
        <f t="shared" si="230"/>
        <v>768.06</v>
      </c>
      <c r="F675" s="71">
        <f t="shared" si="230"/>
        <v>776.83</v>
      </c>
      <c r="G675" s="71">
        <f t="shared" si="230"/>
        <v>779.08</v>
      </c>
      <c r="H675" s="71">
        <f t="shared" si="230"/>
        <v>773.55</v>
      </c>
      <c r="I675" s="71">
        <f t="shared" si="230"/>
        <v>753.89</v>
      </c>
      <c r="J675" s="73">
        <f t="shared" si="230"/>
        <v>770.83</v>
      </c>
      <c r="K675" s="71">
        <f t="shared" si="230"/>
        <v>788</v>
      </c>
      <c r="L675" s="71">
        <f t="shared" si="230"/>
        <v>780.05</v>
      </c>
      <c r="M675" s="71">
        <f t="shared" si="230"/>
        <v>783.26</v>
      </c>
      <c r="N675" s="71">
        <f t="shared" si="230"/>
        <v>780.47</v>
      </c>
      <c r="O675" s="71">
        <f t="shared" si="230"/>
        <v>755.04</v>
      </c>
      <c r="P675" s="71">
        <f t="shared" si="230"/>
        <v>760.18</v>
      </c>
      <c r="Q675" s="71">
        <f t="shared" si="230"/>
        <v>780.07</v>
      </c>
      <c r="R675" s="71">
        <f t="shared" si="230"/>
        <v>786.3</v>
      </c>
      <c r="S675" s="71">
        <f t="shared" si="230"/>
        <v>783.64</v>
      </c>
      <c r="T675" s="71">
        <f t="shared" si="230"/>
        <v>789.24</v>
      </c>
      <c r="U675" s="71">
        <f t="shared" si="230"/>
        <v>774.75</v>
      </c>
      <c r="V675" s="71">
        <f t="shared" si="230"/>
        <v>790.38</v>
      </c>
      <c r="W675" s="71">
        <f t="shared" si="230"/>
        <v>786.9</v>
      </c>
      <c r="X675" s="71">
        <f t="shared" si="230"/>
        <v>798.17</v>
      </c>
      <c r="Y675" s="79">
        <f t="shared" si="230"/>
        <v>801.49</v>
      </c>
    </row>
    <row r="676" spans="1:25" s="62" customFormat="1" ht="18.75" hidden="1" customHeight="1" outlineLevel="1" x14ac:dyDescent="0.2">
      <c r="A676" s="57" t="s">
        <v>9</v>
      </c>
      <c r="B676" s="76">
        <v>195.05</v>
      </c>
      <c r="C676" s="74">
        <v>195.05</v>
      </c>
      <c r="D676" s="74">
        <v>195.05</v>
      </c>
      <c r="E676" s="74">
        <v>195.05</v>
      </c>
      <c r="F676" s="74">
        <v>195.05</v>
      </c>
      <c r="G676" s="74">
        <v>195.05</v>
      </c>
      <c r="H676" s="74">
        <v>195.05</v>
      </c>
      <c r="I676" s="74">
        <v>195.05</v>
      </c>
      <c r="J676" s="74">
        <v>195.05</v>
      </c>
      <c r="K676" s="74">
        <v>195.05</v>
      </c>
      <c r="L676" s="74">
        <v>195.05</v>
      </c>
      <c r="M676" s="74">
        <v>195.05</v>
      </c>
      <c r="N676" s="74">
        <v>195.05</v>
      </c>
      <c r="O676" s="74">
        <v>195.05</v>
      </c>
      <c r="P676" s="74">
        <v>195.05</v>
      </c>
      <c r="Q676" s="74">
        <v>195.05</v>
      </c>
      <c r="R676" s="74">
        <v>195.05</v>
      </c>
      <c r="S676" s="74">
        <v>195.05</v>
      </c>
      <c r="T676" s="74">
        <v>195.05</v>
      </c>
      <c r="U676" s="74">
        <v>195.05</v>
      </c>
      <c r="V676" s="74">
        <v>195.05</v>
      </c>
      <c r="W676" s="74">
        <v>195.05</v>
      </c>
      <c r="X676" s="74">
        <v>195.05</v>
      </c>
      <c r="Y676" s="81">
        <v>195.05</v>
      </c>
    </row>
    <row r="677" spans="1:25" s="62" customFormat="1" ht="18.75" hidden="1" customHeight="1" outlineLevel="1" x14ac:dyDescent="0.2">
      <c r="A677" s="58" t="s">
        <v>10</v>
      </c>
      <c r="B677" s="76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81"/>
    </row>
    <row r="678" spans="1:25" s="62" customFormat="1" ht="18.75" hidden="1" customHeight="1" outlineLevel="1" thickBot="1" x14ac:dyDescent="0.25">
      <c r="A678" s="147" t="s">
        <v>11</v>
      </c>
      <c r="B678" s="77">
        <v>2.73</v>
      </c>
      <c r="C678" s="75">
        <v>2.73</v>
      </c>
      <c r="D678" s="75">
        <v>2.73</v>
      </c>
      <c r="E678" s="75">
        <v>2.73</v>
      </c>
      <c r="F678" s="75">
        <v>2.73</v>
      </c>
      <c r="G678" s="75">
        <v>2.73</v>
      </c>
      <c r="H678" s="75">
        <v>2.73</v>
      </c>
      <c r="I678" s="75">
        <v>2.73</v>
      </c>
      <c r="J678" s="75">
        <v>2.73</v>
      </c>
      <c r="K678" s="75">
        <v>2.73</v>
      </c>
      <c r="L678" s="75">
        <v>2.73</v>
      </c>
      <c r="M678" s="75">
        <v>2.73</v>
      </c>
      <c r="N678" s="75">
        <v>2.73</v>
      </c>
      <c r="O678" s="75">
        <v>2.73</v>
      </c>
      <c r="P678" s="75">
        <v>2.73</v>
      </c>
      <c r="Q678" s="75">
        <v>2.73</v>
      </c>
      <c r="R678" s="75">
        <v>2.73</v>
      </c>
      <c r="S678" s="75">
        <v>2.73</v>
      </c>
      <c r="T678" s="75">
        <v>2.73</v>
      </c>
      <c r="U678" s="75">
        <v>2.73</v>
      </c>
      <c r="V678" s="75">
        <v>2.73</v>
      </c>
      <c r="W678" s="75">
        <v>2.73</v>
      </c>
      <c r="X678" s="75">
        <v>2.73</v>
      </c>
      <c r="Y678" s="82">
        <v>2.73</v>
      </c>
    </row>
    <row r="679" spans="1:25" s="62" customFormat="1" ht="18.75" customHeight="1" collapsed="1" thickBot="1" x14ac:dyDescent="0.25">
      <c r="A679" s="112">
        <v>8</v>
      </c>
      <c r="B679" s="101">
        <f t="shared" ref="B679:Y679" si="231">SUM(B680:B683)</f>
        <v>998.01</v>
      </c>
      <c r="C679" s="102">
        <f t="shared" si="231"/>
        <v>958.78</v>
      </c>
      <c r="D679" s="102">
        <f t="shared" si="231"/>
        <v>930.53</v>
      </c>
      <c r="E679" s="103">
        <f t="shared" si="231"/>
        <v>987.82999999999993</v>
      </c>
      <c r="F679" s="103">
        <f t="shared" si="231"/>
        <v>988.67000000000007</v>
      </c>
      <c r="G679" s="103">
        <f t="shared" si="231"/>
        <v>1006.52</v>
      </c>
      <c r="H679" s="103">
        <f t="shared" si="231"/>
        <v>1011.53</v>
      </c>
      <c r="I679" s="103">
        <f t="shared" si="231"/>
        <v>985.46</v>
      </c>
      <c r="J679" s="103">
        <f t="shared" si="231"/>
        <v>989.25</v>
      </c>
      <c r="K679" s="104">
        <f t="shared" si="231"/>
        <v>1022.78</v>
      </c>
      <c r="L679" s="103">
        <f t="shared" si="231"/>
        <v>1015.25</v>
      </c>
      <c r="M679" s="105">
        <f t="shared" si="231"/>
        <v>1022.0799999999999</v>
      </c>
      <c r="N679" s="104">
        <f t="shared" si="231"/>
        <v>1027.92</v>
      </c>
      <c r="O679" s="103">
        <f t="shared" si="231"/>
        <v>997.66000000000008</v>
      </c>
      <c r="P679" s="105">
        <f t="shared" si="231"/>
        <v>991.95</v>
      </c>
      <c r="Q679" s="106">
        <f t="shared" si="231"/>
        <v>1028.32</v>
      </c>
      <c r="R679" s="103">
        <f t="shared" si="231"/>
        <v>1046.47</v>
      </c>
      <c r="S679" s="106">
        <f t="shared" si="231"/>
        <v>1036.1600000000001</v>
      </c>
      <c r="T679" s="103">
        <f t="shared" si="231"/>
        <v>1037.42</v>
      </c>
      <c r="U679" s="102">
        <f t="shared" si="231"/>
        <v>1028.99</v>
      </c>
      <c r="V679" s="102">
        <f t="shared" si="231"/>
        <v>1034.8500000000001</v>
      </c>
      <c r="W679" s="102">
        <f t="shared" si="231"/>
        <v>1033.26</v>
      </c>
      <c r="X679" s="102">
        <f t="shared" si="231"/>
        <v>1037.8500000000001</v>
      </c>
      <c r="Y679" s="107">
        <f t="shared" si="231"/>
        <v>1031.1600000000001</v>
      </c>
    </row>
    <row r="680" spans="1:25" s="62" customFormat="1" ht="18.75" hidden="1" customHeight="1" outlineLevel="1" x14ac:dyDescent="0.2">
      <c r="A680" s="56" t="s">
        <v>8</v>
      </c>
      <c r="B680" s="76">
        <f>B46</f>
        <v>800.23</v>
      </c>
      <c r="C680" s="71">
        <f t="shared" ref="C680:Y680" si="232">C46</f>
        <v>761</v>
      </c>
      <c r="D680" s="71">
        <f t="shared" si="232"/>
        <v>732.75</v>
      </c>
      <c r="E680" s="72">
        <f t="shared" si="232"/>
        <v>790.05</v>
      </c>
      <c r="F680" s="71">
        <f t="shared" si="232"/>
        <v>790.89</v>
      </c>
      <c r="G680" s="71">
        <f t="shared" si="232"/>
        <v>808.74</v>
      </c>
      <c r="H680" s="71">
        <f t="shared" si="232"/>
        <v>813.75</v>
      </c>
      <c r="I680" s="71">
        <f t="shared" si="232"/>
        <v>787.68</v>
      </c>
      <c r="J680" s="73">
        <f t="shared" si="232"/>
        <v>791.47</v>
      </c>
      <c r="K680" s="71">
        <f t="shared" si="232"/>
        <v>825</v>
      </c>
      <c r="L680" s="71">
        <f t="shared" si="232"/>
        <v>817.47</v>
      </c>
      <c r="M680" s="71">
        <f t="shared" si="232"/>
        <v>824.3</v>
      </c>
      <c r="N680" s="71">
        <f t="shared" si="232"/>
        <v>830.14</v>
      </c>
      <c r="O680" s="71">
        <f t="shared" si="232"/>
        <v>799.88</v>
      </c>
      <c r="P680" s="71">
        <f t="shared" si="232"/>
        <v>794.17</v>
      </c>
      <c r="Q680" s="71">
        <f t="shared" si="232"/>
        <v>830.54</v>
      </c>
      <c r="R680" s="71">
        <f t="shared" si="232"/>
        <v>848.69</v>
      </c>
      <c r="S680" s="71">
        <f t="shared" si="232"/>
        <v>838.38</v>
      </c>
      <c r="T680" s="71">
        <f t="shared" si="232"/>
        <v>839.64</v>
      </c>
      <c r="U680" s="71">
        <f t="shared" si="232"/>
        <v>831.21</v>
      </c>
      <c r="V680" s="71">
        <f t="shared" si="232"/>
        <v>837.07</v>
      </c>
      <c r="W680" s="71">
        <f t="shared" si="232"/>
        <v>835.48</v>
      </c>
      <c r="X680" s="71">
        <f t="shared" si="232"/>
        <v>840.07</v>
      </c>
      <c r="Y680" s="79">
        <f t="shared" si="232"/>
        <v>833.38</v>
      </c>
    </row>
    <row r="681" spans="1:25" s="62" customFormat="1" ht="18.75" hidden="1" customHeight="1" outlineLevel="1" x14ac:dyDescent="0.2">
      <c r="A681" s="57" t="s">
        <v>9</v>
      </c>
      <c r="B681" s="76">
        <v>195.05</v>
      </c>
      <c r="C681" s="74">
        <v>195.05</v>
      </c>
      <c r="D681" s="74">
        <v>195.05</v>
      </c>
      <c r="E681" s="74">
        <v>195.05</v>
      </c>
      <c r="F681" s="74">
        <v>195.05</v>
      </c>
      <c r="G681" s="74">
        <v>195.05</v>
      </c>
      <c r="H681" s="74">
        <v>195.05</v>
      </c>
      <c r="I681" s="74">
        <v>195.05</v>
      </c>
      <c r="J681" s="74">
        <v>195.05</v>
      </c>
      <c r="K681" s="74">
        <v>195.05</v>
      </c>
      <c r="L681" s="74">
        <v>195.05</v>
      </c>
      <c r="M681" s="74">
        <v>195.05</v>
      </c>
      <c r="N681" s="74">
        <v>195.05</v>
      </c>
      <c r="O681" s="74">
        <v>195.05</v>
      </c>
      <c r="P681" s="74">
        <v>195.05</v>
      </c>
      <c r="Q681" s="74">
        <v>195.05</v>
      </c>
      <c r="R681" s="74">
        <v>195.05</v>
      </c>
      <c r="S681" s="74">
        <v>195.05</v>
      </c>
      <c r="T681" s="74">
        <v>195.05</v>
      </c>
      <c r="U681" s="74">
        <v>195.05</v>
      </c>
      <c r="V681" s="74">
        <v>195.05</v>
      </c>
      <c r="W681" s="74">
        <v>195.05</v>
      </c>
      <c r="X681" s="74">
        <v>195.05</v>
      </c>
      <c r="Y681" s="81">
        <v>195.05</v>
      </c>
    </row>
    <row r="682" spans="1:25" s="62" customFormat="1" ht="18.75" hidden="1" customHeight="1" outlineLevel="1" x14ac:dyDescent="0.2">
      <c r="A682" s="58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2.73</v>
      </c>
      <c r="C683" s="75">
        <v>2.73</v>
      </c>
      <c r="D683" s="75">
        <v>2.73</v>
      </c>
      <c r="E683" s="75">
        <v>2.73</v>
      </c>
      <c r="F683" s="75">
        <v>2.73</v>
      </c>
      <c r="G683" s="75">
        <v>2.73</v>
      </c>
      <c r="H683" s="75">
        <v>2.73</v>
      </c>
      <c r="I683" s="75">
        <v>2.73</v>
      </c>
      <c r="J683" s="75">
        <v>2.73</v>
      </c>
      <c r="K683" s="75">
        <v>2.73</v>
      </c>
      <c r="L683" s="75">
        <v>2.73</v>
      </c>
      <c r="M683" s="75">
        <v>2.73</v>
      </c>
      <c r="N683" s="75">
        <v>2.73</v>
      </c>
      <c r="O683" s="75">
        <v>2.73</v>
      </c>
      <c r="P683" s="75">
        <v>2.73</v>
      </c>
      <c r="Q683" s="75">
        <v>2.73</v>
      </c>
      <c r="R683" s="75">
        <v>2.73</v>
      </c>
      <c r="S683" s="75">
        <v>2.73</v>
      </c>
      <c r="T683" s="75">
        <v>2.73</v>
      </c>
      <c r="U683" s="75">
        <v>2.73</v>
      </c>
      <c r="V683" s="75">
        <v>2.73</v>
      </c>
      <c r="W683" s="75">
        <v>2.73</v>
      </c>
      <c r="X683" s="75">
        <v>2.73</v>
      </c>
      <c r="Y683" s="82">
        <v>2.73</v>
      </c>
    </row>
    <row r="684" spans="1:25" s="62" customFormat="1" ht="18.75" customHeight="1" collapsed="1" thickBot="1" x14ac:dyDescent="0.25">
      <c r="A684" s="109">
        <v>9</v>
      </c>
      <c r="B684" s="101">
        <f t="shared" ref="B684:Y684" si="233">SUM(B685:B688)</f>
        <v>856.99</v>
      </c>
      <c r="C684" s="102">
        <f t="shared" si="233"/>
        <v>853.44</v>
      </c>
      <c r="D684" s="102">
        <f t="shared" si="233"/>
        <v>856.22</v>
      </c>
      <c r="E684" s="103">
        <f t="shared" si="233"/>
        <v>850.02</v>
      </c>
      <c r="F684" s="103">
        <f t="shared" si="233"/>
        <v>898.42000000000007</v>
      </c>
      <c r="G684" s="103">
        <f t="shared" si="233"/>
        <v>883.76</v>
      </c>
      <c r="H684" s="103">
        <f t="shared" si="233"/>
        <v>885.46</v>
      </c>
      <c r="I684" s="103">
        <f t="shared" si="233"/>
        <v>887.41000000000008</v>
      </c>
      <c r="J684" s="103">
        <f t="shared" si="233"/>
        <v>888.06999999999994</v>
      </c>
      <c r="K684" s="104">
        <f t="shared" si="233"/>
        <v>887.38000000000011</v>
      </c>
      <c r="L684" s="103">
        <f t="shared" si="233"/>
        <v>888.35000000000014</v>
      </c>
      <c r="M684" s="105">
        <f t="shared" si="233"/>
        <v>882.15000000000009</v>
      </c>
      <c r="N684" s="104">
        <f t="shared" si="233"/>
        <v>879.91000000000008</v>
      </c>
      <c r="O684" s="103">
        <f t="shared" si="233"/>
        <v>880.71</v>
      </c>
      <c r="P684" s="105">
        <f t="shared" si="233"/>
        <v>876.58999999999992</v>
      </c>
      <c r="Q684" s="106">
        <f t="shared" si="233"/>
        <v>879.3900000000001</v>
      </c>
      <c r="R684" s="103">
        <f t="shared" si="233"/>
        <v>888.01</v>
      </c>
      <c r="S684" s="106">
        <f t="shared" si="233"/>
        <v>875.67000000000007</v>
      </c>
      <c r="T684" s="103">
        <f t="shared" si="233"/>
        <v>889.06</v>
      </c>
      <c r="U684" s="102">
        <f t="shared" si="233"/>
        <v>900.8</v>
      </c>
      <c r="V684" s="102">
        <f t="shared" si="233"/>
        <v>915.72</v>
      </c>
      <c r="W684" s="102">
        <f t="shared" si="233"/>
        <v>915.52</v>
      </c>
      <c r="X684" s="102">
        <f t="shared" si="233"/>
        <v>918.85000000000014</v>
      </c>
      <c r="Y684" s="107">
        <f t="shared" si="233"/>
        <v>910.01</v>
      </c>
    </row>
    <row r="685" spans="1:25" s="62" customFormat="1" ht="18.75" hidden="1" customHeight="1" outlineLevel="1" x14ac:dyDescent="0.2">
      <c r="A685" s="56" t="s">
        <v>8</v>
      </c>
      <c r="B685" s="76">
        <f>B51</f>
        <v>659.21</v>
      </c>
      <c r="C685" s="71">
        <f t="shared" ref="C685:Y685" si="234">C51</f>
        <v>655.66</v>
      </c>
      <c r="D685" s="71">
        <f t="shared" si="234"/>
        <v>658.44</v>
      </c>
      <c r="E685" s="72">
        <f t="shared" si="234"/>
        <v>652.24</v>
      </c>
      <c r="F685" s="71">
        <f t="shared" si="234"/>
        <v>700.64</v>
      </c>
      <c r="G685" s="71">
        <f t="shared" si="234"/>
        <v>685.98</v>
      </c>
      <c r="H685" s="71">
        <f t="shared" si="234"/>
        <v>687.68</v>
      </c>
      <c r="I685" s="71">
        <f t="shared" si="234"/>
        <v>689.63</v>
      </c>
      <c r="J685" s="73">
        <f t="shared" si="234"/>
        <v>690.29</v>
      </c>
      <c r="K685" s="71">
        <f t="shared" si="234"/>
        <v>689.6</v>
      </c>
      <c r="L685" s="71">
        <f t="shared" si="234"/>
        <v>690.57</v>
      </c>
      <c r="M685" s="71">
        <f t="shared" si="234"/>
        <v>684.37</v>
      </c>
      <c r="N685" s="71">
        <f t="shared" si="234"/>
        <v>682.13</v>
      </c>
      <c r="O685" s="71">
        <f t="shared" si="234"/>
        <v>682.93</v>
      </c>
      <c r="P685" s="71">
        <f t="shared" si="234"/>
        <v>678.81</v>
      </c>
      <c r="Q685" s="71">
        <f t="shared" si="234"/>
        <v>681.61</v>
      </c>
      <c r="R685" s="71">
        <f t="shared" si="234"/>
        <v>690.23</v>
      </c>
      <c r="S685" s="71">
        <f t="shared" si="234"/>
        <v>677.89</v>
      </c>
      <c r="T685" s="71">
        <f t="shared" si="234"/>
        <v>691.28</v>
      </c>
      <c r="U685" s="71">
        <f t="shared" si="234"/>
        <v>703.02</v>
      </c>
      <c r="V685" s="71">
        <f t="shared" si="234"/>
        <v>717.94</v>
      </c>
      <c r="W685" s="71">
        <f t="shared" si="234"/>
        <v>717.74</v>
      </c>
      <c r="X685" s="71">
        <f t="shared" si="234"/>
        <v>721.07</v>
      </c>
      <c r="Y685" s="79">
        <f t="shared" si="234"/>
        <v>712.23</v>
      </c>
    </row>
    <row r="686" spans="1:25" s="62" customFormat="1" ht="18.75" hidden="1" customHeight="1" outlineLevel="1" x14ac:dyDescent="0.2">
      <c r="A686" s="57" t="s">
        <v>9</v>
      </c>
      <c r="B686" s="76">
        <v>195.05</v>
      </c>
      <c r="C686" s="74">
        <v>195.05</v>
      </c>
      <c r="D686" s="74">
        <v>195.05</v>
      </c>
      <c r="E686" s="74">
        <v>195.05</v>
      </c>
      <c r="F686" s="74">
        <v>195.05</v>
      </c>
      <c r="G686" s="74">
        <v>195.05</v>
      </c>
      <c r="H686" s="74">
        <v>195.05</v>
      </c>
      <c r="I686" s="74">
        <v>195.05</v>
      </c>
      <c r="J686" s="74">
        <v>195.05</v>
      </c>
      <c r="K686" s="74">
        <v>195.05</v>
      </c>
      <c r="L686" s="74">
        <v>195.05</v>
      </c>
      <c r="M686" s="74">
        <v>195.05</v>
      </c>
      <c r="N686" s="74">
        <v>195.05</v>
      </c>
      <c r="O686" s="74">
        <v>195.05</v>
      </c>
      <c r="P686" s="74">
        <v>195.05</v>
      </c>
      <c r="Q686" s="74">
        <v>195.05</v>
      </c>
      <c r="R686" s="74">
        <v>195.05</v>
      </c>
      <c r="S686" s="74">
        <v>195.05</v>
      </c>
      <c r="T686" s="74">
        <v>195.05</v>
      </c>
      <c r="U686" s="74">
        <v>195.05</v>
      </c>
      <c r="V686" s="74">
        <v>195.05</v>
      </c>
      <c r="W686" s="74">
        <v>195.05</v>
      </c>
      <c r="X686" s="74">
        <v>195.05</v>
      </c>
      <c r="Y686" s="81">
        <v>195.05</v>
      </c>
    </row>
    <row r="687" spans="1:25" s="62" customFormat="1" ht="18.75" hidden="1" customHeight="1" outlineLevel="1" x14ac:dyDescent="0.2">
      <c r="A687" s="58" t="s">
        <v>10</v>
      </c>
      <c r="B687" s="76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81"/>
    </row>
    <row r="688" spans="1:25" s="62" customFormat="1" ht="18.75" hidden="1" customHeight="1" outlineLevel="1" thickBot="1" x14ac:dyDescent="0.25">
      <c r="A688" s="147" t="s">
        <v>11</v>
      </c>
      <c r="B688" s="77">
        <v>2.73</v>
      </c>
      <c r="C688" s="75">
        <v>2.73</v>
      </c>
      <c r="D688" s="75">
        <v>2.73</v>
      </c>
      <c r="E688" s="75">
        <v>2.73</v>
      </c>
      <c r="F688" s="75">
        <v>2.73</v>
      </c>
      <c r="G688" s="75">
        <v>2.73</v>
      </c>
      <c r="H688" s="75">
        <v>2.73</v>
      </c>
      <c r="I688" s="75">
        <v>2.73</v>
      </c>
      <c r="J688" s="75">
        <v>2.73</v>
      </c>
      <c r="K688" s="75">
        <v>2.73</v>
      </c>
      <c r="L688" s="75">
        <v>2.73</v>
      </c>
      <c r="M688" s="75">
        <v>2.73</v>
      </c>
      <c r="N688" s="75">
        <v>2.73</v>
      </c>
      <c r="O688" s="75">
        <v>2.73</v>
      </c>
      <c r="P688" s="75">
        <v>2.73</v>
      </c>
      <c r="Q688" s="75">
        <v>2.73</v>
      </c>
      <c r="R688" s="75">
        <v>2.73</v>
      </c>
      <c r="S688" s="75">
        <v>2.73</v>
      </c>
      <c r="T688" s="75">
        <v>2.73</v>
      </c>
      <c r="U688" s="75">
        <v>2.73</v>
      </c>
      <c r="V688" s="75">
        <v>2.73</v>
      </c>
      <c r="W688" s="75">
        <v>2.73</v>
      </c>
      <c r="X688" s="75">
        <v>2.73</v>
      </c>
      <c r="Y688" s="82">
        <v>2.73</v>
      </c>
    </row>
    <row r="689" spans="1:25" s="62" customFormat="1" ht="18.75" customHeight="1" collapsed="1" thickBot="1" x14ac:dyDescent="0.25">
      <c r="A689" s="112">
        <v>10</v>
      </c>
      <c r="B689" s="101">
        <f t="shared" ref="B689:Y689" si="235">SUM(B690:B693)</f>
        <v>967.15000000000009</v>
      </c>
      <c r="C689" s="102">
        <f t="shared" si="235"/>
        <v>859.3900000000001</v>
      </c>
      <c r="D689" s="102">
        <f t="shared" si="235"/>
        <v>804.21</v>
      </c>
      <c r="E689" s="103">
        <f t="shared" si="235"/>
        <v>801.47</v>
      </c>
      <c r="F689" s="103">
        <f t="shared" si="235"/>
        <v>811.3</v>
      </c>
      <c r="G689" s="103">
        <f t="shared" si="235"/>
        <v>804.96</v>
      </c>
      <c r="H689" s="103">
        <f t="shared" si="235"/>
        <v>913.74</v>
      </c>
      <c r="I689" s="103">
        <f t="shared" si="235"/>
        <v>1006.05</v>
      </c>
      <c r="J689" s="103">
        <f t="shared" si="235"/>
        <v>1127.21</v>
      </c>
      <c r="K689" s="104">
        <f t="shared" si="235"/>
        <v>1162.3800000000001</v>
      </c>
      <c r="L689" s="103">
        <f t="shared" si="235"/>
        <v>1178.19</v>
      </c>
      <c r="M689" s="105">
        <f t="shared" si="235"/>
        <v>1181.73</v>
      </c>
      <c r="N689" s="104">
        <f t="shared" si="235"/>
        <v>1172.58</v>
      </c>
      <c r="O689" s="103">
        <f t="shared" si="235"/>
        <v>1170.9000000000001</v>
      </c>
      <c r="P689" s="105">
        <f t="shared" si="235"/>
        <v>1171.8800000000001</v>
      </c>
      <c r="Q689" s="106">
        <f t="shared" si="235"/>
        <v>1175.78</v>
      </c>
      <c r="R689" s="103">
        <f t="shared" si="235"/>
        <v>1167.8399999999999</v>
      </c>
      <c r="S689" s="106">
        <f t="shared" si="235"/>
        <v>1198.1000000000001</v>
      </c>
      <c r="T689" s="103">
        <f t="shared" si="235"/>
        <v>1211.68</v>
      </c>
      <c r="U689" s="102">
        <f t="shared" si="235"/>
        <v>1190.78</v>
      </c>
      <c r="V689" s="102">
        <f t="shared" si="235"/>
        <v>1191.26</v>
      </c>
      <c r="W689" s="102">
        <f t="shared" si="235"/>
        <v>1161.2</v>
      </c>
      <c r="X689" s="102">
        <f t="shared" si="235"/>
        <v>1056.24</v>
      </c>
      <c r="Y689" s="107">
        <f t="shared" si="235"/>
        <v>961.75</v>
      </c>
    </row>
    <row r="690" spans="1:25" s="62" customFormat="1" ht="18.75" hidden="1" customHeight="1" outlineLevel="1" x14ac:dyDescent="0.2">
      <c r="A690" s="56" t="s">
        <v>8</v>
      </c>
      <c r="B690" s="76">
        <v>769.37</v>
      </c>
      <c r="C690" s="71">
        <v>661.61</v>
      </c>
      <c r="D690" s="71">
        <v>606.42999999999995</v>
      </c>
      <c r="E690" s="72">
        <v>603.69000000000005</v>
      </c>
      <c r="F690" s="71">
        <v>613.52</v>
      </c>
      <c r="G690" s="71">
        <v>607.17999999999995</v>
      </c>
      <c r="H690" s="71">
        <v>715.96</v>
      </c>
      <c r="I690" s="71">
        <v>808.27</v>
      </c>
      <c r="J690" s="73">
        <v>929.43</v>
      </c>
      <c r="K690" s="71">
        <v>964.6</v>
      </c>
      <c r="L690" s="71">
        <v>980.41</v>
      </c>
      <c r="M690" s="71">
        <v>983.95</v>
      </c>
      <c r="N690" s="71">
        <v>974.8</v>
      </c>
      <c r="O690" s="71">
        <v>973.12</v>
      </c>
      <c r="P690" s="71">
        <v>974.1</v>
      </c>
      <c r="Q690" s="71">
        <v>978</v>
      </c>
      <c r="R690" s="71">
        <v>970.06</v>
      </c>
      <c r="S690" s="71">
        <v>1000.32</v>
      </c>
      <c r="T690" s="71">
        <v>1013.9</v>
      </c>
      <c r="U690" s="71">
        <v>993</v>
      </c>
      <c r="V690" s="71">
        <v>993.48</v>
      </c>
      <c r="W690" s="71">
        <v>963.42</v>
      </c>
      <c r="X690" s="71">
        <v>858.46</v>
      </c>
      <c r="Y690" s="79">
        <v>763.97</v>
      </c>
    </row>
    <row r="691" spans="1:25" s="62" customFormat="1" ht="18.75" hidden="1" customHeight="1" outlineLevel="1" x14ac:dyDescent="0.2">
      <c r="A691" s="57" t="s">
        <v>9</v>
      </c>
      <c r="B691" s="76">
        <v>195.05</v>
      </c>
      <c r="C691" s="74">
        <v>195.05</v>
      </c>
      <c r="D691" s="74">
        <v>195.05</v>
      </c>
      <c r="E691" s="74">
        <v>195.05</v>
      </c>
      <c r="F691" s="74">
        <v>195.05</v>
      </c>
      <c r="G691" s="74">
        <v>195.05</v>
      </c>
      <c r="H691" s="74">
        <v>195.05</v>
      </c>
      <c r="I691" s="74">
        <v>195.05</v>
      </c>
      <c r="J691" s="74">
        <v>195.05</v>
      </c>
      <c r="K691" s="74">
        <v>195.05</v>
      </c>
      <c r="L691" s="74">
        <v>195.05</v>
      </c>
      <c r="M691" s="74">
        <v>195.05</v>
      </c>
      <c r="N691" s="74">
        <v>195.05</v>
      </c>
      <c r="O691" s="74">
        <v>195.05</v>
      </c>
      <c r="P691" s="74">
        <v>195.05</v>
      </c>
      <c r="Q691" s="74">
        <v>195.05</v>
      </c>
      <c r="R691" s="74">
        <v>195.05</v>
      </c>
      <c r="S691" s="74">
        <v>195.05</v>
      </c>
      <c r="T691" s="74">
        <v>195.05</v>
      </c>
      <c r="U691" s="74">
        <v>195.05</v>
      </c>
      <c r="V691" s="74">
        <v>195.05</v>
      </c>
      <c r="W691" s="74">
        <v>195.05</v>
      </c>
      <c r="X691" s="74">
        <v>195.05</v>
      </c>
      <c r="Y691" s="81">
        <v>195.05</v>
      </c>
    </row>
    <row r="692" spans="1:25" s="62" customFormat="1" ht="18.75" hidden="1" customHeight="1" outlineLevel="1" x14ac:dyDescent="0.2">
      <c r="A692" s="58" t="s">
        <v>10</v>
      </c>
      <c r="B692" s="76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81"/>
    </row>
    <row r="693" spans="1:25" s="62" customFormat="1" ht="18.75" hidden="1" customHeight="1" outlineLevel="1" thickBot="1" x14ac:dyDescent="0.25">
      <c r="A693" s="147" t="s">
        <v>11</v>
      </c>
      <c r="B693" s="77">
        <v>2.73</v>
      </c>
      <c r="C693" s="75">
        <v>2.73</v>
      </c>
      <c r="D693" s="75">
        <v>2.73</v>
      </c>
      <c r="E693" s="75">
        <v>2.73</v>
      </c>
      <c r="F693" s="75">
        <v>2.73</v>
      </c>
      <c r="G693" s="75">
        <v>2.73</v>
      </c>
      <c r="H693" s="75">
        <v>2.73</v>
      </c>
      <c r="I693" s="75">
        <v>2.73</v>
      </c>
      <c r="J693" s="75">
        <v>2.73</v>
      </c>
      <c r="K693" s="75">
        <v>2.73</v>
      </c>
      <c r="L693" s="75">
        <v>2.73</v>
      </c>
      <c r="M693" s="75">
        <v>2.73</v>
      </c>
      <c r="N693" s="75">
        <v>2.73</v>
      </c>
      <c r="O693" s="75">
        <v>2.73</v>
      </c>
      <c r="P693" s="75">
        <v>2.73</v>
      </c>
      <c r="Q693" s="75">
        <v>2.73</v>
      </c>
      <c r="R693" s="75">
        <v>2.73</v>
      </c>
      <c r="S693" s="75">
        <v>2.73</v>
      </c>
      <c r="T693" s="75">
        <v>2.73</v>
      </c>
      <c r="U693" s="75">
        <v>2.73</v>
      </c>
      <c r="V693" s="75">
        <v>2.73</v>
      </c>
      <c r="W693" s="75">
        <v>2.73</v>
      </c>
      <c r="X693" s="75">
        <v>2.73</v>
      </c>
      <c r="Y693" s="82">
        <v>2.73</v>
      </c>
    </row>
    <row r="694" spans="1:25" s="62" customFormat="1" ht="18.75" customHeight="1" collapsed="1" thickBot="1" x14ac:dyDescent="0.25">
      <c r="A694" s="109">
        <v>11</v>
      </c>
      <c r="B694" s="101">
        <f t="shared" ref="B694:Y694" si="236">SUM(B695:B698)</f>
        <v>1060.67</v>
      </c>
      <c r="C694" s="102">
        <f t="shared" si="236"/>
        <v>1009.25</v>
      </c>
      <c r="D694" s="102">
        <f t="shared" si="236"/>
        <v>1015.99</v>
      </c>
      <c r="E694" s="103">
        <f t="shared" si="236"/>
        <v>1048.6300000000001</v>
      </c>
      <c r="F694" s="103">
        <f t="shared" si="236"/>
        <v>1043.83</v>
      </c>
      <c r="G694" s="103">
        <f t="shared" si="236"/>
        <v>1032.08</v>
      </c>
      <c r="H694" s="103">
        <f t="shared" si="236"/>
        <v>1033.6000000000001</v>
      </c>
      <c r="I694" s="103">
        <f t="shared" si="236"/>
        <v>1009.02</v>
      </c>
      <c r="J694" s="103">
        <f t="shared" si="236"/>
        <v>1059.72</v>
      </c>
      <c r="K694" s="104">
        <f t="shared" si="236"/>
        <v>1082.26</v>
      </c>
      <c r="L694" s="103">
        <f t="shared" si="236"/>
        <v>1074.92</v>
      </c>
      <c r="M694" s="105">
        <f t="shared" si="236"/>
        <v>1076.7</v>
      </c>
      <c r="N694" s="104">
        <f t="shared" si="236"/>
        <v>1003.1800000000001</v>
      </c>
      <c r="O694" s="103">
        <f t="shared" si="236"/>
        <v>958.31</v>
      </c>
      <c r="P694" s="105">
        <f t="shared" si="236"/>
        <v>961.73</v>
      </c>
      <c r="Q694" s="106">
        <f t="shared" si="236"/>
        <v>988.06999999999994</v>
      </c>
      <c r="R694" s="103">
        <f t="shared" si="236"/>
        <v>1003.3900000000001</v>
      </c>
      <c r="S694" s="106">
        <f t="shared" si="236"/>
        <v>985.32999999999993</v>
      </c>
      <c r="T694" s="103">
        <f t="shared" si="236"/>
        <v>996.58999999999992</v>
      </c>
      <c r="U694" s="102">
        <f t="shared" si="236"/>
        <v>983.23</v>
      </c>
      <c r="V694" s="102">
        <f t="shared" si="236"/>
        <v>996.19</v>
      </c>
      <c r="W694" s="102">
        <f t="shared" si="236"/>
        <v>990.40000000000009</v>
      </c>
      <c r="X694" s="102">
        <f t="shared" si="236"/>
        <v>1003.54</v>
      </c>
      <c r="Y694" s="107">
        <f t="shared" si="236"/>
        <v>999.31</v>
      </c>
    </row>
    <row r="695" spans="1:25" s="62" customFormat="1" ht="18.75" hidden="1" customHeight="1" outlineLevel="1" x14ac:dyDescent="0.2">
      <c r="A695" s="56" t="s">
        <v>8</v>
      </c>
      <c r="B695" s="76">
        <f>B61</f>
        <v>862.89</v>
      </c>
      <c r="C695" s="71">
        <f t="shared" ref="C695:Y695" si="237">C61</f>
        <v>811.47</v>
      </c>
      <c r="D695" s="71">
        <f t="shared" si="237"/>
        <v>818.21</v>
      </c>
      <c r="E695" s="72">
        <f t="shared" si="237"/>
        <v>850.85</v>
      </c>
      <c r="F695" s="71">
        <f t="shared" si="237"/>
        <v>846.05</v>
      </c>
      <c r="G695" s="71">
        <f t="shared" si="237"/>
        <v>834.3</v>
      </c>
      <c r="H695" s="71">
        <f t="shared" si="237"/>
        <v>835.82</v>
      </c>
      <c r="I695" s="71">
        <f t="shared" si="237"/>
        <v>811.24</v>
      </c>
      <c r="J695" s="73">
        <f t="shared" si="237"/>
        <v>861.94</v>
      </c>
      <c r="K695" s="71">
        <f t="shared" si="237"/>
        <v>884.48</v>
      </c>
      <c r="L695" s="71">
        <f t="shared" si="237"/>
        <v>877.14</v>
      </c>
      <c r="M695" s="71">
        <f t="shared" si="237"/>
        <v>878.92</v>
      </c>
      <c r="N695" s="71">
        <f t="shared" si="237"/>
        <v>805.4</v>
      </c>
      <c r="O695" s="71">
        <f t="shared" si="237"/>
        <v>760.53</v>
      </c>
      <c r="P695" s="71">
        <f t="shared" si="237"/>
        <v>763.95</v>
      </c>
      <c r="Q695" s="71">
        <f t="shared" si="237"/>
        <v>790.29</v>
      </c>
      <c r="R695" s="71">
        <f t="shared" si="237"/>
        <v>805.61</v>
      </c>
      <c r="S695" s="71">
        <f t="shared" si="237"/>
        <v>787.55</v>
      </c>
      <c r="T695" s="71">
        <f t="shared" si="237"/>
        <v>798.81</v>
      </c>
      <c r="U695" s="71">
        <f t="shared" si="237"/>
        <v>785.45</v>
      </c>
      <c r="V695" s="71">
        <f t="shared" si="237"/>
        <v>798.41</v>
      </c>
      <c r="W695" s="71">
        <f t="shared" si="237"/>
        <v>792.62</v>
      </c>
      <c r="X695" s="71">
        <f t="shared" si="237"/>
        <v>805.76</v>
      </c>
      <c r="Y695" s="79">
        <f t="shared" si="237"/>
        <v>801.53</v>
      </c>
    </row>
    <row r="696" spans="1:25" s="62" customFormat="1" ht="18.75" hidden="1" customHeight="1" outlineLevel="1" x14ac:dyDescent="0.2">
      <c r="A696" s="57" t="s">
        <v>9</v>
      </c>
      <c r="B696" s="76">
        <v>195.05</v>
      </c>
      <c r="C696" s="74">
        <v>195.05</v>
      </c>
      <c r="D696" s="74">
        <v>195.05</v>
      </c>
      <c r="E696" s="74">
        <v>195.05</v>
      </c>
      <c r="F696" s="74">
        <v>195.05</v>
      </c>
      <c r="G696" s="74">
        <v>195.05</v>
      </c>
      <c r="H696" s="74">
        <v>195.05</v>
      </c>
      <c r="I696" s="74">
        <v>195.05</v>
      </c>
      <c r="J696" s="74">
        <v>195.05</v>
      </c>
      <c r="K696" s="74">
        <v>195.05</v>
      </c>
      <c r="L696" s="74">
        <v>195.05</v>
      </c>
      <c r="M696" s="74">
        <v>195.05</v>
      </c>
      <c r="N696" s="74">
        <v>195.05</v>
      </c>
      <c r="O696" s="74">
        <v>195.05</v>
      </c>
      <c r="P696" s="74">
        <v>195.05</v>
      </c>
      <c r="Q696" s="74">
        <v>195.05</v>
      </c>
      <c r="R696" s="74">
        <v>195.05</v>
      </c>
      <c r="S696" s="74">
        <v>195.05</v>
      </c>
      <c r="T696" s="74">
        <v>195.05</v>
      </c>
      <c r="U696" s="74">
        <v>195.05</v>
      </c>
      <c r="V696" s="74">
        <v>195.05</v>
      </c>
      <c r="W696" s="74">
        <v>195.05</v>
      </c>
      <c r="X696" s="74">
        <v>195.05</v>
      </c>
      <c r="Y696" s="81">
        <v>195.05</v>
      </c>
    </row>
    <row r="697" spans="1:25" s="62" customFormat="1" ht="18.75" hidden="1" customHeight="1" outlineLevel="1" x14ac:dyDescent="0.2">
      <c r="A697" s="58" t="s">
        <v>10</v>
      </c>
      <c r="B697" s="76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81"/>
    </row>
    <row r="698" spans="1:25" s="62" customFormat="1" ht="18.75" hidden="1" customHeight="1" outlineLevel="1" thickBot="1" x14ac:dyDescent="0.25">
      <c r="A698" s="147" t="s">
        <v>11</v>
      </c>
      <c r="B698" s="77">
        <v>2.73</v>
      </c>
      <c r="C698" s="75">
        <v>2.73</v>
      </c>
      <c r="D698" s="75">
        <v>2.73</v>
      </c>
      <c r="E698" s="75">
        <v>2.73</v>
      </c>
      <c r="F698" s="75">
        <v>2.73</v>
      </c>
      <c r="G698" s="75">
        <v>2.73</v>
      </c>
      <c r="H698" s="75">
        <v>2.73</v>
      </c>
      <c r="I698" s="75">
        <v>2.73</v>
      </c>
      <c r="J698" s="75">
        <v>2.73</v>
      </c>
      <c r="K698" s="75">
        <v>2.73</v>
      </c>
      <c r="L698" s="75">
        <v>2.73</v>
      </c>
      <c r="M698" s="75">
        <v>2.73</v>
      </c>
      <c r="N698" s="75">
        <v>2.73</v>
      </c>
      <c r="O698" s="75">
        <v>2.73</v>
      </c>
      <c r="P698" s="75">
        <v>2.73</v>
      </c>
      <c r="Q698" s="75">
        <v>2.73</v>
      </c>
      <c r="R698" s="75">
        <v>2.73</v>
      </c>
      <c r="S698" s="75">
        <v>2.73</v>
      </c>
      <c r="T698" s="75">
        <v>2.73</v>
      </c>
      <c r="U698" s="75">
        <v>2.73</v>
      </c>
      <c r="V698" s="75">
        <v>2.73</v>
      </c>
      <c r="W698" s="75">
        <v>2.73</v>
      </c>
      <c r="X698" s="75">
        <v>2.73</v>
      </c>
      <c r="Y698" s="82">
        <v>2.73</v>
      </c>
    </row>
    <row r="699" spans="1:25" s="62" customFormat="1" ht="18.75" customHeight="1" collapsed="1" thickBot="1" x14ac:dyDescent="0.25">
      <c r="A699" s="112">
        <v>12</v>
      </c>
      <c r="B699" s="101">
        <f t="shared" ref="B699:Y699" si="238">SUM(B700:B703)</f>
        <v>916.76</v>
      </c>
      <c r="C699" s="102">
        <f t="shared" si="238"/>
        <v>887.98</v>
      </c>
      <c r="D699" s="102">
        <f t="shared" si="238"/>
        <v>899.36000000000013</v>
      </c>
      <c r="E699" s="103">
        <f t="shared" si="238"/>
        <v>929.87000000000012</v>
      </c>
      <c r="F699" s="103">
        <f t="shared" si="238"/>
        <v>925.52</v>
      </c>
      <c r="G699" s="103">
        <f t="shared" si="238"/>
        <v>934.23</v>
      </c>
      <c r="H699" s="103">
        <f t="shared" si="238"/>
        <v>924.18000000000006</v>
      </c>
      <c r="I699" s="103">
        <f t="shared" si="238"/>
        <v>893.21</v>
      </c>
      <c r="J699" s="103">
        <f t="shared" si="238"/>
        <v>899.69</v>
      </c>
      <c r="K699" s="104">
        <f t="shared" si="238"/>
        <v>895.10000000000014</v>
      </c>
      <c r="L699" s="103">
        <f t="shared" si="238"/>
        <v>881.68000000000006</v>
      </c>
      <c r="M699" s="105">
        <f t="shared" si="238"/>
        <v>904.87000000000012</v>
      </c>
      <c r="N699" s="104">
        <f t="shared" si="238"/>
        <v>912.25</v>
      </c>
      <c r="O699" s="103">
        <f t="shared" si="238"/>
        <v>891.15000000000009</v>
      </c>
      <c r="P699" s="105">
        <f t="shared" si="238"/>
        <v>892.03</v>
      </c>
      <c r="Q699" s="106">
        <f t="shared" si="238"/>
        <v>919.66000000000008</v>
      </c>
      <c r="R699" s="103">
        <f t="shared" si="238"/>
        <v>905.86000000000013</v>
      </c>
      <c r="S699" s="106">
        <f t="shared" si="238"/>
        <v>905.26</v>
      </c>
      <c r="T699" s="103">
        <f t="shared" si="238"/>
        <v>901.68000000000006</v>
      </c>
      <c r="U699" s="102">
        <f t="shared" si="238"/>
        <v>893.97</v>
      </c>
      <c r="V699" s="102">
        <f t="shared" si="238"/>
        <v>901.57999999999993</v>
      </c>
      <c r="W699" s="102">
        <f t="shared" si="238"/>
        <v>888.87000000000012</v>
      </c>
      <c r="X699" s="102">
        <f t="shared" si="238"/>
        <v>892.24</v>
      </c>
      <c r="Y699" s="107">
        <f t="shared" si="238"/>
        <v>896.67000000000007</v>
      </c>
    </row>
    <row r="700" spans="1:25" s="62" customFormat="1" ht="18.75" hidden="1" customHeight="1" outlineLevel="1" x14ac:dyDescent="0.2">
      <c r="A700" s="56" t="s">
        <v>8</v>
      </c>
      <c r="B700" s="76">
        <f>B66</f>
        <v>718.98</v>
      </c>
      <c r="C700" s="71">
        <f t="shared" ref="C700:Y700" si="239">C66</f>
        <v>690.2</v>
      </c>
      <c r="D700" s="71">
        <f t="shared" si="239"/>
        <v>701.58</v>
      </c>
      <c r="E700" s="72">
        <f t="shared" si="239"/>
        <v>732.09</v>
      </c>
      <c r="F700" s="71">
        <f t="shared" si="239"/>
        <v>727.74</v>
      </c>
      <c r="G700" s="71">
        <f t="shared" si="239"/>
        <v>736.45</v>
      </c>
      <c r="H700" s="71">
        <f t="shared" si="239"/>
        <v>726.4</v>
      </c>
      <c r="I700" s="71">
        <f t="shared" si="239"/>
        <v>695.43</v>
      </c>
      <c r="J700" s="73">
        <f t="shared" si="239"/>
        <v>701.91</v>
      </c>
      <c r="K700" s="71">
        <f t="shared" si="239"/>
        <v>697.32</v>
      </c>
      <c r="L700" s="71">
        <f t="shared" si="239"/>
        <v>683.9</v>
      </c>
      <c r="M700" s="71">
        <f t="shared" si="239"/>
        <v>707.09</v>
      </c>
      <c r="N700" s="71">
        <f t="shared" si="239"/>
        <v>714.47</v>
      </c>
      <c r="O700" s="71">
        <f t="shared" si="239"/>
        <v>693.37</v>
      </c>
      <c r="P700" s="71">
        <f t="shared" si="239"/>
        <v>694.25</v>
      </c>
      <c r="Q700" s="71">
        <f t="shared" si="239"/>
        <v>721.88</v>
      </c>
      <c r="R700" s="71">
        <f t="shared" si="239"/>
        <v>708.08</v>
      </c>
      <c r="S700" s="71">
        <f t="shared" si="239"/>
        <v>707.48</v>
      </c>
      <c r="T700" s="71">
        <f t="shared" si="239"/>
        <v>703.9</v>
      </c>
      <c r="U700" s="71">
        <f t="shared" si="239"/>
        <v>696.19</v>
      </c>
      <c r="V700" s="71">
        <f t="shared" si="239"/>
        <v>703.8</v>
      </c>
      <c r="W700" s="71">
        <f t="shared" si="239"/>
        <v>691.09</v>
      </c>
      <c r="X700" s="71">
        <f t="shared" si="239"/>
        <v>694.46</v>
      </c>
      <c r="Y700" s="79">
        <f t="shared" si="239"/>
        <v>698.89</v>
      </c>
    </row>
    <row r="701" spans="1:25" s="62" customFormat="1" ht="18.75" hidden="1" customHeight="1" outlineLevel="1" x14ac:dyDescent="0.2">
      <c r="A701" s="57" t="s">
        <v>9</v>
      </c>
      <c r="B701" s="76">
        <v>195.05</v>
      </c>
      <c r="C701" s="74">
        <v>195.05</v>
      </c>
      <c r="D701" s="74">
        <v>195.05</v>
      </c>
      <c r="E701" s="74">
        <v>195.05</v>
      </c>
      <c r="F701" s="74">
        <v>195.05</v>
      </c>
      <c r="G701" s="74">
        <v>195.05</v>
      </c>
      <c r="H701" s="74">
        <v>195.05</v>
      </c>
      <c r="I701" s="74">
        <v>195.05</v>
      </c>
      <c r="J701" s="74">
        <v>195.05</v>
      </c>
      <c r="K701" s="74">
        <v>195.05</v>
      </c>
      <c r="L701" s="74">
        <v>195.05</v>
      </c>
      <c r="M701" s="74">
        <v>195.05</v>
      </c>
      <c r="N701" s="74">
        <v>195.05</v>
      </c>
      <c r="O701" s="74">
        <v>195.05</v>
      </c>
      <c r="P701" s="74">
        <v>195.05</v>
      </c>
      <c r="Q701" s="74">
        <v>195.05</v>
      </c>
      <c r="R701" s="74">
        <v>195.05</v>
      </c>
      <c r="S701" s="74">
        <v>195.05</v>
      </c>
      <c r="T701" s="74">
        <v>195.05</v>
      </c>
      <c r="U701" s="74">
        <v>195.05</v>
      </c>
      <c r="V701" s="74">
        <v>195.05</v>
      </c>
      <c r="W701" s="74">
        <v>195.05</v>
      </c>
      <c r="X701" s="74">
        <v>195.05</v>
      </c>
      <c r="Y701" s="81">
        <v>195.05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2.73</v>
      </c>
      <c r="C703" s="75">
        <v>2.73</v>
      </c>
      <c r="D703" s="75">
        <v>2.73</v>
      </c>
      <c r="E703" s="75">
        <v>2.73</v>
      </c>
      <c r="F703" s="75">
        <v>2.73</v>
      </c>
      <c r="G703" s="75">
        <v>2.73</v>
      </c>
      <c r="H703" s="75">
        <v>2.73</v>
      </c>
      <c r="I703" s="75">
        <v>2.73</v>
      </c>
      <c r="J703" s="75">
        <v>2.73</v>
      </c>
      <c r="K703" s="75">
        <v>2.73</v>
      </c>
      <c r="L703" s="75">
        <v>2.73</v>
      </c>
      <c r="M703" s="75">
        <v>2.73</v>
      </c>
      <c r="N703" s="75">
        <v>2.73</v>
      </c>
      <c r="O703" s="75">
        <v>2.73</v>
      </c>
      <c r="P703" s="75">
        <v>2.73</v>
      </c>
      <c r="Q703" s="75">
        <v>2.73</v>
      </c>
      <c r="R703" s="75">
        <v>2.73</v>
      </c>
      <c r="S703" s="75">
        <v>2.73</v>
      </c>
      <c r="T703" s="75">
        <v>2.73</v>
      </c>
      <c r="U703" s="75">
        <v>2.73</v>
      </c>
      <c r="V703" s="75">
        <v>2.73</v>
      </c>
      <c r="W703" s="75">
        <v>2.73</v>
      </c>
      <c r="X703" s="75">
        <v>2.73</v>
      </c>
      <c r="Y703" s="82">
        <v>2.73</v>
      </c>
    </row>
    <row r="704" spans="1:25" s="62" customFormat="1" ht="18.75" customHeight="1" collapsed="1" thickBot="1" x14ac:dyDescent="0.25">
      <c r="A704" s="109">
        <v>13</v>
      </c>
      <c r="B704" s="101">
        <f t="shared" ref="B704:Y704" si="240">SUM(B705:B708)</f>
        <v>899.73</v>
      </c>
      <c r="C704" s="102">
        <f t="shared" si="240"/>
        <v>864.40000000000009</v>
      </c>
      <c r="D704" s="102">
        <f t="shared" si="240"/>
        <v>885.47</v>
      </c>
      <c r="E704" s="103">
        <f t="shared" si="240"/>
        <v>896.06</v>
      </c>
      <c r="F704" s="103">
        <f t="shared" si="240"/>
        <v>890.99</v>
      </c>
      <c r="G704" s="103">
        <f t="shared" si="240"/>
        <v>898.63000000000011</v>
      </c>
      <c r="H704" s="103">
        <f t="shared" si="240"/>
        <v>901.21</v>
      </c>
      <c r="I704" s="103">
        <f t="shared" si="240"/>
        <v>892.12000000000012</v>
      </c>
      <c r="J704" s="103">
        <f t="shared" si="240"/>
        <v>902.53</v>
      </c>
      <c r="K704" s="104">
        <f t="shared" si="240"/>
        <v>908.54</v>
      </c>
      <c r="L704" s="103">
        <f t="shared" si="240"/>
        <v>908.31</v>
      </c>
      <c r="M704" s="105">
        <f t="shared" si="240"/>
        <v>906.65000000000009</v>
      </c>
      <c r="N704" s="104">
        <f t="shared" si="240"/>
        <v>907.97</v>
      </c>
      <c r="O704" s="103">
        <f t="shared" si="240"/>
        <v>893.26</v>
      </c>
      <c r="P704" s="105">
        <f t="shared" si="240"/>
        <v>891</v>
      </c>
      <c r="Q704" s="106">
        <f t="shared" si="240"/>
        <v>903.88000000000011</v>
      </c>
      <c r="R704" s="103">
        <f t="shared" si="240"/>
        <v>906.68000000000006</v>
      </c>
      <c r="S704" s="106">
        <f t="shared" si="240"/>
        <v>912.51</v>
      </c>
      <c r="T704" s="103">
        <f t="shared" si="240"/>
        <v>920.08999999999992</v>
      </c>
      <c r="U704" s="102">
        <f t="shared" si="240"/>
        <v>905.37000000000012</v>
      </c>
      <c r="V704" s="102">
        <f t="shared" si="240"/>
        <v>893.6400000000001</v>
      </c>
      <c r="W704" s="102">
        <f t="shared" si="240"/>
        <v>895.88000000000011</v>
      </c>
      <c r="X704" s="102">
        <f t="shared" si="240"/>
        <v>896.88000000000011</v>
      </c>
      <c r="Y704" s="107">
        <f t="shared" si="240"/>
        <v>917.74</v>
      </c>
    </row>
    <row r="705" spans="1:25" s="62" customFormat="1" ht="18.75" hidden="1" customHeight="1" outlineLevel="1" x14ac:dyDescent="0.2">
      <c r="A705" s="56" t="s">
        <v>8</v>
      </c>
      <c r="B705" s="76">
        <f>B71</f>
        <v>701.95</v>
      </c>
      <c r="C705" s="71">
        <f t="shared" ref="C705:Y705" si="241">C71</f>
        <v>666.62</v>
      </c>
      <c r="D705" s="71">
        <f t="shared" si="241"/>
        <v>687.69</v>
      </c>
      <c r="E705" s="72">
        <f t="shared" si="241"/>
        <v>698.28</v>
      </c>
      <c r="F705" s="71">
        <f t="shared" si="241"/>
        <v>693.21</v>
      </c>
      <c r="G705" s="71">
        <f t="shared" si="241"/>
        <v>700.85</v>
      </c>
      <c r="H705" s="71">
        <f t="shared" si="241"/>
        <v>703.43</v>
      </c>
      <c r="I705" s="71">
        <f t="shared" si="241"/>
        <v>694.34</v>
      </c>
      <c r="J705" s="73">
        <f t="shared" si="241"/>
        <v>704.75</v>
      </c>
      <c r="K705" s="71">
        <f t="shared" si="241"/>
        <v>710.76</v>
      </c>
      <c r="L705" s="71">
        <f t="shared" si="241"/>
        <v>710.53</v>
      </c>
      <c r="M705" s="71">
        <f t="shared" si="241"/>
        <v>708.87</v>
      </c>
      <c r="N705" s="71">
        <f t="shared" si="241"/>
        <v>710.19</v>
      </c>
      <c r="O705" s="71">
        <f t="shared" si="241"/>
        <v>695.48</v>
      </c>
      <c r="P705" s="71">
        <f t="shared" si="241"/>
        <v>693.22</v>
      </c>
      <c r="Q705" s="71">
        <f t="shared" si="241"/>
        <v>706.1</v>
      </c>
      <c r="R705" s="71">
        <f t="shared" si="241"/>
        <v>708.9</v>
      </c>
      <c r="S705" s="71">
        <f t="shared" si="241"/>
        <v>714.73</v>
      </c>
      <c r="T705" s="71">
        <f t="shared" si="241"/>
        <v>722.31</v>
      </c>
      <c r="U705" s="71">
        <f t="shared" si="241"/>
        <v>707.59</v>
      </c>
      <c r="V705" s="71">
        <f t="shared" si="241"/>
        <v>695.86</v>
      </c>
      <c r="W705" s="71">
        <f t="shared" si="241"/>
        <v>698.1</v>
      </c>
      <c r="X705" s="71">
        <f t="shared" si="241"/>
        <v>699.1</v>
      </c>
      <c r="Y705" s="79">
        <f t="shared" si="241"/>
        <v>719.96</v>
      </c>
    </row>
    <row r="706" spans="1:25" s="62" customFormat="1" ht="18.75" hidden="1" customHeight="1" outlineLevel="1" x14ac:dyDescent="0.2">
      <c r="A706" s="57" t="s">
        <v>9</v>
      </c>
      <c r="B706" s="76">
        <v>195.05</v>
      </c>
      <c r="C706" s="74">
        <v>195.05</v>
      </c>
      <c r="D706" s="74">
        <v>195.05</v>
      </c>
      <c r="E706" s="74">
        <v>195.05</v>
      </c>
      <c r="F706" s="74">
        <v>195.05</v>
      </c>
      <c r="G706" s="74">
        <v>195.05</v>
      </c>
      <c r="H706" s="74">
        <v>195.05</v>
      </c>
      <c r="I706" s="74">
        <v>195.05</v>
      </c>
      <c r="J706" s="74">
        <v>195.05</v>
      </c>
      <c r="K706" s="74">
        <v>195.05</v>
      </c>
      <c r="L706" s="74">
        <v>195.05</v>
      </c>
      <c r="M706" s="74">
        <v>195.05</v>
      </c>
      <c r="N706" s="74">
        <v>195.05</v>
      </c>
      <c r="O706" s="74">
        <v>195.05</v>
      </c>
      <c r="P706" s="74">
        <v>195.05</v>
      </c>
      <c r="Q706" s="74">
        <v>195.05</v>
      </c>
      <c r="R706" s="74">
        <v>195.05</v>
      </c>
      <c r="S706" s="74">
        <v>195.05</v>
      </c>
      <c r="T706" s="74">
        <v>195.05</v>
      </c>
      <c r="U706" s="74">
        <v>195.05</v>
      </c>
      <c r="V706" s="74">
        <v>195.05</v>
      </c>
      <c r="W706" s="74">
        <v>195.05</v>
      </c>
      <c r="X706" s="74">
        <v>195.05</v>
      </c>
      <c r="Y706" s="81">
        <v>195.05</v>
      </c>
    </row>
    <row r="707" spans="1:25" s="62" customFormat="1" ht="18.75" hidden="1" customHeight="1" outlineLevel="1" x14ac:dyDescent="0.2">
      <c r="A707" s="58" t="s">
        <v>10</v>
      </c>
      <c r="B707" s="76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81"/>
    </row>
    <row r="708" spans="1:25" s="62" customFormat="1" ht="18.75" hidden="1" customHeight="1" outlineLevel="1" thickBot="1" x14ac:dyDescent="0.25">
      <c r="A708" s="147" t="s">
        <v>11</v>
      </c>
      <c r="B708" s="77">
        <v>2.73</v>
      </c>
      <c r="C708" s="75">
        <v>2.73</v>
      </c>
      <c r="D708" s="75">
        <v>2.73</v>
      </c>
      <c r="E708" s="75">
        <v>2.73</v>
      </c>
      <c r="F708" s="75">
        <v>2.73</v>
      </c>
      <c r="G708" s="75">
        <v>2.73</v>
      </c>
      <c r="H708" s="75">
        <v>2.73</v>
      </c>
      <c r="I708" s="75">
        <v>2.73</v>
      </c>
      <c r="J708" s="75">
        <v>2.73</v>
      </c>
      <c r="K708" s="75">
        <v>2.73</v>
      </c>
      <c r="L708" s="75">
        <v>2.73</v>
      </c>
      <c r="M708" s="75">
        <v>2.73</v>
      </c>
      <c r="N708" s="75">
        <v>2.73</v>
      </c>
      <c r="O708" s="75">
        <v>2.73</v>
      </c>
      <c r="P708" s="75">
        <v>2.73</v>
      </c>
      <c r="Q708" s="75">
        <v>2.73</v>
      </c>
      <c r="R708" s="75">
        <v>2.73</v>
      </c>
      <c r="S708" s="75">
        <v>2.73</v>
      </c>
      <c r="T708" s="75">
        <v>2.73</v>
      </c>
      <c r="U708" s="75">
        <v>2.73</v>
      </c>
      <c r="V708" s="75">
        <v>2.73</v>
      </c>
      <c r="W708" s="75">
        <v>2.73</v>
      </c>
      <c r="X708" s="75">
        <v>2.73</v>
      </c>
      <c r="Y708" s="82">
        <v>2.73</v>
      </c>
    </row>
    <row r="709" spans="1:25" s="62" customFormat="1" ht="18.75" customHeight="1" collapsed="1" thickBot="1" x14ac:dyDescent="0.25">
      <c r="A709" s="112">
        <v>14</v>
      </c>
      <c r="B709" s="101">
        <f t="shared" ref="B709:Y709" si="242">SUM(B710:B713)</f>
        <v>881.10000000000014</v>
      </c>
      <c r="C709" s="102">
        <f t="shared" si="242"/>
        <v>837.01</v>
      </c>
      <c r="D709" s="102">
        <f t="shared" si="242"/>
        <v>852.27</v>
      </c>
      <c r="E709" s="103">
        <f t="shared" si="242"/>
        <v>857.77</v>
      </c>
      <c r="F709" s="103">
        <f t="shared" si="242"/>
        <v>874.35000000000014</v>
      </c>
      <c r="G709" s="103">
        <f t="shared" si="242"/>
        <v>872.44</v>
      </c>
      <c r="H709" s="103">
        <f t="shared" si="242"/>
        <v>869.56</v>
      </c>
      <c r="I709" s="103">
        <f t="shared" si="242"/>
        <v>857.88000000000011</v>
      </c>
      <c r="J709" s="103">
        <f t="shared" si="242"/>
        <v>871.06</v>
      </c>
      <c r="K709" s="104">
        <f t="shared" si="242"/>
        <v>880.99</v>
      </c>
      <c r="L709" s="103">
        <f t="shared" si="242"/>
        <v>874.7</v>
      </c>
      <c r="M709" s="105">
        <f t="shared" si="242"/>
        <v>877.03</v>
      </c>
      <c r="N709" s="104">
        <f t="shared" si="242"/>
        <v>878.32999999999993</v>
      </c>
      <c r="O709" s="103">
        <f t="shared" si="242"/>
        <v>857.87000000000012</v>
      </c>
      <c r="P709" s="105">
        <f t="shared" si="242"/>
        <v>863.06</v>
      </c>
      <c r="Q709" s="106">
        <f t="shared" si="242"/>
        <v>880.06999999999994</v>
      </c>
      <c r="R709" s="103">
        <f t="shared" si="242"/>
        <v>888.26</v>
      </c>
      <c r="S709" s="106">
        <f t="shared" si="242"/>
        <v>883.1400000000001</v>
      </c>
      <c r="T709" s="103">
        <f t="shared" si="242"/>
        <v>891.56999999999994</v>
      </c>
      <c r="U709" s="102">
        <f t="shared" si="242"/>
        <v>872.12000000000012</v>
      </c>
      <c r="V709" s="102">
        <f t="shared" si="242"/>
        <v>878.91000000000008</v>
      </c>
      <c r="W709" s="102">
        <f t="shared" si="242"/>
        <v>874.11000000000013</v>
      </c>
      <c r="X709" s="102">
        <f t="shared" si="242"/>
        <v>882.32999999999993</v>
      </c>
      <c r="Y709" s="107">
        <f t="shared" si="242"/>
        <v>887.75</v>
      </c>
    </row>
    <row r="710" spans="1:25" s="62" customFormat="1" ht="18.75" hidden="1" customHeight="1" outlineLevel="1" x14ac:dyDescent="0.2">
      <c r="A710" s="56" t="s">
        <v>8</v>
      </c>
      <c r="B710" s="76">
        <f>B76</f>
        <v>683.32</v>
      </c>
      <c r="C710" s="71">
        <f t="shared" ref="C710:Y710" si="243">C76</f>
        <v>639.23</v>
      </c>
      <c r="D710" s="71">
        <f t="shared" si="243"/>
        <v>654.49</v>
      </c>
      <c r="E710" s="72">
        <f t="shared" si="243"/>
        <v>659.99</v>
      </c>
      <c r="F710" s="71">
        <f t="shared" si="243"/>
        <v>676.57</v>
      </c>
      <c r="G710" s="71">
        <f t="shared" si="243"/>
        <v>674.66</v>
      </c>
      <c r="H710" s="71">
        <f t="shared" si="243"/>
        <v>671.78</v>
      </c>
      <c r="I710" s="71">
        <f t="shared" si="243"/>
        <v>660.1</v>
      </c>
      <c r="J710" s="73">
        <f t="shared" si="243"/>
        <v>673.28</v>
      </c>
      <c r="K710" s="71">
        <f t="shared" si="243"/>
        <v>683.21</v>
      </c>
      <c r="L710" s="71">
        <f t="shared" si="243"/>
        <v>676.92</v>
      </c>
      <c r="M710" s="71">
        <f t="shared" si="243"/>
        <v>679.25</v>
      </c>
      <c r="N710" s="71">
        <f t="shared" si="243"/>
        <v>680.55</v>
      </c>
      <c r="O710" s="71">
        <f t="shared" si="243"/>
        <v>660.09</v>
      </c>
      <c r="P710" s="71">
        <f t="shared" si="243"/>
        <v>665.28</v>
      </c>
      <c r="Q710" s="71">
        <f t="shared" si="243"/>
        <v>682.29</v>
      </c>
      <c r="R710" s="71">
        <f t="shared" si="243"/>
        <v>690.48</v>
      </c>
      <c r="S710" s="71">
        <f t="shared" si="243"/>
        <v>685.36</v>
      </c>
      <c r="T710" s="71">
        <f t="shared" si="243"/>
        <v>693.79</v>
      </c>
      <c r="U710" s="71">
        <f t="shared" si="243"/>
        <v>674.34</v>
      </c>
      <c r="V710" s="71">
        <f t="shared" si="243"/>
        <v>681.13</v>
      </c>
      <c r="W710" s="71">
        <f t="shared" si="243"/>
        <v>676.33</v>
      </c>
      <c r="X710" s="71">
        <f t="shared" si="243"/>
        <v>684.55</v>
      </c>
      <c r="Y710" s="79">
        <f t="shared" si="243"/>
        <v>689.97</v>
      </c>
    </row>
    <row r="711" spans="1:25" s="62" customFormat="1" ht="18.75" hidden="1" customHeight="1" outlineLevel="1" x14ac:dyDescent="0.2">
      <c r="A711" s="57" t="s">
        <v>9</v>
      </c>
      <c r="B711" s="76">
        <v>195.05</v>
      </c>
      <c r="C711" s="74">
        <v>195.05</v>
      </c>
      <c r="D711" s="74">
        <v>195.05</v>
      </c>
      <c r="E711" s="74">
        <v>195.05</v>
      </c>
      <c r="F711" s="74">
        <v>195.05</v>
      </c>
      <c r="G711" s="74">
        <v>195.05</v>
      </c>
      <c r="H711" s="74">
        <v>195.05</v>
      </c>
      <c r="I711" s="74">
        <v>195.05</v>
      </c>
      <c r="J711" s="74">
        <v>195.05</v>
      </c>
      <c r="K711" s="74">
        <v>195.05</v>
      </c>
      <c r="L711" s="74">
        <v>195.05</v>
      </c>
      <c r="M711" s="74">
        <v>195.05</v>
      </c>
      <c r="N711" s="74">
        <v>195.05</v>
      </c>
      <c r="O711" s="74">
        <v>195.05</v>
      </c>
      <c r="P711" s="74">
        <v>195.05</v>
      </c>
      <c r="Q711" s="74">
        <v>195.05</v>
      </c>
      <c r="R711" s="74">
        <v>195.05</v>
      </c>
      <c r="S711" s="74">
        <v>195.05</v>
      </c>
      <c r="T711" s="74">
        <v>195.05</v>
      </c>
      <c r="U711" s="74">
        <v>195.05</v>
      </c>
      <c r="V711" s="74">
        <v>195.05</v>
      </c>
      <c r="W711" s="74">
        <v>195.05</v>
      </c>
      <c r="X711" s="74">
        <v>195.05</v>
      </c>
      <c r="Y711" s="81">
        <v>195.05</v>
      </c>
    </row>
    <row r="712" spans="1:25" s="62" customFormat="1" ht="18.75" hidden="1" customHeight="1" outlineLevel="1" x14ac:dyDescent="0.2">
      <c r="A712" s="58" t="s">
        <v>10</v>
      </c>
      <c r="B712" s="76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81"/>
    </row>
    <row r="713" spans="1:25" s="62" customFormat="1" ht="18.75" hidden="1" customHeight="1" outlineLevel="1" thickBot="1" x14ac:dyDescent="0.25">
      <c r="A713" s="147" t="s">
        <v>11</v>
      </c>
      <c r="B713" s="77">
        <v>2.73</v>
      </c>
      <c r="C713" s="75">
        <v>2.73</v>
      </c>
      <c r="D713" s="75">
        <v>2.73</v>
      </c>
      <c r="E713" s="75">
        <v>2.73</v>
      </c>
      <c r="F713" s="75">
        <v>2.73</v>
      </c>
      <c r="G713" s="75">
        <v>2.73</v>
      </c>
      <c r="H713" s="75">
        <v>2.73</v>
      </c>
      <c r="I713" s="75">
        <v>2.73</v>
      </c>
      <c r="J713" s="75">
        <v>2.73</v>
      </c>
      <c r="K713" s="75">
        <v>2.73</v>
      </c>
      <c r="L713" s="75">
        <v>2.73</v>
      </c>
      <c r="M713" s="75">
        <v>2.73</v>
      </c>
      <c r="N713" s="75">
        <v>2.73</v>
      </c>
      <c r="O713" s="75">
        <v>2.73</v>
      </c>
      <c r="P713" s="75">
        <v>2.73</v>
      </c>
      <c r="Q713" s="75">
        <v>2.73</v>
      </c>
      <c r="R713" s="75">
        <v>2.73</v>
      </c>
      <c r="S713" s="75">
        <v>2.73</v>
      </c>
      <c r="T713" s="75">
        <v>2.73</v>
      </c>
      <c r="U713" s="75">
        <v>2.73</v>
      </c>
      <c r="V713" s="75">
        <v>2.73</v>
      </c>
      <c r="W713" s="75">
        <v>2.73</v>
      </c>
      <c r="X713" s="75">
        <v>2.73</v>
      </c>
      <c r="Y713" s="82">
        <v>2.73</v>
      </c>
    </row>
    <row r="714" spans="1:25" s="62" customFormat="1" ht="18.75" customHeight="1" collapsed="1" thickBot="1" x14ac:dyDescent="0.25">
      <c r="A714" s="109">
        <v>15</v>
      </c>
      <c r="B714" s="101">
        <f t="shared" ref="B714:Y714" si="244">SUM(B715:B718)</f>
        <v>916.18000000000006</v>
      </c>
      <c r="C714" s="102">
        <f t="shared" si="244"/>
        <v>885.93000000000006</v>
      </c>
      <c r="D714" s="102">
        <f t="shared" si="244"/>
        <v>871.79</v>
      </c>
      <c r="E714" s="103">
        <f t="shared" si="244"/>
        <v>901.46</v>
      </c>
      <c r="F714" s="103">
        <f t="shared" si="244"/>
        <v>903.52</v>
      </c>
      <c r="G714" s="103">
        <f t="shared" si="244"/>
        <v>915.74</v>
      </c>
      <c r="H714" s="103">
        <f t="shared" si="244"/>
        <v>937.57999999999993</v>
      </c>
      <c r="I714" s="103">
        <f t="shared" si="244"/>
        <v>982.95</v>
      </c>
      <c r="J714" s="103">
        <f t="shared" si="244"/>
        <v>978.32999999999993</v>
      </c>
      <c r="K714" s="104">
        <f t="shared" si="244"/>
        <v>1002.1100000000001</v>
      </c>
      <c r="L714" s="103">
        <f t="shared" si="244"/>
        <v>1009.6300000000001</v>
      </c>
      <c r="M714" s="105">
        <f t="shared" si="244"/>
        <v>998.19</v>
      </c>
      <c r="N714" s="104">
        <f t="shared" si="244"/>
        <v>1004.6100000000001</v>
      </c>
      <c r="O714" s="103">
        <f t="shared" si="244"/>
        <v>945.1400000000001</v>
      </c>
      <c r="P714" s="105">
        <f t="shared" si="244"/>
        <v>952.69</v>
      </c>
      <c r="Q714" s="106">
        <f t="shared" si="244"/>
        <v>976.22</v>
      </c>
      <c r="R714" s="103">
        <f t="shared" si="244"/>
        <v>988.78</v>
      </c>
      <c r="S714" s="106">
        <f t="shared" si="244"/>
        <v>926.01</v>
      </c>
      <c r="T714" s="103">
        <f t="shared" si="244"/>
        <v>944.07999999999993</v>
      </c>
      <c r="U714" s="102">
        <f t="shared" si="244"/>
        <v>928.10000000000014</v>
      </c>
      <c r="V714" s="102">
        <f t="shared" si="244"/>
        <v>924.83999999999992</v>
      </c>
      <c r="W714" s="102">
        <f t="shared" si="244"/>
        <v>928.78</v>
      </c>
      <c r="X714" s="102">
        <f t="shared" si="244"/>
        <v>935.90000000000009</v>
      </c>
      <c r="Y714" s="107">
        <f t="shared" si="244"/>
        <v>920.98</v>
      </c>
    </row>
    <row r="715" spans="1:25" s="62" customFormat="1" ht="18.75" hidden="1" customHeight="1" outlineLevel="1" x14ac:dyDescent="0.2">
      <c r="A715" s="56" t="s">
        <v>8</v>
      </c>
      <c r="B715" s="76">
        <f>B81</f>
        <v>718.4</v>
      </c>
      <c r="C715" s="71">
        <f t="shared" ref="C715:Y715" si="245">C81</f>
        <v>688.15</v>
      </c>
      <c r="D715" s="71">
        <f t="shared" si="245"/>
        <v>674.01</v>
      </c>
      <c r="E715" s="72">
        <f t="shared" si="245"/>
        <v>703.68</v>
      </c>
      <c r="F715" s="71">
        <f t="shared" si="245"/>
        <v>705.74</v>
      </c>
      <c r="G715" s="71">
        <f t="shared" si="245"/>
        <v>717.96</v>
      </c>
      <c r="H715" s="71">
        <f t="shared" si="245"/>
        <v>739.8</v>
      </c>
      <c r="I715" s="71">
        <f t="shared" si="245"/>
        <v>785.17</v>
      </c>
      <c r="J715" s="73">
        <f t="shared" si="245"/>
        <v>780.55</v>
      </c>
      <c r="K715" s="71">
        <f t="shared" si="245"/>
        <v>804.33</v>
      </c>
      <c r="L715" s="71">
        <f t="shared" si="245"/>
        <v>811.85</v>
      </c>
      <c r="M715" s="71">
        <f t="shared" si="245"/>
        <v>800.41</v>
      </c>
      <c r="N715" s="71">
        <f t="shared" si="245"/>
        <v>806.83</v>
      </c>
      <c r="O715" s="71">
        <f t="shared" si="245"/>
        <v>747.36</v>
      </c>
      <c r="P715" s="71">
        <f t="shared" si="245"/>
        <v>754.91</v>
      </c>
      <c r="Q715" s="71">
        <f t="shared" si="245"/>
        <v>778.44</v>
      </c>
      <c r="R715" s="71">
        <f t="shared" si="245"/>
        <v>791</v>
      </c>
      <c r="S715" s="71">
        <f t="shared" si="245"/>
        <v>728.23</v>
      </c>
      <c r="T715" s="71">
        <f t="shared" si="245"/>
        <v>746.3</v>
      </c>
      <c r="U715" s="71">
        <f t="shared" si="245"/>
        <v>730.32</v>
      </c>
      <c r="V715" s="71">
        <f t="shared" si="245"/>
        <v>727.06</v>
      </c>
      <c r="W715" s="71">
        <f t="shared" si="245"/>
        <v>731</v>
      </c>
      <c r="X715" s="71">
        <f t="shared" si="245"/>
        <v>738.12</v>
      </c>
      <c r="Y715" s="79">
        <f t="shared" si="245"/>
        <v>723.2</v>
      </c>
    </row>
    <row r="716" spans="1:25" s="62" customFormat="1" ht="18.75" hidden="1" customHeight="1" outlineLevel="1" x14ac:dyDescent="0.2">
      <c r="A716" s="57" t="s">
        <v>9</v>
      </c>
      <c r="B716" s="76">
        <v>195.05</v>
      </c>
      <c r="C716" s="74">
        <v>195.05</v>
      </c>
      <c r="D716" s="74">
        <v>195.05</v>
      </c>
      <c r="E716" s="74">
        <v>195.05</v>
      </c>
      <c r="F716" s="74">
        <v>195.05</v>
      </c>
      <c r="G716" s="74">
        <v>195.05</v>
      </c>
      <c r="H716" s="74">
        <v>195.05</v>
      </c>
      <c r="I716" s="74">
        <v>195.05</v>
      </c>
      <c r="J716" s="74">
        <v>195.05</v>
      </c>
      <c r="K716" s="74">
        <v>195.05</v>
      </c>
      <c r="L716" s="74">
        <v>195.05</v>
      </c>
      <c r="M716" s="74">
        <v>195.05</v>
      </c>
      <c r="N716" s="74">
        <v>195.05</v>
      </c>
      <c r="O716" s="74">
        <v>195.05</v>
      </c>
      <c r="P716" s="74">
        <v>195.05</v>
      </c>
      <c r="Q716" s="74">
        <v>195.05</v>
      </c>
      <c r="R716" s="74">
        <v>195.05</v>
      </c>
      <c r="S716" s="74">
        <v>195.05</v>
      </c>
      <c r="T716" s="74">
        <v>195.05</v>
      </c>
      <c r="U716" s="74">
        <v>195.05</v>
      </c>
      <c r="V716" s="74">
        <v>195.05</v>
      </c>
      <c r="W716" s="74">
        <v>195.05</v>
      </c>
      <c r="X716" s="74">
        <v>195.05</v>
      </c>
      <c r="Y716" s="81">
        <v>195.05</v>
      </c>
    </row>
    <row r="717" spans="1:25" s="62" customFormat="1" ht="18.75" hidden="1" customHeight="1" outlineLevel="1" x14ac:dyDescent="0.2">
      <c r="A717" s="58" t="s">
        <v>10</v>
      </c>
      <c r="B717" s="76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81"/>
    </row>
    <row r="718" spans="1:25" s="62" customFormat="1" ht="18.75" hidden="1" customHeight="1" outlineLevel="1" thickBot="1" x14ac:dyDescent="0.25">
      <c r="A718" s="147" t="s">
        <v>11</v>
      </c>
      <c r="B718" s="77">
        <v>2.73</v>
      </c>
      <c r="C718" s="75">
        <v>2.73</v>
      </c>
      <c r="D718" s="75">
        <v>2.73</v>
      </c>
      <c r="E718" s="75">
        <v>2.73</v>
      </c>
      <c r="F718" s="75">
        <v>2.73</v>
      </c>
      <c r="G718" s="75">
        <v>2.73</v>
      </c>
      <c r="H718" s="75">
        <v>2.73</v>
      </c>
      <c r="I718" s="75">
        <v>2.73</v>
      </c>
      <c r="J718" s="75">
        <v>2.73</v>
      </c>
      <c r="K718" s="75">
        <v>2.73</v>
      </c>
      <c r="L718" s="75">
        <v>2.73</v>
      </c>
      <c r="M718" s="75">
        <v>2.73</v>
      </c>
      <c r="N718" s="75">
        <v>2.73</v>
      </c>
      <c r="O718" s="75">
        <v>2.73</v>
      </c>
      <c r="P718" s="75">
        <v>2.73</v>
      </c>
      <c r="Q718" s="75">
        <v>2.73</v>
      </c>
      <c r="R718" s="75">
        <v>2.73</v>
      </c>
      <c r="S718" s="75">
        <v>2.73</v>
      </c>
      <c r="T718" s="75">
        <v>2.73</v>
      </c>
      <c r="U718" s="75">
        <v>2.73</v>
      </c>
      <c r="V718" s="75">
        <v>2.73</v>
      </c>
      <c r="W718" s="75">
        <v>2.73</v>
      </c>
      <c r="X718" s="75">
        <v>2.73</v>
      </c>
      <c r="Y718" s="82">
        <v>2.73</v>
      </c>
    </row>
    <row r="719" spans="1:25" s="62" customFormat="1" ht="18.75" customHeight="1" collapsed="1" thickBot="1" x14ac:dyDescent="0.25">
      <c r="A719" s="112">
        <v>16</v>
      </c>
      <c r="B719" s="101">
        <f t="shared" ref="B719:Y719" si="246">SUM(B720:B723)</f>
        <v>943.88000000000011</v>
      </c>
      <c r="C719" s="102">
        <f t="shared" si="246"/>
        <v>928.93000000000006</v>
      </c>
      <c r="D719" s="102">
        <f t="shared" si="246"/>
        <v>910.05</v>
      </c>
      <c r="E719" s="103">
        <f t="shared" si="246"/>
        <v>935.61000000000013</v>
      </c>
      <c r="F719" s="103">
        <f t="shared" si="246"/>
        <v>1003.98</v>
      </c>
      <c r="G719" s="103">
        <f t="shared" si="246"/>
        <v>1003.3900000000001</v>
      </c>
      <c r="H719" s="103">
        <f t="shared" si="246"/>
        <v>1002.1100000000001</v>
      </c>
      <c r="I719" s="103">
        <f t="shared" si="246"/>
        <v>974.77</v>
      </c>
      <c r="J719" s="103">
        <f t="shared" si="246"/>
        <v>978.54</v>
      </c>
      <c r="K719" s="104">
        <f t="shared" si="246"/>
        <v>999.60000000000014</v>
      </c>
      <c r="L719" s="103">
        <f t="shared" si="246"/>
        <v>1003.72</v>
      </c>
      <c r="M719" s="105">
        <f t="shared" si="246"/>
        <v>1010.76</v>
      </c>
      <c r="N719" s="104">
        <f t="shared" si="246"/>
        <v>971.94</v>
      </c>
      <c r="O719" s="103">
        <f t="shared" si="246"/>
        <v>941.77</v>
      </c>
      <c r="P719" s="105">
        <f t="shared" si="246"/>
        <v>940.7</v>
      </c>
      <c r="Q719" s="106">
        <f t="shared" si="246"/>
        <v>967.07999999999993</v>
      </c>
      <c r="R719" s="103">
        <f t="shared" si="246"/>
        <v>989.36000000000013</v>
      </c>
      <c r="S719" s="106">
        <f t="shared" si="246"/>
        <v>979.56</v>
      </c>
      <c r="T719" s="103">
        <f t="shared" si="246"/>
        <v>981.76</v>
      </c>
      <c r="U719" s="102">
        <f t="shared" si="246"/>
        <v>955</v>
      </c>
      <c r="V719" s="102">
        <f t="shared" si="246"/>
        <v>974.95</v>
      </c>
      <c r="W719" s="102">
        <f t="shared" si="246"/>
        <v>969.04</v>
      </c>
      <c r="X719" s="102">
        <f t="shared" si="246"/>
        <v>973.17000000000007</v>
      </c>
      <c r="Y719" s="107">
        <f t="shared" si="246"/>
        <v>969.32999999999993</v>
      </c>
    </row>
    <row r="720" spans="1:25" s="62" customFormat="1" ht="18.75" hidden="1" customHeight="1" outlineLevel="1" x14ac:dyDescent="0.2">
      <c r="A720" s="160" t="s">
        <v>8</v>
      </c>
      <c r="B720" s="76">
        <f>B86</f>
        <v>746.1</v>
      </c>
      <c r="C720" s="71">
        <f t="shared" ref="C720:Y720" si="247">C86</f>
        <v>731.15</v>
      </c>
      <c r="D720" s="71">
        <f t="shared" si="247"/>
        <v>712.27</v>
      </c>
      <c r="E720" s="72">
        <f t="shared" si="247"/>
        <v>737.83</v>
      </c>
      <c r="F720" s="71">
        <f t="shared" si="247"/>
        <v>806.2</v>
      </c>
      <c r="G720" s="71">
        <f t="shared" si="247"/>
        <v>805.61</v>
      </c>
      <c r="H720" s="71">
        <f t="shared" si="247"/>
        <v>804.33</v>
      </c>
      <c r="I720" s="71">
        <f t="shared" si="247"/>
        <v>776.99</v>
      </c>
      <c r="J720" s="73">
        <f t="shared" si="247"/>
        <v>780.76</v>
      </c>
      <c r="K720" s="71">
        <f t="shared" si="247"/>
        <v>801.82</v>
      </c>
      <c r="L720" s="71">
        <f t="shared" si="247"/>
        <v>805.94</v>
      </c>
      <c r="M720" s="71">
        <f t="shared" si="247"/>
        <v>812.98</v>
      </c>
      <c r="N720" s="71">
        <f t="shared" si="247"/>
        <v>774.16</v>
      </c>
      <c r="O720" s="71">
        <f t="shared" si="247"/>
        <v>743.99</v>
      </c>
      <c r="P720" s="71">
        <f t="shared" si="247"/>
        <v>742.92</v>
      </c>
      <c r="Q720" s="71">
        <f t="shared" si="247"/>
        <v>769.3</v>
      </c>
      <c r="R720" s="71">
        <f t="shared" si="247"/>
        <v>791.58</v>
      </c>
      <c r="S720" s="71">
        <f t="shared" si="247"/>
        <v>781.78</v>
      </c>
      <c r="T720" s="71">
        <f t="shared" si="247"/>
        <v>783.98</v>
      </c>
      <c r="U720" s="71">
        <f t="shared" si="247"/>
        <v>757.22</v>
      </c>
      <c r="V720" s="71">
        <f t="shared" si="247"/>
        <v>777.17</v>
      </c>
      <c r="W720" s="71">
        <f t="shared" si="247"/>
        <v>771.26</v>
      </c>
      <c r="X720" s="71">
        <f t="shared" si="247"/>
        <v>775.39</v>
      </c>
      <c r="Y720" s="79">
        <f t="shared" si="247"/>
        <v>771.55</v>
      </c>
    </row>
    <row r="721" spans="1:25" s="62" customFormat="1" ht="18.75" hidden="1" customHeight="1" outlineLevel="1" x14ac:dyDescent="0.2">
      <c r="A721" s="53" t="s">
        <v>9</v>
      </c>
      <c r="B721" s="76">
        <v>195.05</v>
      </c>
      <c r="C721" s="74">
        <v>195.05</v>
      </c>
      <c r="D721" s="74">
        <v>195.05</v>
      </c>
      <c r="E721" s="74">
        <v>195.05</v>
      </c>
      <c r="F721" s="74">
        <v>195.05</v>
      </c>
      <c r="G721" s="74">
        <v>195.05</v>
      </c>
      <c r="H721" s="74">
        <v>195.05</v>
      </c>
      <c r="I721" s="74">
        <v>195.05</v>
      </c>
      <c r="J721" s="74">
        <v>195.05</v>
      </c>
      <c r="K721" s="74">
        <v>195.05</v>
      </c>
      <c r="L721" s="74">
        <v>195.05</v>
      </c>
      <c r="M721" s="74">
        <v>195.05</v>
      </c>
      <c r="N721" s="74">
        <v>195.05</v>
      </c>
      <c r="O721" s="74">
        <v>195.05</v>
      </c>
      <c r="P721" s="74">
        <v>195.05</v>
      </c>
      <c r="Q721" s="74">
        <v>195.05</v>
      </c>
      <c r="R721" s="74">
        <v>195.05</v>
      </c>
      <c r="S721" s="74">
        <v>195.05</v>
      </c>
      <c r="T721" s="74">
        <v>195.05</v>
      </c>
      <c r="U721" s="74">
        <v>195.05</v>
      </c>
      <c r="V721" s="74">
        <v>195.05</v>
      </c>
      <c r="W721" s="74">
        <v>195.05</v>
      </c>
      <c r="X721" s="74">
        <v>195.05</v>
      </c>
      <c r="Y721" s="81">
        <v>195.05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2.73</v>
      </c>
      <c r="C723" s="75">
        <v>2.73</v>
      </c>
      <c r="D723" s="75">
        <v>2.73</v>
      </c>
      <c r="E723" s="75">
        <v>2.73</v>
      </c>
      <c r="F723" s="75">
        <v>2.73</v>
      </c>
      <c r="G723" s="75">
        <v>2.73</v>
      </c>
      <c r="H723" s="75">
        <v>2.73</v>
      </c>
      <c r="I723" s="75">
        <v>2.73</v>
      </c>
      <c r="J723" s="75">
        <v>2.73</v>
      </c>
      <c r="K723" s="75">
        <v>2.73</v>
      </c>
      <c r="L723" s="75">
        <v>2.73</v>
      </c>
      <c r="M723" s="75">
        <v>2.73</v>
      </c>
      <c r="N723" s="75">
        <v>2.73</v>
      </c>
      <c r="O723" s="75">
        <v>2.73</v>
      </c>
      <c r="P723" s="75">
        <v>2.73</v>
      </c>
      <c r="Q723" s="75">
        <v>2.73</v>
      </c>
      <c r="R723" s="75">
        <v>2.73</v>
      </c>
      <c r="S723" s="75">
        <v>2.73</v>
      </c>
      <c r="T723" s="75">
        <v>2.73</v>
      </c>
      <c r="U723" s="75">
        <v>2.73</v>
      </c>
      <c r="V723" s="75">
        <v>2.73</v>
      </c>
      <c r="W723" s="75">
        <v>2.73</v>
      </c>
      <c r="X723" s="75">
        <v>2.73</v>
      </c>
      <c r="Y723" s="82">
        <v>2.73</v>
      </c>
    </row>
    <row r="724" spans="1:25" s="62" customFormat="1" ht="18.75" customHeight="1" collapsed="1" thickBot="1" x14ac:dyDescent="0.25">
      <c r="A724" s="109">
        <v>17</v>
      </c>
      <c r="B724" s="101">
        <f t="shared" ref="B724:Y724" si="248">SUM(B725:B728)</f>
        <v>957.95</v>
      </c>
      <c r="C724" s="102">
        <f t="shared" si="248"/>
        <v>923.95</v>
      </c>
      <c r="D724" s="102">
        <f t="shared" si="248"/>
        <v>940.67000000000007</v>
      </c>
      <c r="E724" s="103">
        <f t="shared" si="248"/>
        <v>958.71</v>
      </c>
      <c r="F724" s="103">
        <f t="shared" si="248"/>
        <v>1012.0799999999999</v>
      </c>
      <c r="G724" s="103">
        <f t="shared" si="248"/>
        <v>1020.46</v>
      </c>
      <c r="H724" s="103">
        <f t="shared" si="248"/>
        <v>1018.6400000000001</v>
      </c>
      <c r="I724" s="103">
        <f t="shared" si="248"/>
        <v>1011.26</v>
      </c>
      <c r="J724" s="103">
        <f t="shared" si="248"/>
        <v>1002.22</v>
      </c>
      <c r="K724" s="104">
        <f t="shared" si="248"/>
        <v>1018.6200000000001</v>
      </c>
      <c r="L724" s="103">
        <f t="shared" si="248"/>
        <v>975.27</v>
      </c>
      <c r="M724" s="105">
        <f t="shared" si="248"/>
        <v>975.81999999999994</v>
      </c>
      <c r="N724" s="104">
        <f t="shared" si="248"/>
        <v>981.90000000000009</v>
      </c>
      <c r="O724" s="103">
        <f t="shared" si="248"/>
        <v>936.06</v>
      </c>
      <c r="P724" s="105">
        <f t="shared" si="248"/>
        <v>941.12000000000012</v>
      </c>
      <c r="Q724" s="106">
        <f t="shared" si="248"/>
        <v>960.33999999999992</v>
      </c>
      <c r="R724" s="103">
        <f t="shared" si="248"/>
        <v>993.99</v>
      </c>
      <c r="S724" s="106">
        <f t="shared" si="248"/>
        <v>996.40000000000009</v>
      </c>
      <c r="T724" s="103">
        <f t="shared" si="248"/>
        <v>998.8</v>
      </c>
      <c r="U724" s="102">
        <f t="shared" si="248"/>
        <v>973.2</v>
      </c>
      <c r="V724" s="102">
        <f t="shared" si="248"/>
        <v>983.02</v>
      </c>
      <c r="W724" s="102">
        <f t="shared" si="248"/>
        <v>986.91000000000008</v>
      </c>
      <c r="X724" s="102">
        <f t="shared" si="248"/>
        <v>974.01</v>
      </c>
      <c r="Y724" s="107">
        <f t="shared" si="248"/>
        <v>969.56</v>
      </c>
    </row>
    <row r="725" spans="1:25" s="62" customFormat="1" ht="18.75" hidden="1" customHeight="1" outlineLevel="1" x14ac:dyDescent="0.2">
      <c r="A725" s="160" t="s">
        <v>8</v>
      </c>
      <c r="B725" s="76">
        <f>B91</f>
        <v>760.17</v>
      </c>
      <c r="C725" s="71">
        <f t="shared" ref="C725:Y725" si="249">C91</f>
        <v>726.17</v>
      </c>
      <c r="D725" s="71">
        <f t="shared" si="249"/>
        <v>742.89</v>
      </c>
      <c r="E725" s="72">
        <f t="shared" si="249"/>
        <v>760.93</v>
      </c>
      <c r="F725" s="71">
        <f t="shared" si="249"/>
        <v>814.3</v>
      </c>
      <c r="G725" s="71">
        <f t="shared" si="249"/>
        <v>822.68</v>
      </c>
      <c r="H725" s="71">
        <f t="shared" si="249"/>
        <v>820.86</v>
      </c>
      <c r="I725" s="71">
        <f t="shared" si="249"/>
        <v>813.48</v>
      </c>
      <c r="J725" s="73">
        <f t="shared" si="249"/>
        <v>804.44</v>
      </c>
      <c r="K725" s="71">
        <f t="shared" si="249"/>
        <v>820.84</v>
      </c>
      <c r="L725" s="71">
        <f t="shared" si="249"/>
        <v>777.49</v>
      </c>
      <c r="M725" s="71">
        <f t="shared" si="249"/>
        <v>778.04</v>
      </c>
      <c r="N725" s="71">
        <f t="shared" si="249"/>
        <v>784.12</v>
      </c>
      <c r="O725" s="71">
        <f t="shared" si="249"/>
        <v>738.28</v>
      </c>
      <c r="P725" s="71">
        <f t="shared" si="249"/>
        <v>743.34</v>
      </c>
      <c r="Q725" s="71">
        <f t="shared" si="249"/>
        <v>762.56</v>
      </c>
      <c r="R725" s="71">
        <f t="shared" si="249"/>
        <v>796.21</v>
      </c>
      <c r="S725" s="71">
        <f t="shared" si="249"/>
        <v>798.62</v>
      </c>
      <c r="T725" s="71">
        <f t="shared" si="249"/>
        <v>801.02</v>
      </c>
      <c r="U725" s="71">
        <f t="shared" si="249"/>
        <v>775.42</v>
      </c>
      <c r="V725" s="71">
        <f t="shared" si="249"/>
        <v>785.24</v>
      </c>
      <c r="W725" s="71">
        <f t="shared" si="249"/>
        <v>789.13</v>
      </c>
      <c r="X725" s="71">
        <f t="shared" si="249"/>
        <v>776.23</v>
      </c>
      <c r="Y725" s="79">
        <f t="shared" si="249"/>
        <v>771.78</v>
      </c>
    </row>
    <row r="726" spans="1:25" s="62" customFormat="1" ht="18.75" hidden="1" customHeight="1" outlineLevel="1" x14ac:dyDescent="0.2">
      <c r="A726" s="53" t="s">
        <v>9</v>
      </c>
      <c r="B726" s="76">
        <v>195.05</v>
      </c>
      <c r="C726" s="74">
        <v>195.05</v>
      </c>
      <c r="D726" s="74">
        <v>195.05</v>
      </c>
      <c r="E726" s="74">
        <v>195.05</v>
      </c>
      <c r="F726" s="74">
        <v>195.05</v>
      </c>
      <c r="G726" s="74">
        <v>195.05</v>
      </c>
      <c r="H726" s="74">
        <v>195.05</v>
      </c>
      <c r="I726" s="74">
        <v>195.05</v>
      </c>
      <c r="J726" s="74">
        <v>195.05</v>
      </c>
      <c r="K726" s="74">
        <v>195.05</v>
      </c>
      <c r="L726" s="74">
        <v>195.05</v>
      </c>
      <c r="M726" s="74">
        <v>195.05</v>
      </c>
      <c r="N726" s="74">
        <v>195.05</v>
      </c>
      <c r="O726" s="74">
        <v>195.05</v>
      </c>
      <c r="P726" s="74">
        <v>195.05</v>
      </c>
      <c r="Q726" s="74">
        <v>195.05</v>
      </c>
      <c r="R726" s="74">
        <v>195.05</v>
      </c>
      <c r="S726" s="74">
        <v>195.05</v>
      </c>
      <c r="T726" s="74">
        <v>195.05</v>
      </c>
      <c r="U726" s="74">
        <v>195.05</v>
      </c>
      <c r="V726" s="74">
        <v>195.05</v>
      </c>
      <c r="W726" s="74">
        <v>195.05</v>
      </c>
      <c r="X726" s="74">
        <v>195.05</v>
      </c>
      <c r="Y726" s="81">
        <v>195.05</v>
      </c>
    </row>
    <row r="727" spans="1:25" s="62" customFormat="1" ht="18.75" hidden="1" customHeight="1" outlineLevel="1" x14ac:dyDescent="0.2">
      <c r="A727" s="54" t="s">
        <v>10</v>
      </c>
      <c r="B727" s="76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81"/>
    </row>
    <row r="728" spans="1:25" s="62" customFormat="1" ht="18.75" hidden="1" customHeight="1" outlineLevel="1" thickBot="1" x14ac:dyDescent="0.25">
      <c r="A728" s="161" t="s">
        <v>11</v>
      </c>
      <c r="B728" s="77">
        <v>2.73</v>
      </c>
      <c r="C728" s="75">
        <v>2.73</v>
      </c>
      <c r="D728" s="75">
        <v>2.73</v>
      </c>
      <c r="E728" s="75">
        <v>2.73</v>
      </c>
      <c r="F728" s="75">
        <v>2.73</v>
      </c>
      <c r="G728" s="75">
        <v>2.73</v>
      </c>
      <c r="H728" s="75">
        <v>2.73</v>
      </c>
      <c r="I728" s="75">
        <v>2.73</v>
      </c>
      <c r="J728" s="75">
        <v>2.73</v>
      </c>
      <c r="K728" s="75">
        <v>2.73</v>
      </c>
      <c r="L728" s="75">
        <v>2.73</v>
      </c>
      <c r="M728" s="75">
        <v>2.73</v>
      </c>
      <c r="N728" s="75">
        <v>2.73</v>
      </c>
      <c r="O728" s="75">
        <v>2.73</v>
      </c>
      <c r="P728" s="75">
        <v>2.73</v>
      </c>
      <c r="Q728" s="75">
        <v>2.73</v>
      </c>
      <c r="R728" s="75">
        <v>2.73</v>
      </c>
      <c r="S728" s="75">
        <v>2.73</v>
      </c>
      <c r="T728" s="75">
        <v>2.73</v>
      </c>
      <c r="U728" s="75">
        <v>2.73</v>
      </c>
      <c r="V728" s="75">
        <v>2.73</v>
      </c>
      <c r="W728" s="75">
        <v>2.73</v>
      </c>
      <c r="X728" s="75">
        <v>2.73</v>
      </c>
      <c r="Y728" s="82">
        <v>2.73</v>
      </c>
    </row>
    <row r="729" spans="1:25" s="62" customFormat="1" ht="18.75" customHeight="1" collapsed="1" thickBot="1" x14ac:dyDescent="0.25">
      <c r="A729" s="110">
        <v>18</v>
      </c>
      <c r="B729" s="101">
        <f t="shared" ref="B729:Y729" si="250">SUM(B730:B733)</f>
        <v>1000.29</v>
      </c>
      <c r="C729" s="102">
        <f t="shared" si="250"/>
        <v>958.05</v>
      </c>
      <c r="D729" s="102">
        <f t="shared" si="250"/>
        <v>966.43000000000006</v>
      </c>
      <c r="E729" s="103">
        <f t="shared" si="250"/>
        <v>1007.3600000000001</v>
      </c>
      <c r="F729" s="103">
        <f t="shared" si="250"/>
        <v>1013.4200000000001</v>
      </c>
      <c r="G729" s="103">
        <f t="shared" si="250"/>
        <v>1034.83</v>
      </c>
      <c r="H729" s="103">
        <f t="shared" si="250"/>
        <v>1035.6300000000001</v>
      </c>
      <c r="I729" s="103">
        <f t="shared" si="250"/>
        <v>1001.8900000000001</v>
      </c>
      <c r="J729" s="103">
        <f t="shared" si="250"/>
        <v>1016.8700000000001</v>
      </c>
      <c r="K729" s="104">
        <f t="shared" si="250"/>
        <v>1033.29</v>
      </c>
      <c r="L729" s="103">
        <f t="shared" si="250"/>
        <v>1047.92</v>
      </c>
      <c r="M729" s="105">
        <f t="shared" si="250"/>
        <v>1045.26</v>
      </c>
      <c r="N729" s="104">
        <f t="shared" si="250"/>
        <v>969.57999999999993</v>
      </c>
      <c r="O729" s="103">
        <f t="shared" si="250"/>
        <v>921.49</v>
      </c>
      <c r="P729" s="105">
        <f t="shared" si="250"/>
        <v>922.99</v>
      </c>
      <c r="Q729" s="106">
        <f t="shared" si="250"/>
        <v>960.6400000000001</v>
      </c>
      <c r="R729" s="103">
        <f t="shared" si="250"/>
        <v>981.85000000000014</v>
      </c>
      <c r="S729" s="106">
        <f t="shared" si="250"/>
        <v>984.17000000000007</v>
      </c>
      <c r="T729" s="103">
        <f t="shared" si="250"/>
        <v>975.36000000000013</v>
      </c>
      <c r="U729" s="102">
        <f t="shared" si="250"/>
        <v>943.53</v>
      </c>
      <c r="V729" s="102">
        <f t="shared" si="250"/>
        <v>947.71</v>
      </c>
      <c r="W729" s="102">
        <f t="shared" si="250"/>
        <v>961.66000000000008</v>
      </c>
      <c r="X729" s="102">
        <f t="shared" si="250"/>
        <v>960.27</v>
      </c>
      <c r="Y729" s="107">
        <f t="shared" si="250"/>
        <v>948.47</v>
      </c>
    </row>
    <row r="730" spans="1:25" s="62" customFormat="1" ht="18.75" hidden="1" customHeight="1" outlineLevel="1" x14ac:dyDescent="0.2">
      <c r="A730" s="56" t="s">
        <v>8</v>
      </c>
      <c r="B730" s="76">
        <f>B96</f>
        <v>802.51</v>
      </c>
      <c r="C730" s="71">
        <f t="shared" ref="C730:Y730" si="251">C96</f>
        <v>760.27</v>
      </c>
      <c r="D730" s="71">
        <f t="shared" si="251"/>
        <v>768.65</v>
      </c>
      <c r="E730" s="72">
        <f t="shared" si="251"/>
        <v>809.58</v>
      </c>
      <c r="F730" s="71">
        <f t="shared" si="251"/>
        <v>815.64</v>
      </c>
      <c r="G730" s="71">
        <f t="shared" si="251"/>
        <v>837.05</v>
      </c>
      <c r="H730" s="71">
        <f t="shared" si="251"/>
        <v>837.85</v>
      </c>
      <c r="I730" s="71">
        <f t="shared" si="251"/>
        <v>804.11</v>
      </c>
      <c r="J730" s="73">
        <f t="shared" si="251"/>
        <v>819.09</v>
      </c>
      <c r="K730" s="71">
        <f t="shared" si="251"/>
        <v>835.51</v>
      </c>
      <c r="L730" s="71">
        <f t="shared" si="251"/>
        <v>850.14</v>
      </c>
      <c r="M730" s="71">
        <f t="shared" si="251"/>
        <v>847.48</v>
      </c>
      <c r="N730" s="71">
        <f t="shared" si="251"/>
        <v>771.8</v>
      </c>
      <c r="O730" s="71">
        <f t="shared" si="251"/>
        <v>723.71</v>
      </c>
      <c r="P730" s="71">
        <f t="shared" si="251"/>
        <v>725.21</v>
      </c>
      <c r="Q730" s="71">
        <f t="shared" si="251"/>
        <v>762.86</v>
      </c>
      <c r="R730" s="71">
        <f t="shared" si="251"/>
        <v>784.07</v>
      </c>
      <c r="S730" s="71">
        <f t="shared" si="251"/>
        <v>786.39</v>
      </c>
      <c r="T730" s="71">
        <f t="shared" si="251"/>
        <v>777.58</v>
      </c>
      <c r="U730" s="71">
        <f t="shared" si="251"/>
        <v>745.75</v>
      </c>
      <c r="V730" s="71">
        <f t="shared" si="251"/>
        <v>749.93</v>
      </c>
      <c r="W730" s="71">
        <f t="shared" si="251"/>
        <v>763.88</v>
      </c>
      <c r="X730" s="71">
        <f t="shared" si="251"/>
        <v>762.49</v>
      </c>
      <c r="Y730" s="79">
        <f t="shared" si="251"/>
        <v>750.69</v>
      </c>
    </row>
    <row r="731" spans="1:25" s="62" customFormat="1" ht="18.75" hidden="1" customHeight="1" outlineLevel="1" x14ac:dyDescent="0.2">
      <c r="A731" s="57" t="s">
        <v>9</v>
      </c>
      <c r="B731" s="76">
        <v>195.05</v>
      </c>
      <c r="C731" s="74">
        <v>195.05</v>
      </c>
      <c r="D731" s="74">
        <v>195.05</v>
      </c>
      <c r="E731" s="74">
        <v>195.05</v>
      </c>
      <c r="F731" s="74">
        <v>195.05</v>
      </c>
      <c r="G731" s="74">
        <v>195.05</v>
      </c>
      <c r="H731" s="74">
        <v>195.05</v>
      </c>
      <c r="I731" s="74">
        <v>195.05</v>
      </c>
      <c r="J731" s="74">
        <v>195.05</v>
      </c>
      <c r="K731" s="74">
        <v>195.05</v>
      </c>
      <c r="L731" s="74">
        <v>195.05</v>
      </c>
      <c r="M731" s="74">
        <v>195.05</v>
      </c>
      <c r="N731" s="74">
        <v>195.05</v>
      </c>
      <c r="O731" s="74">
        <v>195.05</v>
      </c>
      <c r="P731" s="74">
        <v>195.05</v>
      </c>
      <c r="Q731" s="74">
        <v>195.05</v>
      </c>
      <c r="R731" s="74">
        <v>195.05</v>
      </c>
      <c r="S731" s="74">
        <v>195.05</v>
      </c>
      <c r="T731" s="74">
        <v>195.05</v>
      </c>
      <c r="U731" s="74">
        <v>195.05</v>
      </c>
      <c r="V731" s="74">
        <v>195.05</v>
      </c>
      <c r="W731" s="74">
        <v>195.05</v>
      </c>
      <c r="X731" s="74">
        <v>195.05</v>
      </c>
      <c r="Y731" s="81">
        <v>195.05</v>
      </c>
    </row>
    <row r="732" spans="1:25" s="62" customFormat="1" ht="18.75" hidden="1" customHeight="1" outlineLevel="1" x14ac:dyDescent="0.2">
      <c r="A732" s="58" t="s">
        <v>10</v>
      </c>
      <c r="B732" s="76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81"/>
    </row>
    <row r="733" spans="1:25" s="62" customFormat="1" ht="18.75" hidden="1" customHeight="1" outlineLevel="1" thickBot="1" x14ac:dyDescent="0.25">
      <c r="A733" s="147" t="s">
        <v>11</v>
      </c>
      <c r="B733" s="77">
        <v>2.73</v>
      </c>
      <c r="C733" s="75">
        <v>2.73</v>
      </c>
      <c r="D733" s="75">
        <v>2.73</v>
      </c>
      <c r="E733" s="75">
        <v>2.73</v>
      </c>
      <c r="F733" s="75">
        <v>2.73</v>
      </c>
      <c r="G733" s="75">
        <v>2.73</v>
      </c>
      <c r="H733" s="75">
        <v>2.73</v>
      </c>
      <c r="I733" s="75">
        <v>2.73</v>
      </c>
      <c r="J733" s="75">
        <v>2.73</v>
      </c>
      <c r="K733" s="75">
        <v>2.73</v>
      </c>
      <c r="L733" s="75">
        <v>2.73</v>
      </c>
      <c r="M733" s="75">
        <v>2.73</v>
      </c>
      <c r="N733" s="75">
        <v>2.73</v>
      </c>
      <c r="O733" s="75">
        <v>2.73</v>
      </c>
      <c r="P733" s="75">
        <v>2.73</v>
      </c>
      <c r="Q733" s="75">
        <v>2.73</v>
      </c>
      <c r="R733" s="75">
        <v>2.73</v>
      </c>
      <c r="S733" s="75">
        <v>2.73</v>
      </c>
      <c r="T733" s="75">
        <v>2.73</v>
      </c>
      <c r="U733" s="75">
        <v>2.73</v>
      </c>
      <c r="V733" s="75">
        <v>2.73</v>
      </c>
      <c r="W733" s="75">
        <v>2.73</v>
      </c>
      <c r="X733" s="75">
        <v>2.73</v>
      </c>
      <c r="Y733" s="82">
        <v>2.73</v>
      </c>
    </row>
    <row r="734" spans="1:25" s="62" customFormat="1" ht="18.75" customHeight="1" collapsed="1" thickBot="1" x14ac:dyDescent="0.25">
      <c r="A734" s="112">
        <v>19</v>
      </c>
      <c r="B734" s="101">
        <f t="shared" ref="B734:Y734" si="252">SUM(B735:B738)</f>
        <v>911.35000000000014</v>
      </c>
      <c r="C734" s="102">
        <f t="shared" si="252"/>
        <v>884.65000000000009</v>
      </c>
      <c r="D734" s="102">
        <f t="shared" si="252"/>
        <v>888.77</v>
      </c>
      <c r="E734" s="103">
        <f t="shared" si="252"/>
        <v>899.58999999999992</v>
      </c>
      <c r="F734" s="103">
        <f t="shared" si="252"/>
        <v>898.74</v>
      </c>
      <c r="G734" s="103">
        <f t="shared" si="252"/>
        <v>914.43000000000006</v>
      </c>
      <c r="H734" s="103">
        <f t="shared" si="252"/>
        <v>916.49</v>
      </c>
      <c r="I734" s="103">
        <f t="shared" si="252"/>
        <v>899.67000000000007</v>
      </c>
      <c r="J734" s="103">
        <f t="shared" si="252"/>
        <v>903.36000000000013</v>
      </c>
      <c r="K734" s="104">
        <f t="shared" si="252"/>
        <v>916.41000000000008</v>
      </c>
      <c r="L734" s="103">
        <f t="shared" si="252"/>
        <v>912.97</v>
      </c>
      <c r="M734" s="105">
        <f t="shared" si="252"/>
        <v>918.67000000000007</v>
      </c>
      <c r="N734" s="104">
        <f t="shared" si="252"/>
        <v>915.71</v>
      </c>
      <c r="O734" s="103">
        <f t="shared" si="252"/>
        <v>893.93000000000006</v>
      </c>
      <c r="P734" s="105">
        <f t="shared" si="252"/>
        <v>880.76</v>
      </c>
      <c r="Q734" s="106">
        <f t="shared" si="252"/>
        <v>901.57999999999993</v>
      </c>
      <c r="R734" s="103">
        <f t="shared" si="252"/>
        <v>917.28</v>
      </c>
      <c r="S734" s="106">
        <f t="shared" si="252"/>
        <v>918.6400000000001</v>
      </c>
      <c r="T734" s="103">
        <f t="shared" si="252"/>
        <v>904.68000000000006</v>
      </c>
      <c r="U734" s="102">
        <f t="shared" si="252"/>
        <v>888.76</v>
      </c>
      <c r="V734" s="102">
        <f t="shared" si="252"/>
        <v>896.32999999999993</v>
      </c>
      <c r="W734" s="102">
        <f t="shared" si="252"/>
        <v>893.37000000000012</v>
      </c>
      <c r="X734" s="102">
        <f t="shared" si="252"/>
        <v>901.76</v>
      </c>
      <c r="Y734" s="107">
        <f t="shared" si="252"/>
        <v>901.10000000000014</v>
      </c>
    </row>
    <row r="735" spans="1:25" s="62" customFormat="1" ht="18.75" hidden="1" customHeight="1" outlineLevel="1" x14ac:dyDescent="0.2">
      <c r="A735" s="160" t="s">
        <v>8</v>
      </c>
      <c r="B735" s="76">
        <f>B101</f>
        <v>713.57</v>
      </c>
      <c r="C735" s="71">
        <f t="shared" ref="C735:Y735" si="253">C101</f>
        <v>686.87</v>
      </c>
      <c r="D735" s="71">
        <f t="shared" si="253"/>
        <v>690.99</v>
      </c>
      <c r="E735" s="72">
        <f t="shared" si="253"/>
        <v>701.81</v>
      </c>
      <c r="F735" s="71">
        <f t="shared" si="253"/>
        <v>700.96</v>
      </c>
      <c r="G735" s="71">
        <f t="shared" si="253"/>
        <v>716.65</v>
      </c>
      <c r="H735" s="71">
        <f t="shared" si="253"/>
        <v>718.71</v>
      </c>
      <c r="I735" s="71">
        <f t="shared" si="253"/>
        <v>701.89</v>
      </c>
      <c r="J735" s="73">
        <f t="shared" si="253"/>
        <v>705.58</v>
      </c>
      <c r="K735" s="71">
        <f t="shared" si="253"/>
        <v>718.63</v>
      </c>
      <c r="L735" s="71">
        <f t="shared" si="253"/>
        <v>715.19</v>
      </c>
      <c r="M735" s="71">
        <f t="shared" si="253"/>
        <v>720.89</v>
      </c>
      <c r="N735" s="71">
        <f t="shared" si="253"/>
        <v>717.93</v>
      </c>
      <c r="O735" s="71">
        <f t="shared" si="253"/>
        <v>696.15</v>
      </c>
      <c r="P735" s="71">
        <f t="shared" si="253"/>
        <v>682.98</v>
      </c>
      <c r="Q735" s="71">
        <f t="shared" si="253"/>
        <v>703.8</v>
      </c>
      <c r="R735" s="71">
        <f t="shared" si="253"/>
        <v>719.5</v>
      </c>
      <c r="S735" s="71">
        <f t="shared" si="253"/>
        <v>720.86</v>
      </c>
      <c r="T735" s="71">
        <f t="shared" si="253"/>
        <v>706.9</v>
      </c>
      <c r="U735" s="71">
        <f t="shared" si="253"/>
        <v>690.98</v>
      </c>
      <c r="V735" s="71">
        <f t="shared" si="253"/>
        <v>698.55</v>
      </c>
      <c r="W735" s="71">
        <f t="shared" si="253"/>
        <v>695.59</v>
      </c>
      <c r="X735" s="71">
        <f t="shared" si="253"/>
        <v>703.98</v>
      </c>
      <c r="Y735" s="79">
        <f t="shared" si="253"/>
        <v>703.32</v>
      </c>
    </row>
    <row r="736" spans="1:25" s="62" customFormat="1" ht="18.75" hidden="1" customHeight="1" outlineLevel="1" x14ac:dyDescent="0.2">
      <c r="A736" s="53" t="s">
        <v>9</v>
      </c>
      <c r="B736" s="76">
        <v>195.05</v>
      </c>
      <c r="C736" s="74">
        <v>195.05</v>
      </c>
      <c r="D736" s="74">
        <v>195.05</v>
      </c>
      <c r="E736" s="74">
        <v>195.05</v>
      </c>
      <c r="F736" s="74">
        <v>195.05</v>
      </c>
      <c r="G736" s="74">
        <v>195.05</v>
      </c>
      <c r="H736" s="74">
        <v>195.05</v>
      </c>
      <c r="I736" s="74">
        <v>195.05</v>
      </c>
      <c r="J736" s="74">
        <v>195.05</v>
      </c>
      <c r="K736" s="74">
        <v>195.05</v>
      </c>
      <c r="L736" s="74">
        <v>195.05</v>
      </c>
      <c r="M736" s="74">
        <v>195.05</v>
      </c>
      <c r="N736" s="74">
        <v>195.05</v>
      </c>
      <c r="O736" s="74">
        <v>195.05</v>
      </c>
      <c r="P736" s="74">
        <v>195.05</v>
      </c>
      <c r="Q736" s="74">
        <v>195.05</v>
      </c>
      <c r="R736" s="74">
        <v>195.05</v>
      </c>
      <c r="S736" s="74">
        <v>195.05</v>
      </c>
      <c r="T736" s="74">
        <v>195.05</v>
      </c>
      <c r="U736" s="74">
        <v>195.05</v>
      </c>
      <c r="V736" s="74">
        <v>195.05</v>
      </c>
      <c r="W736" s="74">
        <v>195.05</v>
      </c>
      <c r="X736" s="74">
        <v>195.05</v>
      </c>
      <c r="Y736" s="81">
        <v>195.05</v>
      </c>
    </row>
    <row r="737" spans="1:25" s="62" customFormat="1" ht="18.75" hidden="1" customHeight="1" outlineLevel="1" x14ac:dyDescent="0.2">
      <c r="A737" s="54" t="s">
        <v>10</v>
      </c>
      <c r="B737" s="76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81"/>
    </row>
    <row r="738" spans="1:25" s="62" customFormat="1" ht="18.75" hidden="1" customHeight="1" outlineLevel="1" thickBot="1" x14ac:dyDescent="0.25">
      <c r="A738" s="161" t="s">
        <v>11</v>
      </c>
      <c r="B738" s="77">
        <v>2.73</v>
      </c>
      <c r="C738" s="75">
        <v>2.73</v>
      </c>
      <c r="D738" s="75">
        <v>2.73</v>
      </c>
      <c r="E738" s="75">
        <v>2.73</v>
      </c>
      <c r="F738" s="75">
        <v>2.73</v>
      </c>
      <c r="G738" s="75">
        <v>2.73</v>
      </c>
      <c r="H738" s="75">
        <v>2.73</v>
      </c>
      <c r="I738" s="75">
        <v>2.73</v>
      </c>
      <c r="J738" s="75">
        <v>2.73</v>
      </c>
      <c r="K738" s="75">
        <v>2.73</v>
      </c>
      <c r="L738" s="75">
        <v>2.73</v>
      </c>
      <c r="M738" s="75">
        <v>2.73</v>
      </c>
      <c r="N738" s="75">
        <v>2.73</v>
      </c>
      <c r="O738" s="75">
        <v>2.73</v>
      </c>
      <c r="P738" s="75">
        <v>2.73</v>
      </c>
      <c r="Q738" s="75">
        <v>2.73</v>
      </c>
      <c r="R738" s="75">
        <v>2.73</v>
      </c>
      <c r="S738" s="75">
        <v>2.73</v>
      </c>
      <c r="T738" s="75">
        <v>2.73</v>
      </c>
      <c r="U738" s="75">
        <v>2.73</v>
      </c>
      <c r="V738" s="75">
        <v>2.73</v>
      </c>
      <c r="W738" s="75">
        <v>2.73</v>
      </c>
      <c r="X738" s="75">
        <v>2.73</v>
      </c>
      <c r="Y738" s="82">
        <v>2.73</v>
      </c>
    </row>
    <row r="739" spans="1:25" s="62" customFormat="1" ht="18.75" customHeight="1" collapsed="1" thickBot="1" x14ac:dyDescent="0.25">
      <c r="A739" s="109">
        <v>20</v>
      </c>
      <c r="B739" s="101">
        <f t="shared" ref="B739:Y739" si="254">SUM(B740:B743)</f>
        <v>801.49</v>
      </c>
      <c r="C739" s="102">
        <f t="shared" si="254"/>
        <v>774.18000000000006</v>
      </c>
      <c r="D739" s="102">
        <f t="shared" si="254"/>
        <v>772.45</v>
      </c>
      <c r="E739" s="103">
        <f t="shared" si="254"/>
        <v>781.06999999999994</v>
      </c>
      <c r="F739" s="103">
        <f t="shared" si="254"/>
        <v>785.87000000000012</v>
      </c>
      <c r="G739" s="103">
        <f t="shared" si="254"/>
        <v>786.90000000000009</v>
      </c>
      <c r="H739" s="103">
        <f t="shared" si="254"/>
        <v>784.72</v>
      </c>
      <c r="I739" s="103">
        <f t="shared" si="254"/>
        <v>775.3</v>
      </c>
      <c r="J739" s="103">
        <f t="shared" si="254"/>
        <v>776.06</v>
      </c>
      <c r="K739" s="104">
        <f t="shared" si="254"/>
        <v>782.1400000000001</v>
      </c>
      <c r="L739" s="103">
        <f t="shared" si="254"/>
        <v>782.10000000000014</v>
      </c>
      <c r="M739" s="105">
        <f t="shared" si="254"/>
        <v>783.85000000000014</v>
      </c>
      <c r="N739" s="104">
        <f t="shared" si="254"/>
        <v>785.67000000000007</v>
      </c>
      <c r="O739" s="103">
        <f t="shared" si="254"/>
        <v>770.87000000000012</v>
      </c>
      <c r="P739" s="105">
        <f t="shared" si="254"/>
        <v>771.06999999999994</v>
      </c>
      <c r="Q739" s="106">
        <f t="shared" si="254"/>
        <v>788.72</v>
      </c>
      <c r="R739" s="103">
        <f t="shared" si="254"/>
        <v>801.28</v>
      </c>
      <c r="S739" s="106">
        <f t="shared" si="254"/>
        <v>798.28</v>
      </c>
      <c r="T739" s="103">
        <f t="shared" si="254"/>
        <v>797.96</v>
      </c>
      <c r="U739" s="102">
        <f t="shared" si="254"/>
        <v>787.23</v>
      </c>
      <c r="V739" s="102">
        <f t="shared" si="254"/>
        <v>787.19</v>
      </c>
      <c r="W739" s="102">
        <f t="shared" si="254"/>
        <v>793.32999999999993</v>
      </c>
      <c r="X739" s="102">
        <f t="shared" si="254"/>
        <v>798.13000000000011</v>
      </c>
      <c r="Y739" s="107">
        <f t="shared" si="254"/>
        <v>798.55</v>
      </c>
    </row>
    <row r="740" spans="1:25" s="62" customFormat="1" ht="18.75" hidden="1" customHeight="1" outlineLevel="1" x14ac:dyDescent="0.2">
      <c r="A740" s="160" t="s">
        <v>8</v>
      </c>
      <c r="B740" s="76">
        <f>B106</f>
        <v>603.71</v>
      </c>
      <c r="C740" s="71">
        <f t="shared" ref="C740:Y740" si="255">C106</f>
        <v>576.4</v>
      </c>
      <c r="D740" s="71">
        <f t="shared" si="255"/>
        <v>574.66999999999996</v>
      </c>
      <c r="E740" s="72">
        <f t="shared" si="255"/>
        <v>583.29</v>
      </c>
      <c r="F740" s="71">
        <f t="shared" si="255"/>
        <v>588.09</v>
      </c>
      <c r="G740" s="71">
        <f t="shared" si="255"/>
        <v>589.12</v>
      </c>
      <c r="H740" s="71">
        <f t="shared" si="255"/>
        <v>586.94000000000005</v>
      </c>
      <c r="I740" s="71">
        <f t="shared" si="255"/>
        <v>577.52</v>
      </c>
      <c r="J740" s="73">
        <f t="shared" si="255"/>
        <v>578.28</v>
      </c>
      <c r="K740" s="71">
        <f t="shared" si="255"/>
        <v>584.36</v>
      </c>
      <c r="L740" s="71">
        <f t="shared" si="255"/>
        <v>584.32000000000005</v>
      </c>
      <c r="M740" s="71">
        <f t="shared" si="255"/>
        <v>586.07000000000005</v>
      </c>
      <c r="N740" s="71">
        <f t="shared" si="255"/>
        <v>587.89</v>
      </c>
      <c r="O740" s="71">
        <f t="shared" si="255"/>
        <v>573.09</v>
      </c>
      <c r="P740" s="71">
        <f t="shared" si="255"/>
        <v>573.29</v>
      </c>
      <c r="Q740" s="71">
        <f t="shared" si="255"/>
        <v>590.94000000000005</v>
      </c>
      <c r="R740" s="71">
        <f t="shared" si="255"/>
        <v>603.5</v>
      </c>
      <c r="S740" s="71">
        <f t="shared" si="255"/>
        <v>600.5</v>
      </c>
      <c r="T740" s="71">
        <f t="shared" si="255"/>
        <v>600.17999999999995</v>
      </c>
      <c r="U740" s="71">
        <f t="shared" si="255"/>
        <v>589.45000000000005</v>
      </c>
      <c r="V740" s="71">
        <f t="shared" si="255"/>
        <v>589.41</v>
      </c>
      <c r="W740" s="71">
        <f t="shared" si="255"/>
        <v>595.54999999999995</v>
      </c>
      <c r="X740" s="71">
        <f t="shared" si="255"/>
        <v>600.35</v>
      </c>
      <c r="Y740" s="79">
        <f t="shared" si="255"/>
        <v>600.77</v>
      </c>
    </row>
    <row r="741" spans="1:25" s="62" customFormat="1" ht="18.75" hidden="1" customHeight="1" outlineLevel="1" x14ac:dyDescent="0.2">
      <c r="A741" s="53" t="s">
        <v>9</v>
      </c>
      <c r="B741" s="76">
        <v>195.05</v>
      </c>
      <c r="C741" s="74">
        <v>195.05</v>
      </c>
      <c r="D741" s="74">
        <v>195.05</v>
      </c>
      <c r="E741" s="74">
        <v>195.05</v>
      </c>
      <c r="F741" s="74">
        <v>195.05</v>
      </c>
      <c r="G741" s="74">
        <v>195.05</v>
      </c>
      <c r="H741" s="74">
        <v>195.05</v>
      </c>
      <c r="I741" s="74">
        <v>195.05</v>
      </c>
      <c r="J741" s="74">
        <v>195.05</v>
      </c>
      <c r="K741" s="74">
        <v>195.05</v>
      </c>
      <c r="L741" s="74">
        <v>195.05</v>
      </c>
      <c r="M741" s="74">
        <v>195.05</v>
      </c>
      <c r="N741" s="74">
        <v>195.05</v>
      </c>
      <c r="O741" s="74">
        <v>195.05</v>
      </c>
      <c r="P741" s="74">
        <v>195.05</v>
      </c>
      <c r="Q741" s="74">
        <v>195.05</v>
      </c>
      <c r="R741" s="74">
        <v>195.05</v>
      </c>
      <c r="S741" s="74">
        <v>195.05</v>
      </c>
      <c r="T741" s="74">
        <v>195.05</v>
      </c>
      <c r="U741" s="74">
        <v>195.05</v>
      </c>
      <c r="V741" s="74">
        <v>195.05</v>
      </c>
      <c r="W741" s="74">
        <v>195.05</v>
      </c>
      <c r="X741" s="74">
        <v>195.05</v>
      </c>
      <c r="Y741" s="81">
        <v>195.05</v>
      </c>
    </row>
    <row r="742" spans="1:25" s="62" customFormat="1" ht="18.75" hidden="1" customHeight="1" outlineLevel="1" x14ac:dyDescent="0.2">
      <c r="A742" s="54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2.73</v>
      </c>
      <c r="C743" s="75">
        <v>2.73</v>
      </c>
      <c r="D743" s="75">
        <v>2.73</v>
      </c>
      <c r="E743" s="75">
        <v>2.73</v>
      </c>
      <c r="F743" s="75">
        <v>2.73</v>
      </c>
      <c r="G743" s="75">
        <v>2.73</v>
      </c>
      <c r="H743" s="75">
        <v>2.73</v>
      </c>
      <c r="I743" s="75">
        <v>2.73</v>
      </c>
      <c r="J743" s="75">
        <v>2.73</v>
      </c>
      <c r="K743" s="75">
        <v>2.73</v>
      </c>
      <c r="L743" s="75">
        <v>2.73</v>
      </c>
      <c r="M743" s="75">
        <v>2.73</v>
      </c>
      <c r="N743" s="75">
        <v>2.73</v>
      </c>
      <c r="O743" s="75">
        <v>2.73</v>
      </c>
      <c r="P743" s="75">
        <v>2.73</v>
      </c>
      <c r="Q743" s="75">
        <v>2.73</v>
      </c>
      <c r="R743" s="75">
        <v>2.73</v>
      </c>
      <c r="S743" s="75">
        <v>2.73</v>
      </c>
      <c r="T743" s="75">
        <v>2.73</v>
      </c>
      <c r="U743" s="75">
        <v>2.73</v>
      </c>
      <c r="V743" s="75">
        <v>2.73</v>
      </c>
      <c r="W743" s="75">
        <v>2.73</v>
      </c>
      <c r="X743" s="75">
        <v>2.73</v>
      </c>
      <c r="Y743" s="82">
        <v>2.73</v>
      </c>
    </row>
    <row r="744" spans="1:25" s="62" customFormat="1" ht="18.75" customHeight="1" collapsed="1" thickBot="1" x14ac:dyDescent="0.25">
      <c r="A744" s="100">
        <v>21</v>
      </c>
      <c r="B744" s="101">
        <f t="shared" ref="B744:Y744" si="256">SUM(B745:B748)</f>
        <v>825.16000000000008</v>
      </c>
      <c r="C744" s="102">
        <f t="shared" si="256"/>
        <v>798.07999999999993</v>
      </c>
      <c r="D744" s="102">
        <f t="shared" si="256"/>
        <v>796.83999999999992</v>
      </c>
      <c r="E744" s="103">
        <f t="shared" si="256"/>
        <v>804.01</v>
      </c>
      <c r="F744" s="103">
        <f t="shared" si="256"/>
        <v>811.2</v>
      </c>
      <c r="G744" s="103">
        <f t="shared" si="256"/>
        <v>811.03</v>
      </c>
      <c r="H744" s="103">
        <f t="shared" si="256"/>
        <v>813.87000000000012</v>
      </c>
      <c r="I744" s="103">
        <f t="shared" si="256"/>
        <v>804.47</v>
      </c>
      <c r="J744" s="103">
        <f t="shared" si="256"/>
        <v>806.82999999999993</v>
      </c>
      <c r="K744" s="104">
        <f t="shared" si="256"/>
        <v>811.37000000000012</v>
      </c>
      <c r="L744" s="103">
        <f t="shared" si="256"/>
        <v>812.8900000000001</v>
      </c>
      <c r="M744" s="105">
        <f t="shared" si="256"/>
        <v>808.56999999999994</v>
      </c>
      <c r="N744" s="104">
        <f t="shared" si="256"/>
        <v>806.76</v>
      </c>
      <c r="O744" s="103">
        <f t="shared" si="256"/>
        <v>790.88000000000011</v>
      </c>
      <c r="P744" s="105">
        <f t="shared" si="256"/>
        <v>794.66000000000008</v>
      </c>
      <c r="Q744" s="106">
        <f t="shared" si="256"/>
        <v>810.05</v>
      </c>
      <c r="R744" s="103">
        <f t="shared" si="256"/>
        <v>821.79</v>
      </c>
      <c r="S744" s="106">
        <f t="shared" si="256"/>
        <v>823.92000000000007</v>
      </c>
      <c r="T744" s="103">
        <f t="shared" si="256"/>
        <v>812.15000000000009</v>
      </c>
      <c r="U744" s="102">
        <f t="shared" si="256"/>
        <v>804.92000000000007</v>
      </c>
      <c r="V744" s="102">
        <f t="shared" si="256"/>
        <v>810.66000000000008</v>
      </c>
      <c r="W744" s="102">
        <f t="shared" si="256"/>
        <v>812.63000000000011</v>
      </c>
      <c r="X744" s="102">
        <f t="shared" si="256"/>
        <v>820.1400000000001</v>
      </c>
      <c r="Y744" s="107">
        <f t="shared" si="256"/>
        <v>817.01</v>
      </c>
    </row>
    <row r="745" spans="1:25" s="62" customFormat="1" ht="18.75" hidden="1" customHeight="1" outlineLevel="1" x14ac:dyDescent="0.2">
      <c r="A745" s="160" t="s">
        <v>8</v>
      </c>
      <c r="B745" s="76">
        <f>B111</f>
        <v>627.38</v>
      </c>
      <c r="C745" s="71">
        <f t="shared" ref="C745:Y745" si="257">C111</f>
        <v>600.29999999999995</v>
      </c>
      <c r="D745" s="71">
        <f t="shared" si="257"/>
        <v>599.05999999999995</v>
      </c>
      <c r="E745" s="72">
        <f t="shared" si="257"/>
        <v>606.23</v>
      </c>
      <c r="F745" s="71">
        <f t="shared" si="257"/>
        <v>613.41999999999996</v>
      </c>
      <c r="G745" s="71">
        <f t="shared" si="257"/>
        <v>613.25</v>
      </c>
      <c r="H745" s="71">
        <f t="shared" si="257"/>
        <v>616.09</v>
      </c>
      <c r="I745" s="71">
        <f t="shared" si="257"/>
        <v>606.69000000000005</v>
      </c>
      <c r="J745" s="73">
        <f t="shared" si="257"/>
        <v>609.04999999999995</v>
      </c>
      <c r="K745" s="71">
        <f t="shared" si="257"/>
        <v>613.59</v>
      </c>
      <c r="L745" s="71">
        <f t="shared" si="257"/>
        <v>615.11</v>
      </c>
      <c r="M745" s="71">
        <f t="shared" si="257"/>
        <v>610.79</v>
      </c>
      <c r="N745" s="71">
        <f t="shared" si="257"/>
        <v>608.98</v>
      </c>
      <c r="O745" s="71">
        <f t="shared" si="257"/>
        <v>593.1</v>
      </c>
      <c r="P745" s="71">
        <f t="shared" si="257"/>
        <v>596.88</v>
      </c>
      <c r="Q745" s="71">
        <f t="shared" si="257"/>
        <v>612.27</v>
      </c>
      <c r="R745" s="71">
        <f t="shared" si="257"/>
        <v>624.01</v>
      </c>
      <c r="S745" s="71">
        <f t="shared" si="257"/>
        <v>626.14</v>
      </c>
      <c r="T745" s="71">
        <f t="shared" si="257"/>
        <v>614.37</v>
      </c>
      <c r="U745" s="71">
        <f t="shared" si="257"/>
        <v>607.14</v>
      </c>
      <c r="V745" s="71">
        <f t="shared" si="257"/>
        <v>612.88</v>
      </c>
      <c r="W745" s="71">
        <f t="shared" si="257"/>
        <v>614.85</v>
      </c>
      <c r="X745" s="71">
        <f t="shared" si="257"/>
        <v>622.36</v>
      </c>
      <c r="Y745" s="79">
        <f t="shared" si="257"/>
        <v>619.23</v>
      </c>
    </row>
    <row r="746" spans="1:25" s="62" customFormat="1" ht="18.75" hidden="1" customHeight="1" outlineLevel="1" x14ac:dyDescent="0.2">
      <c r="A746" s="53" t="s">
        <v>9</v>
      </c>
      <c r="B746" s="76">
        <v>195.05</v>
      </c>
      <c r="C746" s="74">
        <v>195.05</v>
      </c>
      <c r="D746" s="74">
        <v>195.05</v>
      </c>
      <c r="E746" s="74">
        <v>195.05</v>
      </c>
      <c r="F746" s="74">
        <v>195.05</v>
      </c>
      <c r="G746" s="74">
        <v>195.05</v>
      </c>
      <c r="H746" s="74">
        <v>195.05</v>
      </c>
      <c r="I746" s="74">
        <v>195.05</v>
      </c>
      <c r="J746" s="74">
        <v>195.05</v>
      </c>
      <c r="K746" s="74">
        <v>195.05</v>
      </c>
      <c r="L746" s="74">
        <v>195.05</v>
      </c>
      <c r="M746" s="74">
        <v>195.05</v>
      </c>
      <c r="N746" s="74">
        <v>195.05</v>
      </c>
      <c r="O746" s="74">
        <v>195.05</v>
      </c>
      <c r="P746" s="74">
        <v>195.05</v>
      </c>
      <c r="Q746" s="74">
        <v>195.05</v>
      </c>
      <c r="R746" s="74">
        <v>195.05</v>
      </c>
      <c r="S746" s="74">
        <v>195.05</v>
      </c>
      <c r="T746" s="74">
        <v>195.05</v>
      </c>
      <c r="U746" s="74">
        <v>195.05</v>
      </c>
      <c r="V746" s="74">
        <v>195.05</v>
      </c>
      <c r="W746" s="74">
        <v>195.05</v>
      </c>
      <c r="X746" s="74">
        <v>195.05</v>
      </c>
      <c r="Y746" s="81">
        <v>195.05</v>
      </c>
    </row>
    <row r="747" spans="1:25" s="62" customFormat="1" ht="18.75" hidden="1" customHeight="1" outlineLevel="1" x14ac:dyDescent="0.2">
      <c r="A747" s="54" t="s">
        <v>10</v>
      </c>
      <c r="B747" s="76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81"/>
    </row>
    <row r="748" spans="1:25" s="62" customFormat="1" ht="18.75" hidden="1" customHeight="1" outlineLevel="1" thickBot="1" x14ac:dyDescent="0.25">
      <c r="A748" s="161" t="s">
        <v>11</v>
      </c>
      <c r="B748" s="77">
        <v>2.73</v>
      </c>
      <c r="C748" s="75">
        <v>2.73</v>
      </c>
      <c r="D748" s="75">
        <v>2.73</v>
      </c>
      <c r="E748" s="75">
        <v>2.73</v>
      </c>
      <c r="F748" s="75">
        <v>2.73</v>
      </c>
      <c r="G748" s="75">
        <v>2.73</v>
      </c>
      <c r="H748" s="75">
        <v>2.73</v>
      </c>
      <c r="I748" s="75">
        <v>2.73</v>
      </c>
      <c r="J748" s="75">
        <v>2.73</v>
      </c>
      <c r="K748" s="75">
        <v>2.73</v>
      </c>
      <c r="L748" s="75">
        <v>2.73</v>
      </c>
      <c r="M748" s="75">
        <v>2.73</v>
      </c>
      <c r="N748" s="75">
        <v>2.73</v>
      </c>
      <c r="O748" s="75">
        <v>2.73</v>
      </c>
      <c r="P748" s="75">
        <v>2.73</v>
      </c>
      <c r="Q748" s="75">
        <v>2.73</v>
      </c>
      <c r="R748" s="75">
        <v>2.73</v>
      </c>
      <c r="S748" s="75">
        <v>2.73</v>
      </c>
      <c r="T748" s="75">
        <v>2.73</v>
      </c>
      <c r="U748" s="75">
        <v>2.73</v>
      </c>
      <c r="V748" s="75">
        <v>2.73</v>
      </c>
      <c r="W748" s="75">
        <v>2.73</v>
      </c>
      <c r="X748" s="75">
        <v>2.73</v>
      </c>
      <c r="Y748" s="82">
        <v>2.73</v>
      </c>
    </row>
    <row r="749" spans="1:25" s="62" customFormat="1" ht="18.75" customHeight="1" collapsed="1" thickBot="1" x14ac:dyDescent="0.25">
      <c r="A749" s="109">
        <v>22</v>
      </c>
      <c r="B749" s="101">
        <f t="shared" ref="B749:Y749" si="258">SUM(B750:B753)</f>
        <v>838.6400000000001</v>
      </c>
      <c r="C749" s="102">
        <f t="shared" si="258"/>
        <v>801.05</v>
      </c>
      <c r="D749" s="102">
        <f t="shared" si="258"/>
        <v>790.94</v>
      </c>
      <c r="E749" s="103">
        <f t="shared" si="258"/>
        <v>872.43000000000006</v>
      </c>
      <c r="F749" s="103">
        <f t="shared" si="258"/>
        <v>868.23</v>
      </c>
      <c r="G749" s="103">
        <f t="shared" si="258"/>
        <v>879.86000000000013</v>
      </c>
      <c r="H749" s="103">
        <f t="shared" si="258"/>
        <v>887.05</v>
      </c>
      <c r="I749" s="103">
        <f t="shared" si="258"/>
        <v>859.88000000000011</v>
      </c>
      <c r="J749" s="103">
        <f t="shared" si="258"/>
        <v>862.5</v>
      </c>
      <c r="K749" s="104">
        <f t="shared" si="258"/>
        <v>869.76</v>
      </c>
      <c r="L749" s="103">
        <f t="shared" si="258"/>
        <v>875.43000000000006</v>
      </c>
      <c r="M749" s="105">
        <f t="shared" si="258"/>
        <v>857.5</v>
      </c>
      <c r="N749" s="104">
        <f t="shared" si="258"/>
        <v>855.16000000000008</v>
      </c>
      <c r="O749" s="103">
        <f t="shared" si="258"/>
        <v>820.76</v>
      </c>
      <c r="P749" s="105">
        <f t="shared" si="258"/>
        <v>826.11000000000013</v>
      </c>
      <c r="Q749" s="106">
        <f t="shared" si="258"/>
        <v>864.27</v>
      </c>
      <c r="R749" s="103">
        <f t="shared" si="258"/>
        <v>881.63000000000011</v>
      </c>
      <c r="S749" s="106">
        <f t="shared" si="258"/>
        <v>892.81</v>
      </c>
      <c r="T749" s="103">
        <f t="shared" si="258"/>
        <v>858.56999999999994</v>
      </c>
      <c r="U749" s="102">
        <f t="shared" si="258"/>
        <v>849.45</v>
      </c>
      <c r="V749" s="102">
        <f t="shared" si="258"/>
        <v>854.47</v>
      </c>
      <c r="W749" s="102">
        <f t="shared" si="258"/>
        <v>854.99</v>
      </c>
      <c r="X749" s="102">
        <f t="shared" si="258"/>
        <v>856.3900000000001</v>
      </c>
      <c r="Y749" s="107">
        <f t="shared" si="258"/>
        <v>856.99</v>
      </c>
    </row>
    <row r="750" spans="1:25" s="62" customFormat="1" ht="18.75" hidden="1" customHeight="1" outlineLevel="1" x14ac:dyDescent="0.2">
      <c r="A750" s="160" t="s">
        <v>8</v>
      </c>
      <c r="B750" s="76">
        <f>B116</f>
        <v>640.86</v>
      </c>
      <c r="C750" s="71">
        <f t="shared" ref="C750:Y750" si="259">C116</f>
        <v>603.27</v>
      </c>
      <c r="D750" s="71">
        <f t="shared" si="259"/>
        <v>593.16</v>
      </c>
      <c r="E750" s="72">
        <f t="shared" si="259"/>
        <v>674.65</v>
      </c>
      <c r="F750" s="71">
        <f t="shared" si="259"/>
        <v>670.45</v>
      </c>
      <c r="G750" s="71">
        <f t="shared" si="259"/>
        <v>682.08</v>
      </c>
      <c r="H750" s="71">
        <f t="shared" si="259"/>
        <v>689.27</v>
      </c>
      <c r="I750" s="71">
        <f t="shared" si="259"/>
        <v>662.1</v>
      </c>
      <c r="J750" s="73">
        <f t="shared" si="259"/>
        <v>664.72</v>
      </c>
      <c r="K750" s="71">
        <f t="shared" si="259"/>
        <v>671.98</v>
      </c>
      <c r="L750" s="71">
        <f t="shared" si="259"/>
        <v>677.65</v>
      </c>
      <c r="M750" s="71">
        <f t="shared" si="259"/>
        <v>659.72</v>
      </c>
      <c r="N750" s="71">
        <f t="shared" si="259"/>
        <v>657.38</v>
      </c>
      <c r="O750" s="71">
        <f t="shared" si="259"/>
        <v>622.98</v>
      </c>
      <c r="P750" s="71">
        <f t="shared" si="259"/>
        <v>628.33000000000004</v>
      </c>
      <c r="Q750" s="71">
        <f t="shared" si="259"/>
        <v>666.49</v>
      </c>
      <c r="R750" s="71">
        <f t="shared" si="259"/>
        <v>683.85</v>
      </c>
      <c r="S750" s="71">
        <f t="shared" si="259"/>
        <v>695.03</v>
      </c>
      <c r="T750" s="71">
        <f t="shared" si="259"/>
        <v>660.79</v>
      </c>
      <c r="U750" s="71">
        <f t="shared" si="259"/>
        <v>651.66999999999996</v>
      </c>
      <c r="V750" s="71">
        <f t="shared" si="259"/>
        <v>656.69</v>
      </c>
      <c r="W750" s="71">
        <f t="shared" si="259"/>
        <v>657.21</v>
      </c>
      <c r="X750" s="71">
        <f t="shared" si="259"/>
        <v>658.61</v>
      </c>
      <c r="Y750" s="79">
        <f t="shared" si="259"/>
        <v>659.21</v>
      </c>
    </row>
    <row r="751" spans="1:25" s="62" customFormat="1" ht="18.75" hidden="1" customHeight="1" outlineLevel="1" x14ac:dyDescent="0.2">
      <c r="A751" s="53" t="s">
        <v>9</v>
      </c>
      <c r="B751" s="76">
        <v>195.05</v>
      </c>
      <c r="C751" s="74">
        <v>195.05</v>
      </c>
      <c r="D751" s="74">
        <v>195.05</v>
      </c>
      <c r="E751" s="74">
        <v>195.05</v>
      </c>
      <c r="F751" s="74">
        <v>195.05</v>
      </c>
      <c r="G751" s="74">
        <v>195.05</v>
      </c>
      <c r="H751" s="74">
        <v>195.05</v>
      </c>
      <c r="I751" s="74">
        <v>195.05</v>
      </c>
      <c r="J751" s="74">
        <v>195.05</v>
      </c>
      <c r="K751" s="74">
        <v>195.05</v>
      </c>
      <c r="L751" s="74">
        <v>195.05</v>
      </c>
      <c r="M751" s="74">
        <v>195.05</v>
      </c>
      <c r="N751" s="74">
        <v>195.05</v>
      </c>
      <c r="O751" s="74">
        <v>195.05</v>
      </c>
      <c r="P751" s="74">
        <v>195.05</v>
      </c>
      <c r="Q751" s="74">
        <v>195.05</v>
      </c>
      <c r="R751" s="74">
        <v>195.05</v>
      </c>
      <c r="S751" s="74">
        <v>195.05</v>
      </c>
      <c r="T751" s="74">
        <v>195.05</v>
      </c>
      <c r="U751" s="74">
        <v>195.05</v>
      </c>
      <c r="V751" s="74">
        <v>195.05</v>
      </c>
      <c r="W751" s="74">
        <v>195.05</v>
      </c>
      <c r="X751" s="74">
        <v>195.05</v>
      </c>
      <c r="Y751" s="81">
        <v>195.05</v>
      </c>
    </row>
    <row r="752" spans="1:25" s="62" customFormat="1" ht="18.75" hidden="1" customHeight="1" outlineLevel="1" x14ac:dyDescent="0.2">
      <c r="A752" s="54" t="s">
        <v>10</v>
      </c>
      <c r="B752" s="76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81"/>
    </row>
    <row r="753" spans="1:25" s="62" customFormat="1" ht="18.75" hidden="1" customHeight="1" outlineLevel="1" thickBot="1" x14ac:dyDescent="0.25">
      <c r="A753" s="161" t="s">
        <v>11</v>
      </c>
      <c r="B753" s="77">
        <v>2.73</v>
      </c>
      <c r="C753" s="75">
        <v>2.73</v>
      </c>
      <c r="D753" s="75">
        <v>2.73</v>
      </c>
      <c r="E753" s="75">
        <v>2.73</v>
      </c>
      <c r="F753" s="75">
        <v>2.73</v>
      </c>
      <c r="G753" s="75">
        <v>2.73</v>
      </c>
      <c r="H753" s="75">
        <v>2.73</v>
      </c>
      <c r="I753" s="75">
        <v>2.73</v>
      </c>
      <c r="J753" s="75">
        <v>2.73</v>
      </c>
      <c r="K753" s="75">
        <v>2.73</v>
      </c>
      <c r="L753" s="75">
        <v>2.73</v>
      </c>
      <c r="M753" s="75">
        <v>2.73</v>
      </c>
      <c r="N753" s="75">
        <v>2.73</v>
      </c>
      <c r="O753" s="75">
        <v>2.73</v>
      </c>
      <c r="P753" s="75">
        <v>2.73</v>
      </c>
      <c r="Q753" s="75">
        <v>2.73</v>
      </c>
      <c r="R753" s="75">
        <v>2.73</v>
      </c>
      <c r="S753" s="75">
        <v>2.73</v>
      </c>
      <c r="T753" s="75">
        <v>2.73</v>
      </c>
      <c r="U753" s="75">
        <v>2.73</v>
      </c>
      <c r="V753" s="75">
        <v>2.73</v>
      </c>
      <c r="W753" s="75">
        <v>2.73</v>
      </c>
      <c r="X753" s="75">
        <v>2.73</v>
      </c>
      <c r="Y753" s="82">
        <v>2.73</v>
      </c>
    </row>
    <row r="754" spans="1:25" s="62" customFormat="1" ht="18.75" customHeight="1" collapsed="1" thickBot="1" x14ac:dyDescent="0.25">
      <c r="A754" s="100">
        <v>23</v>
      </c>
      <c r="B754" s="101">
        <f t="shared" ref="B754:Y754" si="260">SUM(B755:B758)</f>
        <v>842.88000000000011</v>
      </c>
      <c r="C754" s="102">
        <f t="shared" si="260"/>
        <v>816.96</v>
      </c>
      <c r="D754" s="102">
        <f t="shared" si="260"/>
        <v>801.41000000000008</v>
      </c>
      <c r="E754" s="103">
        <f t="shared" si="260"/>
        <v>826.82999999999993</v>
      </c>
      <c r="F754" s="103">
        <f t="shared" si="260"/>
        <v>833.75</v>
      </c>
      <c r="G754" s="103">
        <f t="shared" si="260"/>
        <v>836.82999999999993</v>
      </c>
      <c r="H754" s="103">
        <f t="shared" si="260"/>
        <v>841.58999999999992</v>
      </c>
      <c r="I754" s="103">
        <f t="shared" si="260"/>
        <v>817.63000000000011</v>
      </c>
      <c r="J754" s="103">
        <f t="shared" si="260"/>
        <v>829.7</v>
      </c>
      <c r="K754" s="104">
        <f t="shared" si="260"/>
        <v>840.47</v>
      </c>
      <c r="L754" s="103">
        <f t="shared" si="260"/>
        <v>842.8900000000001</v>
      </c>
      <c r="M754" s="105">
        <f t="shared" si="260"/>
        <v>843.22</v>
      </c>
      <c r="N754" s="104">
        <f t="shared" si="260"/>
        <v>830.05</v>
      </c>
      <c r="O754" s="103">
        <f t="shared" si="260"/>
        <v>814.87000000000012</v>
      </c>
      <c r="P754" s="105">
        <f t="shared" si="260"/>
        <v>811.62000000000012</v>
      </c>
      <c r="Q754" s="106">
        <f t="shared" si="260"/>
        <v>838.21</v>
      </c>
      <c r="R754" s="103">
        <f t="shared" si="260"/>
        <v>850.1400000000001</v>
      </c>
      <c r="S754" s="106">
        <f t="shared" si="260"/>
        <v>852.7</v>
      </c>
      <c r="T754" s="103">
        <f t="shared" si="260"/>
        <v>861.29</v>
      </c>
      <c r="U754" s="102">
        <f t="shared" si="260"/>
        <v>842.69</v>
      </c>
      <c r="V754" s="102">
        <f t="shared" si="260"/>
        <v>844.08999999999992</v>
      </c>
      <c r="W754" s="102">
        <f t="shared" si="260"/>
        <v>855.3</v>
      </c>
      <c r="X754" s="102">
        <f t="shared" si="260"/>
        <v>860.94</v>
      </c>
      <c r="Y754" s="107">
        <f t="shared" si="260"/>
        <v>849.08999999999992</v>
      </c>
    </row>
    <row r="755" spans="1:25" s="62" customFormat="1" ht="18.75" hidden="1" customHeight="1" outlineLevel="1" x14ac:dyDescent="0.2">
      <c r="A755" s="160" t="s">
        <v>8</v>
      </c>
      <c r="B755" s="76">
        <f>B121</f>
        <v>645.1</v>
      </c>
      <c r="C755" s="71">
        <f t="shared" ref="C755:Y755" si="261">C121</f>
        <v>619.17999999999995</v>
      </c>
      <c r="D755" s="71">
        <f t="shared" si="261"/>
        <v>603.63</v>
      </c>
      <c r="E755" s="72">
        <f t="shared" si="261"/>
        <v>629.04999999999995</v>
      </c>
      <c r="F755" s="71">
        <f t="shared" si="261"/>
        <v>635.97</v>
      </c>
      <c r="G755" s="71">
        <f t="shared" si="261"/>
        <v>639.04999999999995</v>
      </c>
      <c r="H755" s="71">
        <f t="shared" si="261"/>
        <v>643.80999999999995</v>
      </c>
      <c r="I755" s="71">
        <f t="shared" si="261"/>
        <v>619.85</v>
      </c>
      <c r="J755" s="73">
        <f t="shared" si="261"/>
        <v>631.91999999999996</v>
      </c>
      <c r="K755" s="71">
        <f t="shared" si="261"/>
        <v>642.69000000000005</v>
      </c>
      <c r="L755" s="71">
        <f t="shared" si="261"/>
        <v>645.11</v>
      </c>
      <c r="M755" s="71">
        <f t="shared" si="261"/>
        <v>645.44000000000005</v>
      </c>
      <c r="N755" s="71">
        <f t="shared" si="261"/>
        <v>632.27</v>
      </c>
      <c r="O755" s="71">
        <f t="shared" si="261"/>
        <v>617.09</v>
      </c>
      <c r="P755" s="71">
        <f t="shared" si="261"/>
        <v>613.84</v>
      </c>
      <c r="Q755" s="71">
        <f t="shared" si="261"/>
        <v>640.42999999999995</v>
      </c>
      <c r="R755" s="71">
        <f t="shared" si="261"/>
        <v>652.36</v>
      </c>
      <c r="S755" s="71">
        <f t="shared" si="261"/>
        <v>654.91999999999996</v>
      </c>
      <c r="T755" s="71">
        <f t="shared" si="261"/>
        <v>663.51</v>
      </c>
      <c r="U755" s="71">
        <f t="shared" si="261"/>
        <v>644.91</v>
      </c>
      <c r="V755" s="71">
        <f t="shared" si="261"/>
        <v>646.30999999999995</v>
      </c>
      <c r="W755" s="71">
        <f t="shared" si="261"/>
        <v>657.52</v>
      </c>
      <c r="X755" s="71">
        <f t="shared" si="261"/>
        <v>663.16</v>
      </c>
      <c r="Y755" s="79">
        <f t="shared" si="261"/>
        <v>651.30999999999995</v>
      </c>
    </row>
    <row r="756" spans="1:25" s="62" customFormat="1" ht="18.75" hidden="1" customHeight="1" outlineLevel="1" x14ac:dyDescent="0.2">
      <c r="A756" s="53" t="s">
        <v>9</v>
      </c>
      <c r="B756" s="76">
        <v>195.05</v>
      </c>
      <c r="C756" s="74">
        <v>195.05</v>
      </c>
      <c r="D756" s="74">
        <v>195.05</v>
      </c>
      <c r="E756" s="74">
        <v>195.05</v>
      </c>
      <c r="F756" s="74">
        <v>195.05</v>
      </c>
      <c r="G756" s="74">
        <v>195.05</v>
      </c>
      <c r="H756" s="74">
        <v>195.05</v>
      </c>
      <c r="I756" s="74">
        <v>195.05</v>
      </c>
      <c r="J756" s="74">
        <v>195.05</v>
      </c>
      <c r="K756" s="74">
        <v>195.05</v>
      </c>
      <c r="L756" s="74">
        <v>195.05</v>
      </c>
      <c r="M756" s="74">
        <v>195.05</v>
      </c>
      <c r="N756" s="74">
        <v>195.05</v>
      </c>
      <c r="O756" s="74">
        <v>195.05</v>
      </c>
      <c r="P756" s="74">
        <v>195.05</v>
      </c>
      <c r="Q756" s="74">
        <v>195.05</v>
      </c>
      <c r="R756" s="74">
        <v>195.05</v>
      </c>
      <c r="S756" s="74">
        <v>195.05</v>
      </c>
      <c r="T756" s="74">
        <v>195.05</v>
      </c>
      <c r="U756" s="74">
        <v>195.05</v>
      </c>
      <c r="V756" s="74">
        <v>195.05</v>
      </c>
      <c r="W756" s="74">
        <v>195.05</v>
      </c>
      <c r="X756" s="74">
        <v>195.05</v>
      </c>
      <c r="Y756" s="81">
        <v>195.05</v>
      </c>
    </row>
    <row r="757" spans="1:25" s="62" customFormat="1" ht="18.75" hidden="1" customHeight="1" outlineLevel="1" x14ac:dyDescent="0.2">
      <c r="A757" s="54" t="s">
        <v>10</v>
      </c>
      <c r="B757" s="76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81"/>
    </row>
    <row r="758" spans="1:25" s="62" customFormat="1" ht="18.75" hidden="1" customHeight="1" outlineLevel="1" thickBot="1" x14ac:dyDescent="0.25">
      <c r="A758" s="161" t="s">
        <v>11</v>
      </c>
      <c r="B758" s="77">
        <v>2.73</v>
      </c>
      <c r="C758" s="75">
        <v>2.73</v>
      </c>
      <c r="D758" s="75">
        <v>2.73</v>
      </c>
      <c r="E758" s="75">
        <v>2.73</v>
      </c>
      <c r="F758" s="75">
        <v>2.73</v>
      </c>
      <c r="G758" s="75">
        <v>2.73</v>
      </c>
      <c r="H758" s="75">
        <v>2.73</v>
      </c>
      <c r="I758" s="75">
        <v>2.73</v>
      </c>
      <c r="J758" s="75">
        <v>2.73</v>
      </c>
      <c r="K758" s="75">
        <v>2.73</v>
      </c>
      <c r="L758" s="75">
        <v>2.73</v>
      </c>
      <c r="M758" s="75">
        <v>2.73</v>
      </c>
      <c r="N758" s="75">
        <v>2.73</v>
      </c>
      <c r="O758" s="75">
        <v>2.73</v>
      </c>
      <c r="P758" s="75">
        <v>2.73</v>
      </c>
      <c r="Q758" s="75">
        <v>2.73</v>
      </c>
      <c r="R758" s="75">
        <v>2.73</v>
      </c>
      <c r="S758" s="75">
        <v>2.73</v>
      </c>
      <c r="T758" s="75">
        <v>2.73</v>
      </c>
      <c r="U758" s="75">
        <v>2.73</v>
      </c>
      <c r="V758" s="75">
        <v>2.73</v>
      </c>
      <c r="W758" s="75">
        <v>2.73</v>
      </c>
      <c r="X758" s="75">
        <v>2.73</v>
      </c>
      <c r="Y758" s="82">
        <v>2.73</v>
      </c>
    </row>
    <row r="759" spans="1:25" s="62" customFormat="1" ht="18.75" customHeight="1" collapsed="1" thickBot="1" x14ac:dyDescent="0.25">
      <c r="A759" s="111">
        <v>24</v>
      </c>
      <c r="B759" s="101">
        <f t="shared" ref="B759:Y759" si="262">SUM(B760:B763)</f>
        <v>810.13000000000011</v>
      </c>
      <c r="C759" s="102">
        <f t="shared" si="262"/>
        <v>787.73</v>
      </c>
      <c r="D759" s="102">
        <f t="shared" si="262"/>
        <v>779.01</v>
      </c>
      <c r="E759" s="103">
        <f t="shared" si="262"/>
        <v>799.93000000000006</v>
      </c>
      <c r="F759" s="103">
        <f t="shared" si="262"/>
        <v>790.44</v>
      </c>
      <c r="G759" s="103">
        <f t="shared" si="262"/>
        <v>807.08999999999992</v>
      </c>
      <c r="H759" s="103">
        <f t="shared" si="262"/>
        <v>806.37000000000012</v>
      </c>
      <c r="I759" s="103">
        <f t="shared" si="262"/>
        <v>796.01</v>
      </c>
      <c r="J759" s="103">
        <f t="shared" si="262"/>
        <v>802.31</v>
      </c>
      <c r="K759" s="104">
        <f t="shared" si="262"/>
        <v>803.43000000000006</v>
      </c>
      <c r="L759" s="103">
        <f t="shared" si="262"/>
        <v>803.57999999999993</v>
      </c>
      <c r="M759" s="105">
        <f t="shared" si="262"/>
        <v>804.32999999999993</v>
      </c>
      <c r="N759" s="104">
        <f t="shared" si="262"/>
        <v>803.36000000000013</v>
      </c>
      <c r="O759" s="103">
        <f t="shared" si="262"/>
        <v>775.33999999999992</v>
      </c>
      <c r="P759" s="105">
        <f t="shared" si="262"/>
        <v>780.05</v>
      </c>
      <c r="Q759" s="106">
        <f t="shared" si="262"/>
        <v>807.67000000000007</v>
      </c>
      <c r="R759" s="103">
        <f t="shared" si="262"/>
        <v>816.97</v>
      </c>
      <c r="S759" s="106">
        <f t="shared" si="262"/>
        <v>814.53</v>
      </c>
      <c r="T759" s="103">
        <f t="shared" si="262"/>
        <v>823.36000000000013</v>
      </c>
      <c r="U759" s="102">
        <f t="shared" si="262"/>
        <v>803.60000000000014</v>
      </c>
      <c r="V759" s="102">
        <f t="shared" si="262"/>
        <v>814.75</v>
      </c>
      <c r="W759" s="102">
        <f t="shared" si="262"/>
        <v>818.10000000000014</v>
      </c>
      <c r="X759" s="102">
        <f t="shared" si="262"/>
        <v>822.40000000000009</v>
      </c>
      <c r="Y759" s="107">
        <f t="shared" si="262"/>
        <v>810.28</v>
      </c>
    </row>
    <row r="760" spans="1:25" s="62" customFormat="1" ht="18.75" hidden="1" customHeight="1" outlineLevel="1" x14ac:dyDescent="0.2">
      <c r="A760" s="160" t="s">
        <v>8</v>
      </c>
      <c r="B760" s="76">
        <f>B126</f>
        <v>612.35</v>
      </c>
      <c r="C760" s="71">
        <f t="shared" ref="C760:Y760" si="263">C126</f>
        <v>589.95000000000005</v>
      </c>
      <c r="D760" s="71">
        <f t="shared" si="263"/>
        <v>581.23</v>
      </c>
      <c r="E760" s="72">
        <f t="shared" si="263"/>
        <v>602.15</v>
      </c>
      <c r="F760" s="71">
        <f t="shared" si="263"/>
        <v>592.66</v>
      </c>
      <c r="G760" s="71">
        <f t="shared" si="263"/>
        <v>609.30999999999995</v>
      </c>
      <c r="H760" s="71">
        <f t="shared" si="263"/>
        <v>608.59</v>
      </c>
      <c r="I760" s="71">
        <f t="shared" si="263"/>
        <v>598.23</v>
      </c>
      <c r="J760" s="73">
        <f t="shared" si="263"/>
        <v>604.53</v>
      </c>
      <c r="K760" s="71">
        <f t="shared" si="263"/>
        <v>605.65</v>
      </c>
      <c r="L760" s="71">
        <f t="shared" si="263"/>
        <v>605.79999999999995</v>
      </c>
      <c r="M760" s="71">
        <f t="shared" si="263"/>
        <v>606.54999999999995</v>
      </c>
      <c r="N760" s="71">
        <f t="shared" si="263"/>
        <v>605.58000000000004</v>
      </c>
      <c r="O760" s="71">
        <f t="shared" si="263"/>
        <v>577.55999999999995</v>
      </c>
      <c r="P760" s="71">
        <f t="shared" si="263"/>
        <v>582.27</v>
      </c>
      <c r="Q760" s="71">
        <f t="shared" si="263"/>
        <v>609.89</v>
      </c>
      <c r="R760" s="71">
        <f t="shared" si="263"/>
        <v>619.19000000000005</v>
      </c>
      <c r="S760" s="71">
        <f t="shared" si="263"/>
        <v>616.75</v>
      </c>
      <c r="T760" s="71">
        <f t="shared" si="263"/>
        <v>625.58000000000004</v>
      </c>
      <c r="U760" s="71">
        <f t="shared" si="263"/>
        <v>605.82000000000005</v>
      </c>
      <c r="V760" s="71">
        <f t="shared" si="263"/>
        <v>616.97</v>
      </c>
      <c r="W760" s="71">
        <f t="shared" si="263"/>
        <v>620.32000000000005</v>
      </c>
      <c r="X760" s="71">
        <f t="shared" si="263"/>
        <v>624.62</v>
      </c>
      <c r="Y760" s="79">
        <f t="shared" si="263"/>
        <v>612.5</v>
      </c>
    </row>
    <row r="761" spans="1:25" s="62" customFormat="1" ht="18.75" hidden="1" customHeight="1" outlineLevel="1" x14ac:dyDescent="0.2">
      <c r="A761" s="53" t="s">
        <v>9</v>
      </c>
      <c r="B761" s="76">
        <v>195.05</v>
      </c>
      <c r="C761" s="74">
        <v>195.05</v>
      </c>
      <c r="D761" s="74">
        <v>195.05</v>
      </c>
      <c r="E761" s="74">
        <v>195.05</v>
      </c>
      <c r="F761" s="74">
        <v>195.05</v>
      </c>
      <c r="G761" s="74">
        <v>195.05</v>
      </c>
      <c r="H761" s="74">
        <v>195.05</v>
      </c>
      <c r="I761" s="74">
        <v>195.05</v>
      </c>
      <c r="J761" s="74">
        <v>195.05</v>
      </c>
      <c r="K761" s="74">
        <v>195.05</v>
      </c>
      <c r="L761" s="74">
        <v>195.05</v>
      </c>
      <c r="M761" s="74">
        <v>195.05</v>
      </c>
      <c r="N761" s="74">
        <v>195.05</v>
      </c>
      <c r="O761" s="74">
        <v>195.05</v>
      </c>
      <c r="P761" s="74">
        <v>195.05</v>
      </c>
      <c r="Q761" s="74">
        <v>195.05</v>
      </c>
      <c r="R761" s="74">
        <v>195.05</v>
      </c>
      <c r="S761" s="74">
        <v>195.05</v>
      </c>
      <c r="T761" s="74">
        <v>195.05</v>
      </c>
      <c r="U761" s="74">
        <v>195.05</v>
      </c>
      <c r="V761" s="74">
        <v>195.05</v>
      </c>
      <c r="W761" s="74">
        <v>195.05</v>
      </c>
      <c r="X761" s="74">
        <v>195.05</v>
      </c>
      <c r="Y761" s="81">
        <v>195.05</v>
      </c>
    </row>
    <row r="762" spans="1:25" s="62" customFormat="1" ht="18.75" hidden="1" customHeight="1" outlineLevel="1" x14ac:dyDescent="0.2">
      <c r="A762" s="54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61" t="s">
        <v>11</v>
      </c>
      <c r="B763" s="77">
        <v>2.73</v>
      </c>
      <c r="C763" s="75">
        <v>2.73</v>
      </c>
      <c r="D763" s="75">
        <v>2.73</v>
      </c>
      <c r="E763" s="75">
        <v>2.73</v>
      </c>
      <c r="F763" s="75">
        <v>2.73</v>
      </c>
      <c r="G763" s="75">
        <v>2.73</v>
      </c>
      <c r="H763" s="75">
        <v>2.73</v>
      </c>
      <c r="I763" s="75">
        <v>2.73</v>
      </c>
      <c r="J763" s="75">
        <v>2.73</v>
      </c>
      <c r="K763" s="75">
        <v>2.73</v>
      </c>
      <c r="L763" s="75">
        <v>2.73</v>
      </c>
      <c r="M763" s="75">
        <v>2.73</v>
      </c>
      <c r="N763" s="75">
        <v>2.73</v>
      </c>
      <c r="O763" s="75">
        <v>2.73</v>
      </c>
      <c r="P763" s="75">
        <v>2.73</v>
      </c>
      <c r="Q763" s="75">
        <v>2.73</v>
      </c>
      <c r="R763" s="75">
        <v>2.73</v>
      </c>
      <c r="S763" s="75">
        <v>2.73</v>
      </c>
      <c r="T763" s="75">
        <v>2.73</v>
      </c>
      <c r="U763" s="75">
        <v>2.73</v>
      </c>
      <c r="V763" s="75">
        <v>2.73</v>
      </c>
      <c r="W763" s="75">
        <v>2.73</v>
      </c>
      <c r="X763" s="75">
        <v>2.73</v>
      </c>
      <c r="Y763" s="82">
        <v>2.73</v>
      </c>
    </row>
    <row r="764" spans="1:25" s="62" customFormat="1" ht="18.75" customHeight="1" collapsed="1" thickBot="1" x14ac:dyDescent="0.25">
      <c r="A764" s="109">
        <v>25</v>
      </c>
      <c r="B764" s="101">
        <f t="shared" ref="B764:Y764" si="264">SUM(B765:B768)</f>
        <v>811.16000000000008</v>
      </c>
      <c r="C764" s="102">
        <f t="shared" si="264"/>
        <v>788.33999999999992</v>
      </c>
      <c r="D764" s="102">
        <f t="shared" si="264"/>
        <v>787.91000000000008</v>
      </c>
      <c r="E764" s="103">
        <f t="shared" si="264"/>
        <v>788.22</v>
      </c>
      <c r="F764" s="103">
        <f t="shared" si="264"/>
        <v>804.15000000000009</v>
      </c>
      <c r="G764" s="103">
        <f t="shared" si="264"/>
        <v>806.88000000000011</v>
      </c>
      <c r="H764" s="103">
        <f t="shared" si="264"/>
        <v>807.06999999999994</v>
      </c>
      <c r="I764" s="103">
        <f t="shared" si="264"/>
        <v>795.33999999999992</v>
      </c>
      <c r="J764" s="103">
        <f t="shared" si="264"/>
        <v>798.15000000000009</v>
      </c>
      <c r="K764" s="104">
        <f t="shared" si="264"/>
        <v>805.98</v>
      </c>
      <c r="L764" s="103">
        <f t="shared" si="264"/>
        <v>803.48</v>
      </c>
      <c r="M764" s="105">
        <f t="shared" si="264"/>
        <v>801.37000000000012</v>
      </c>
      <c r="N764" s="104">
        <f t="shared" si="264"/>
        <v>795.31</v>
      </c>
      <c r="O764" s="103">
        <f t="shared" si="264"/>
        <v>780.11000000000013</v>
      </c>
      <c r="P764" s="105">
        <f t="shared" si="264"/>
        <v>785.16000000000008</v>
      </c>
      <c r="Q764" s="106">
        <f t="shared" si="264"/>
        <v>805.40000000000009</v>
      </c>
      <c r="R764" s="103">
        <f t="shared" si="264"/>
        <v>817.17000000000007</v>
      </c>
      <c r="S764" s="106">
        <f t="shared" si="264"/>
        <v>818.57999999999993</v>
      </c>
      <c r="T764" s="103">
        <f t="shared" si="264"/>
        <v>820.3900000000001</v>
      </c>
      <c r="U764" s="102">
        <f t="shared" si="264"/>
        <v>806.02</v>
      </c>
      <c r="V764" s="102">
        <f t="shared" si="264"/>
        <v>815.26</v>
      </c>
      <c r="W764" s="102">
        <f t="shared" si="264"/>
        <v>821.8900000000001</v>
      </c>
      <c r="X764" s="102">
        <f t="shared" si="264"/>
        <v>828.07999999999993</v>
      </c>
      <c r="Y764" s="107">
        <f t="shared" si="264"/>
        <v>824.12000000000012</v>
      </c>
    </row>
    <row r="765" spans="1:25" s="62" customFormat="1" ht="18.75" hidden="1" customHeight="1" outlineLevel="1" x14ac:dyDescent="0.2">
      <c r="A765" s="160" t="s">
        <v>8</v>
      </c>
      <c r="B765" s="76">
        <f>B131</f>
        <v>613.38</v>
      </c>
      <c r="C765" s="71">
        <f t="shared" ref="C765:Y765" si="265">C131</f>
        <v>590.55999999999995</v>
      </c>
      <c r="D765" s="71">
        <f t="shared" si="265"/>
        <v>590.13</v>
      </c>
      <c r="E765" s="72">
        <f t="shared" si="265"/>
        <v>590.44000000000005</v>
      </c>
      <c r="F765" s="71">
        <f t="shared" si="265"/>
        <v>606.37</v>
      </c>
      <c r="G765" s="71">
        <f t="shared" si="265"/>
        <v>609.1</v>
      </c>
      <c r="H765" s="71">
        <f t="shared" si="265"/>
        <v>609.29</v>
      </c>
      <c r="I765" s="71">
        <f t="shared" si="265"/>
        <v>597.55999999999995</v>
      </c>
      <c r="J765" s="73">
        <f t="shared" si="265"/>
        <v>600.37</v>
      </c>
      <c r="K765" s="71">
        <f t="shared" si="265"/>
        <v>608.20000000000005</v>
      </c>
      <c r="L765" s="71">
        <f t="shared" si="265"/>
        <v>605.70000000000005</v>
      </c>
      <c r="M765" s="71">
        <f t="shared" si="265"/>
        <v>603.59</v>
      </c>
      <c r="N765" s="71">
        <f t="shared" si="265"/>
        <v>597.53</v>
      </c>
      <c r="O765" s="71">
        <f t="shared" si="265"/>
        <v>582.33000000000004</v>
      </c>
      <c r="P765" s="71">
        <f t="shared" si="265"/>
        <v>587.38</v>
      </c>
      <c r="Q765" s="71">
        <f t="shared" si="265"/>
        <v>607.62</v>
      </c>
      <c r="R765" s="71">
        <f t="shared" si="265"/>
        <v>619.39</v>
      </c>
      <c r="S765" s="71">
        <f t="shared" si="265"/>
        <v>620.79999999999995</v>
      </c>
      <c r="T765" s="71">
        <f t="shared" si="265"/>
        <v>622.61</v>
      </c>
      <c r="U765" s="71">
        <f t="shared" si="265"/>
        <v>608.24</v>
      </c>
      <c r="V765" s="71">
        <f t="shared" si="265"/>
        <v>617.48</v>
      </c>
      <c r="W765" s="71">
        <f t="shared" si="265"/>
        <v>624.11</v>
      </c>
      <c r="X765" s="71">
        <f t="shared" si="265"/>
        <v>630.29999999999995</v>
      </c>
      <c r="Y765" s="79">
        <f t="shared" si="265"/>
        <v>626.34</v>
      </c>
    </row>
    <row r="766" spans="1:25" s="62" customFormat="1" ht="18.75" hidden="1" customHeight="1" outlineLevel="1" x14ac:dyDescent="0.2">
      <c r="A766" s="53" t="s">
        <v>9</v>
      </c>
      <c r="B766" s="76">
        <v>195.05</v>
      </c>
      <c r="C766" s="74">
        <v>195.05</v>
      </c>
      <c r="D766" s="74">
        <v>195.05</v>
      </c>
      <c r="E766" s="74">
        <v>195.05</v>
      </c>
      <c r="F766" s="74">
        <v>195.05</v>
      </c>
      <c r="G766" s="74">
        <v>195.05</v>
      </c>
      <c r="H766" s="74">
        <v>195.05</v>
      </c>
      <c r="I766" s="74">
        <v>195.05</v>
      </c>
      <c r="J766" s="74">
        <v>195.05</v>
      </c>
      <c r="K766" s="74">
        <v>195.05</v>
      </c>
      <c r="L766" s="74">
        <v>195.05</v>
      </c>
      <c r="M766" s="74">
        <v>195.05</v>
      </c>
      <c r="N766" s="74">
        <v>195.05</v>
      </c>
      <c r="O766" s="74">
        <v>195.05</v>
      </c>
      <c r="P766" s="74">
        <v>195.05</v>
      </c>
      <c r="Q766" s="74">
        <v>195.05</v>
      </c>
      <c r="R766" s="74">
        <v>195.05</v>
      </c>
      <c r="S766" s="74">
        <v>195.05</v>
      </c>
      <c r="T766" s="74">
        <v>195.05</v>
      </c>
      <c r="U766" s="74">
        <v>195.05</v>
      </c>
      <c r="V766" s="74">
        <v>195.05</v>
      </c>
      <c r="W766" s="74">
        <v>195.05</v>
      </c>
      <c r="X766" s="74">
        <v>195.05</v>
      </c>
      <c r="Y766" s="81">
        <v>195.05</v>
      </c>
    </row>
    <row r="767" spans="1:25" s="62" customFormat="1" ht="18.75" hidden="1" customHeight="1" outlineLevel="1" x14ac:dyDescent="0.2">
      <c r="A767" s="54" t="s">
        <v>10</v>
      </c>
      <c r="B767" s="76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81"/>
    </row>
    <row r="768" spans="1:25" s="62" customFormat="1" ht="18.75" hidden="1" customHeight="1" outlineLevel="1" thickBot="1" x14ac:dyDescent="0.25">
      <c r="A768" s="161" t="s">
        <v>11</v>
      </c>
      <c r="B768" s="77">
        <v>2.73</v>
      </c>
      <c r="C768" s="75">
        <v>2.73</v>
      </c>
      <c r="D768" s="75">
        <v>2.73</v>
      </c>
      <c r="E768" s="75">
        <v>2.73</v>
      </c>
      <c r="F768" s="75">
        <v>2.73</v>
      </c>
      <c r="G768" s="75">
        <v>2.73</v>
      </c>
      <c r="H768" s="75">
        <v>2.73</v>
      </c>
      <c r="I768" s="75">
        <v>2.73</v>
      </c>
      <c r="J768" s="75">
        <v>2.73</v>
      </c>
      <c r="K768" s="75">
        <v>2.73</v>
      </c>
      <c r="L768" s="75">
        <v>2.73</v>
      </c>
      <c r="M768" s="75">
        <v>2.73</v>
      </c>
      <c r="N768" s="75">
        <v>2.73</v>
      </c>
      <c r="O768" s="75">
        <v>2.73</v>
      </c>
      <c r="P768" s="75">
        <v>2.73</v>
      </c>
      <c r="Q768" s="75">
        <v>2.73</v>
      </c>
      <c r="R768" s="75">
        <v>2.73</v>
      </c>
      <c r="S768" s="75">
        <v>2.73</v>
      </c>
      <c r="T768" s="75">
        <v>2.73</v>
      </c>
      <c r="U768" s="75">
        <v>2.73</v>
      </c>
      <c r="V768" s="75">
        <v>2.73</v>
      </c>
      <c r="W768" s="75">
        <v>2.73</v>
      </c>
      <c r="X768" s="75">
        <v>2.73</v>
      </c>
      <c r="Y768" s="82">
        <v>2.73</v>
      </c>
    </row>
    <row r="769" spans="1:25" s="62" customFormat="1" ht="18.75" customHeight="1" collapsed="1" thickBot="1" x14ac:dyDescent="0.25">
      <c r="A769" s="110">
        <v>26</v>
      </c>
      <c r="B769" s="101">
        <f t="shared" ref="B769:Y769" si="266">SUM(B770:B773)</f>
        <v>706.88000000000011</v>
      </c>
      <c r="C769" s="102">
        <f t="shared" si="266"/>
        <v>710.22</v>
      </c>
      <c r="D769" s="102">
        <f t="shared" si="266"/>
        <v>712.51</v>
      </c>
      <c r="E769" s="103">
        <f t="shared" si="266"/>
        <v>733.04</v>
      </c>
      <c r="F769" s="103">
        <f t="shared" si="266"/>
        <v>741.62000000000012</v>
      </c>
      <c r="G769" s="103">
        <f t="shared" si="266"/>
        <v>621.70000000000005</v>
      </c>
      <c r="H769" s="103">
        <f t="shared" si="266"/>
        <v>632.43000000000006</v>
      </c>
      <c r="I769" s="103">
        <f t="shared" si="266"/>
        <v>622.63000000000011</v>
      </c>
      <c r="J769" s="103">
        <f t="shared" si="266"/>
        <v>732.19</v>
      </c>
      <c r="K769" s="104">
        <f t="shared" si="266"/>
        <v>738.18000000000006</v>
      </c>
      <c r="L769" s="103">
        <f t="shared" si="266"/>
        <v>736.28</v>
      </c>
      <c r="M769" s="105">
        <f t="shared" si="266"/>
        <v>736.10000000000014</v>
      </c>
      <c r="N769" s="104">
        <f t="shared" si="266"/>
        <v>732.45</v>
      </c>
      <c r="O769" s="103">
        <f t="shared" si="266"/>
        <v>702.24</v>
      </c>
      <c r="P769" s="105">
        <f t="shared" si="266"/>
        <v>694.31</v>
      </c>
      <c r="Q769" s="106">
        <f t="shared" si="266"/>
        <v>706.08</v>
      </c>
      <c r="R769" s="103">
        <f t="shared" si="266"/>
        <v>720.81999999999994</v>
      </c>
      <c r="S769" s="106">
        <f t="shared" si="266"/>
        <v>718.3900000000001</v>
      </c>
      <c r="T769" s="103">
        <f t="shared" si="266"/>
        <v>721.31999999999994</v>
      </c>
      <c r="U769" s="102">
        <f t="shared" si="266"/>
        <v>712.38000000000011</v>
      </c>
      <c r="V769" s="102">
        <f t="shared" si="266"/>
        <v>712.21</v>
      </c>
      <c r="W769" s="102">
        <f t="shared" si="266"/>
        <v>684.54</v>
      </c>
      <c r="X769" s="102">
        <f t="shared" si="266"/>
        <v>691.63000000000011</v>
      </c>
      <c r="Y769" s="107">
        <f t="shared" si="266"/>
        <v>691.92000000000007</v>
      </c>
    </row>
    <row r="770" spans="1:25" s="62" customFormat="1" ht="18.75" hidden="1" customHeight="1" outlineLevel="1" x14ac:dyDescent="0.2">
      <c r="A770" s="56" t="s">
        <v>8</v>
      </c>
      <c r="B770" s="76">
        <f>B136</f>
        <v>509.1</v>
      </c>
      <c r="C770" s="71">
        <f t="shared" ref="C770:Y770" si="267">C136</f>
        <v>512.44000000000005</v>
      </c>
      <c r="D770" s="71">
        <f t="shared" si="267"/>
        <v>514.73</v>
      </c>
      <c r="E770" s="72">
        <f t="shared" si="267"/>
        <v>535.26</v>
      </c>
      <c r="F770" s="71">
        <f t="shared" si="267"/>
        <v>543.84</v>
      </c>
      <c r="G770" s="71">
        <f t="shared" si="267"/>
        <v>423.92</v>
      </c>
      <c r="H770" s="71">
        <f t="shared" si="267"/>
        <v>434.65</v>
      </c>
      <c r="I770" s="71">
        <f t="shared" si="267"/>
        <v>424.85</v>
      </c>
      <c r="J770" s="73">
        <f t="shared" si="267"/>
        <v>534.41</v>
      </c>
      <c r="K770" s="71">
        <f t="shared" si="267"/>
        <v>540.4</v>
      </c>
      <c r="L770" s="71">
        <f t="shared" si="267"/>
        <v>538.5</v>
      </c>
      <c r="M770" s="71">
        <f t="shared" si="267"/>
        <v>538.32000000000005</v>
      </c>
      <c r="N770" s="71">
        <f t="shared" si="267"/>
        <v>534.66999999999996</v>
      </c>
      <c r="O770" s="71">
        <f t="shared" si="267"/>
        <v>504.46</v>
      </c>
      <c r="P770" s="71">
        <f t="shared" si="267"/>
        <v>496.53</v>
      </c>
      <c r="Q770" s="71">
        <f t="shared" si="267"/>
        <v>508.3</v>
      </c>
      <c r="R770" s="71">
        <f t="shared" si="267"/>
        <v>523.04</v>
      </c>
      <c r="S770" s="71">
        <f t="shared" si="267"/>
        <v>520.61</v>
      </c>
      <c r="T770" s="71">
        <f t="shared" si="267"/>
        <v>523.54</v>
      </c>
      <c r="U770" s="71">
        <f t="shared" si="267"/>
        <v>514.6</v>
      </c>
      <c r="V770" s="71">
        <f t="shared" si="267"/>
        <v>514.42999999999995</v>
      </c>
      <c r="W770" s="71">
        <f t="shared" si="267"/>
        <v>486.76</v>
      </c>
      <c r="X770" s="71">
        <f t="shared" si="267"/>
        <v>493.85</v>
      </c>
      <c r="Y770" s="79">
        <f t="shared" si="267"/>
        <v>494.14</v>
      </c>
    </row>
    <row r="771" spans="1:25" s="62" customFormat="1" ht="18.75" hidden="1" customHeight="1" outlineLevel="1" x14ac:dyDescent="0.2">
      <c r="A771" s="57" t="s">
        <v>9</v>
      </c>
      <c r="B771" s="76">
        <v>195.05</v>
      </c>
      <c r="C771" s="74">
        <v>195.05</v>
      </c>
      <c r="D771" s="74">
        <v>195.05</v>
      </c>
      <c r="E771" s="74">
        <v>195.05</v>
      </c>
      <c r="F771" s="74">
        <v>195.05</v>
      </c>
      <c r="G771" s="74">
        <v>195.05</v>
      </c>
      <c r="H771" s="74">
        <v>195.05</v>
      </c>
      <c r="I771" s="74">
        <v>195.05</v>
      </c>
      <c r="J771" s="74">
        <v>195.05</v>
      </c>
      <c r="K771" s="74">
        <v>195.05</v>
      </c>
      <c r="L771" s="74">
        <v>195.05</v>
      </c>
      <c r="M771" s="74">
        <v>195.05</v>
      </c>
      <c r="N771" s="74">
        <v>195.05</v>
      </c>
      <c r="O771" s="74">
        <v>195.05</v>
      </c>
      <c r="P771" s="74">
        <v>195.05</v>
      </c>
      <c r="Q771" s="74">
        <v>195.05</v>
      </c>
      <c r="R771" s="74">
        <v>195.05</v>
      </c>
      <c r="S771" s="74">
        <v>195.05</v>
      </c>
      <c r="T771" s="74">
        <v>195.05</v>
      </c>
      <c r="U771" s="74">
        <v>195.05</v>
      </c>
      <c r="V771" s="74">
        <v>195.05</v>
      </c>
      <c r="W771" s="74">
        <v>195.05</v>
      </c>
      <c r="X771" s="74">
        <v>195.05</v>
      </c>
      <c r="Y771" s="81">
        <v>195.05</v>
      </c>
    </row>
    <row r="772" spans="1:25" s="62" customFormat="1" ht="18.75" hidden="1" customHeight="1" outlineLevel="1" x14ac:dyDescent="0.2">
      <c r="A772" s="58" t="s">
        <v>10</v>
      </c>
      <c r="B772" s="76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81"/>
    </row>
    <row r="773" spans="1:25" s="62" customFormat="1" ht="18.75" hidden="1" customHeight="1" outlineLevel="1" thickBot="1" x14ac:dyDescent="0.25">
      <c r="A773" s="147" t="s">
        <v>11</v>
      </c>
      <c r="B773" s="77">
        <v>2.73</v>
      </c>
      <c r="C773" s="75">
        <v>2.73</v>
      </c>
      <c r="D773" s="75">
        <v>2.73</v>
      </c>
      <c r="E773" s="75">
        <v>2.73</v>
      </c>
      <c r="F773" s="75">
        <v>2.73</v>
      </c>
      <c r="G773" s="75">
        <v>2.73</v>
      </c>
      <c r="H773" s="75">
        <v>2.73</v>
      </c>
      <c r="I773" s="75">
        <v>2.73</v>
      </c>
      <c r="J773" s="75">
        <v>2.73</v>
      </c>
      <c r="K773" s="75">
        <v>2.73</v>
      </c>
      <c r="L773" s="75">
        <v>2.73</v>
      </c>
      <c r="M773" s="75">
        <v>2.73</v>
      </c>
      <c r="N773" s="75">
        <v>2.73</v>
      </c>
      <c r="O773" s="75">
        <v>2.73</v>
      </c>
      <c r="P773" s="75">
        <v>2.73</v>
      </c>
      <c r="Q773" s="75">
        <v>2.73</v>
      </c>
      <c r="R773" s="75">
        <v>2.73</v>
      </c>
      <c r="S773" s="75">
        <v>2.73</v>
      </c>
      <c r="T773" s="75">
        <v>2.73</v>
      </c>
      <c r="U773" s="75">
        <v>2.73</v>
      </c>
      <c r="V773" s="75">
        <v>2.73</v>
      </c>
      <c r="W773" s="75">
        <v>2.73</v>
      </c>
      <c r="X773" s="75">
        <v>2.73</v>
      </c>
      <c r="Y773" s="82">
        <v>2.73</v>
      </c>
    </row>
    <row r="774" spans="1:25" s="62" customFormat="1" ht="18.75" customHeight="1" collapsed="1" thickBot="1" x14ac:dyDescent="0.25">
      <c r="A774" s="112">
        <v>27</v>
      </c>
      <c r="B774" s="101">
        <f t="shared" ref="B774:Y774" si="268">SUM(B775:B778)</f>
        <v>677.6400000000001</v>
      </c>
      <c r="C774" s="102">
        <f t="shared" si="268"/>
        <v>661.08</v>
      </c>
      <c r="D774" s="102">
        <f t="shared" si="268"/>
        <v>658.57</v>
      </c>
      <c r="E774" s="103">
        <f t="shared" si="268"/>
        <v>664.49</v>
      </c>
      <c r="F774" s="103">
        <f t="shared" si="268"/>
        <v>666.83</v>
      </c>
      <c r="G774" s="103">
        <f t="shared" si="268"/>
        <v>670.36</v>
      </c>
      <c r="H774" s="103">
        <f t="shared" si="268"/>
        <v>667.67000000000007</v>
      </c>
      <c r="I774" s="103">
        <f t="shared" si="268"/>
        <v>660.51</v>
      </c>
      <c r="J774" s="103">
        <f t="shared" si="268"/>
        <v>662.05</v>
      </c>
      <c r="K774" s="104">
        <f t="shared" si="268"/>
        <v>666.34</v>
      </c>
      <c r="L774" s="103">
        <f t="shared" si="268"/>
        <v>669.11</v>
      </c>
      <c r="M774" s="105">
        <f t="shared" si="268"/>
        <v>671.90000000000009</v>
      </c>
      <c r="N774" s="104">
        <f t="shared" si="268"/>
        <v>673.49</v>
      </c>
      <c r="O774" s="103">
        <f t="shared" si="268"/>
        <v>658.58</v>
      </c>
      <c r="P774" s="105">
        <f t="shared" si="268"/>
        <v>662.16000000000008</v>
      </c>
      <c r="Q774" s="106">
        <f t="shared" si="268"/>
        <v>676.96</v>
      </c>
      <c r="R774" s="103">
        <f t="shared" si="268"/>
        <v>676.04</v>
      </c>
      <c r="S774" s="106">
        <f t="shared" si="268"/>
        <v>676.09</v>
      </c>
      <c r="T774" s="103">
        <f t="shared" si="268"/>
        <v>672.84</v>
      </c>
      <c r="U774" s="102">
        <f t="shared" si="268"/>
        <v>665.6</v>
      </c>
      <c r="V774" s="102">
        <f t="shared" si="268"/>
        <v>667.28</v>
      </c>
      <c r="W774" s="102">
        <f t="shared" si="268"/>
        <v>676.58</v>
      </c>
      <c r="X774" s="102">
        <f t="shared" si="268"/>
        <v>682.32</v>
      </c>
      <c r="Y774" s="107">
        <f t="shared" si="268"/>
        <v>682.06</v>
      </c>
    </row>
    <row r="775" spans="1:25" s="62" customFormat="1" ht="18.75" hidden="1" customHeight="1" outlineLevel="1" x14ac:dyDescent="0.2">
      <c r="A775" s="56" t="s">
        <v>8</v>
      </c>
      <c r="B775" s="76">
        <f>B141</f>
        <v>479.86</v>
      </c>
      <c r="C775" s="71">
        <f t="shared" ref="C775:Y775" si="269">C141</f>
        <v>463.3</v>
      </c>
      <c r="D775" s="71">
        <f t="shared" si="269"/>
        <v>460.79</v>
      </c>
      <c r="E775" s="72">
        <f t="shared" si="269"/>
        <v>466.71</v>
      </c>
      <c r="F775" s="71">
        <f t="shared" si="269"/>
        <v>469.05</v>
      </c>
      <c r="G775" s="71">
        <f t="shared" si="269"/>
        <v>472.58</v>
      </c>
      <c r="H775" s="71">
        <f t="shared" si="269"/>
        <v>469.89</v>
      </c>
      <c r="I775" s="71">
        <f t="shared" si="269"/>
        <v>462.73</v>
      </c>
      <c r="J775" s="73">
        <f t="shared" si="269"/>
        <v>464.27</v>
      </c>
      <c r="K775" s="71">
        <f t="shared" si="269"/>
        <v>468.56</v>
      </c>
      <c r="L775" s="71">
        <f t="shared" si="269"/>
        <v>471.33</v>
      </c>
      <c r="M775" s="71">
        <f t="shared" si="269"/>
        <v>474.12</v>
      </c>
      <c r="N775" s="71">
        <f t="shared" si="269"/>
        <v>475.71</v>
      </c>
      <c r="O775" s="71">
        <f t="shared" si="269"/>
        <v>460.8</v>
      </c>
      <c r="P775" s="71">
        <f t="shared" si="269"/>
        <v>464.38</v>
      </c>
      <c r="Q775" s="71">
        <f t="shared" si="269"/>
        <v>479.18</v>
      </c>
      <c r="R775" s="71">
        <f t="shared" si="269"/>
        <v>478.26</v>
      </c>
      <c r="S775" s="71">
        <f t="shared" si="269"/>
        <v>478.31</v>
      </c>
      <c r="T775" s="71">
        <f t="shared" si="269"/>
        <v>475.06</v>
      </c>
      <c r="U775" s="71">
        <f t="shared" si="269"/>
        <v>467.82</v>
      </c>
      <c r="V775" s="71">
        <f t="shared" si="269"/>
        <v>469.5</v>
      </c>
      <c r="W775" s="71">
        <f t="shared" si="269"/>
        <v>478.8</v>
      </c>
      <c r="X775" s="71">
        <f t="shared" si="269"/>
        <v>484.54</v>
      </c>
      <c r="Y775" s="79">
        <f t="shared" si="269"/>
        <v>484.28</v>
      </c>
    </row>
    <row r="776" spans="1:25" s="62" customFormat="1" ht="18.75" hidden="1" customHeight="1" outlineLevel="1" x14ac:dyDescent="0.2">
      <c r="A776" s="57" t="s">
        <v>9</v>
      </c>
      <c r="B776" s="76">
        <v>195.05</v>
      </c>
      <c r="C776" s="74">
        <v>195.05</v>
      </c>
      <c r="D776" s="74">
        <v>195.05</v>
      </c>
      <c r="E776" s="74">
        <v>195.05</v>
      </c>
      <c r="F776" s="74">
        <v>195.05</v>
      </c>
      <c r="G776" s="74">
        <v>195.05</v>
      </c>
      <c r="H776" s="74">
        <v>195.05</v>
      </c>
      <c r="I776" s="74">
        <v>195.05</v>
      </c>
      <c r="J776" s="74">
        <v>195.05</v>
      </c>
      <c r="K776" s="74">
        <v>195.05</v>
      </c>
      <c r="L776" s="74">
        <v>195.05</v>
      </c>
      <c r="M776" s="74">
        <v>195.05</v>
      </c>
      <c r="N776" s="74">
        <v>195.05</v>
      </c>
      <c r="O776" s="74">
        <v>195.05</v>
      </c>
      <c r="P776" s="74">
        <v>195.05</v>
      </c>
      <c r="Q776" s="74">
        <v>195.05</v>
      </c>
      <c r="R776" s="74">
        <v>195.05</v>
      </c>
      <c r="S776" s="74">
        <v>195.05</v>
      </c>
      <c r="T776" s="74">
        <v>195.05</v>
      </c>
      <c r="U776" s="74">
        <v>195.05</v>
      </c>
      <c r="V776" s="74">
        <v>195.05</v>
      </c>
      <c r="W776" s="74">
        <v>195.05</v>
      </c>
      <c r="X776" s="74">
        <v>195.05</v>
      </c>
      <c r="Y776" s="81">
        <v>195.05</v>
      </c>
    </row>
    <row r="777" spans="1:25" s="62" customFormat="1" ht="18.75" hidden="1" customHeight="1" outlineLevel="1" x14ac:dyDescent="0.2">
      <c r="A777" s="58" t="s">
        <v>10</v>
      </c>
      <c r="B777" s="76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81"/>
    </row>
    <row r="778" spans="1:25" s="62" customFormat="1" ht="18.75" hidden="1" customHeight="1" outlineLevel="1" thickBot="1" x14ac:dyDescent="0.25">
      <c r="A778" s="147" t="s">
        <v>11</v>
      </c>
      <c r="B778" s="77">
        <v>2.73</v>
      </c>
      <c r="C778" s="75">
        <v>2.73</v>
      </c>
      <c r="D778" s="75">
        <v>2.73</v>
      </c>
      <c r="E778" s="75">
        <v>2.73</v>
      </c>
      <c r="F778" s="75">
        <v>2.73</v>
      </c>
      <c r="G778" s="75">
        <v>2.73</v>
      </c>
      <c r="H778" s="75">
        <v>2.73</v>
      </c>
      <c r="I778" s="75">
        <v>2.73</v>
      </c>
      <c r="J778" s="75">
        <v>2.73</v>
      </c>
      <c r="K778" s="75">
        <v>2.73</v>
      </c>
      <c r="L778" s="75">
        <v>2.73</v>
      </c>
      <c r="M778" s="75">
        <v>2.73</v>
      </c>
      <c r="N778" s="75">
        <v>2.73</v>
      </c>
      <c r="O778" s="75">
        <v>2.73</v>
      </c>
      <c r="P778" s="75">
        <v>2.73</v>
      </c>
      <c r="Q778" s="75">
        <v>2.73</v>
      </c>
      <c r="R778" s="75">
        <v>2.73</v>
      </c>
      <c r="S778" s="75">
        <v>2.73</v>
      </c>
      <c r="T778" s="75">
        <v>2.73</v>
      </c>
      <c r="U778" s="75">
        <v>2.73</v>
      </c>
      <c r="V778" s="75">
        <v>2.73</v>
      </c>
      <c r="W778" s="75">
        <v>2.73</v>
      </c>
      <c r="X778" s="75">
        <v>2.73</v>
      </c>
      <c r="Y778" s="82">
        <v>2.73</v>
      </c>
    </row>
    <row r="779" spans="1:25" s="62" customFormat="1" ht="18.75" customHeight="1" collapsed="1" thickBot="1" x14ac:dyDescent="0.25">
      <c r="A779" s="111">
        <v>28</v>
      </c>
      <c r="B779" s="101">
        <f t="shared" ref="B779:Y779" si="270">SUM(B780:B783)</f>
        <v>732.74</v>
      </c>
      <c r="C779" s="102">
        <f t="shared" si="270"/>
        <v>705.34</v>
      </c>
      <c r="D779" s="102">
        <f t="shared" si="270"/>
        <v>706.6</v>
      </c>
      <c r="E779" s="103">
        <f t="shared" si="270"/>
        <v>713.60000000000014</v>
      </c>
      <c r="F779" s="103">
        <f t="shared" si="270"/>
        <v>704.06</v>
      </c>
      <c r="G779" s="103">
        <f t="shared" si="270"/>
        <v>705.47</v>
      </c>
      <c r="H779" s="103">
        <f t="shared" si="270"/>
        <v>715.54</v>
      </c>
      <c r="I779" s="103">
        <f t="shared" si="270"/>
        <v>708.26</v>
      </c>
      <c r="J779" s="103">
        <f t="shared" si="270"/>
        <v>708.51</v>
      </c>
      <c r="K779" s="104">
        <f t="shared" si="270"/>
        <v>716.43000000000006</v>
      </c>
      <c r="L779" s="103">
        <f t="shared" si="270"/>
        <v>718.66000000000008</v>
      </c>
      <c r="M779" s="105">
        <f t="shared" si="270"/>
        <v>721.28</v>
      </c>
      <c r="N779" s="104">
        <f t="shared" si="270"/>
        <v>733.03</v>
      </c>
      <c r="O779" s="103">
        <f t="shared" si="270"/>
        <v>719.3900000000001</v>
      </c>
      <c r="P779" s="105">
        <f t="shared" si="270"/>
        <v>717.3900000000001</v>
      </c>
      <c r="Q779" s="106">
        <f t="shared" si="270"/>
        <v>735.12000000000012</v>
      </c>
      <c r="R779" s="103">
        <f t="shared" si="270"/>
        <v>736.87000000000012</v>
      </c>
      <c r="S779" s="106">
        <f t="shared" si="270"/>
        <v>744.88000000000011</v>
      </c>
      <c r="T779" s="103">
        <f t="shared" si="270"/>
        <v>744.68000000000006</v>
      </c>
      <c r="U779" s="102">
        <f t="shared" si="270"/>
        <v>732.60000000000014</v>
      </c>
      <c r="V779" s="102">
        <f t="shared" si="270"/>
        <v>739.51</v>
      </c>
      <c r="W779" s="102">
        <f t="shared" si="270"/>
        <v>736.01</v>
      </c>
      <c r="X779" s="102">
        <f t="shared" si="270"/>
        <v>739.52</v>
      </c>
      <c r="Y779" s="107">
        <f t="shared" si="270"/>
        <v>706.19</v>
      </c>
    </row>
    <row r="780" spans="1:25" s="62" customFormat="1" ht="18.75" hidden="1" customHeight="1" outlineLevel="1" x14ac:dyDescent="0.2">
      <c r="A780" s="160" t="s">
        <v>8</v>
      </c>
      <c r="B780" s="76">
        <f>B146</f>
        <v>534.96</v>
      </c>
      <c r="C780" s="71">
        <f t="shared" ref="C780:Y780" si="271">C146</f>
        <v>507.56</v>
      </c>
      <c r="D780" s="71">
        <f t="shared" si="271"/>
        <v>508.82</v>
      </c>
      <c r="E780" s="72">
        <f t="shared" si="271"/>
        <v>515.82000000000005</v>
      </c>
      <c r="F780" s="71">
        <f t="shared" si="271"/>
        <v>506.28</v>
      </c>
      <c r="G780" s="71">
        <f t="shared" si="271"/>
        <v>507.69</v>
      </c>
      <c r="H780" s="71">
        <f t="shared" si="271"/>
        <v>517.76</v>
      </c>
      <c r="I780" s="71">
        <f t="shared" si="271"/>
        <v>510.48</v>
      </c>
      <c r="J780" s="73">
        <f t="shared" si="271"/>
        <v>510.73</v>
      </c>
      <c r="K780" s="71">
        <f t="shared" si="271"/>
        <v>518.65</v>
      </c>
      <c r="L780" s="71">
        <f t="shared" si="271"/>
        <v>520.88</v>
      </c>
      <c r="M780" s="71">
        <f t="shared" si="271"/>
        <v>523.5</v>
      </c>
      <c r="N780" s="71">
        <f t="shared" si="271"/>
        <v>535.25</v>
      </c>
      <c r="O780" s="71">
        <f t="shared" si="271"/>
        <v>521.61</v>
      </c>
      <c r="P780" s="71">
        <f t="shared" si="271"/>
        <v>519.61</v>
      </c>
      <c r="Q780" s="71">
        <f t="shared" si="271"/>
        <v>537.34</v>
      </c>
      <c r="R780" s="71">
        <f t="shared" si="271"/>
        <v>539.09</v>
      </c>
      <c r="S780" s="71">
        <f t="shared" si="271"/>
        <v>547.1</v>
      </c>
      <c r="T780" s="71">
        <f t="shared" si="271"/>
        <v>546.9</v>
      </c>
      <c r="U780" s="71">
        <f t="shared" si="271"/>
        <v>534.82000000000005</v>
      </c>
      <c r="V780" s="71">
        <f t="shared" si="271"/>
        <v>541.73</v>
      </c>
      <c r="W780" s="71">
        <f t="shared" si="271"/>
        <v>538.23</v>
      </c>
      <c r="X780" s="71">
        <f t="shared" si="271"/>
        <v>541.74</v>
      </c>
      <c r="Y780" s="79">
        <f t="shared" si="271"/>
        <v>508.41</v>
      </c>
    </row>
    <row r="781" spans="1:25" s="62" customFormat="1" ht="18.75" hidden="1" customHeight="1" outlineLevel="1" x14ac:dyDescent="0.2">
      <c r="A781" s="53" t="s">
        <v>9</v>
      </c>
      <c r="B781" s="76">
        <v>195.05</v>
      </c>
      <c r="C781" s="74">
        <v>195.05</v>
      </c>
      <c r="D781" s="74">
        <v>195.05</v>
      </c>
      <c r="E781" s="74">
        <v>195.05</v>
      </c>
      <c r="F781" s="74">
        <v>195.05</v>
      </c>
      <c r="G781" s="74">
        <v>195.05</v>
      </c>
      <c r="H781" s="74">
        <v>195.05</v>
      </c>
      <c r="I781" s="74">
        <v>195.05</v>
      </c>
      <c r="J781" s="74">
        <v>195.05</v>
      </c>
      <c r="K781" s="74">
        <v>195.05</v>
      </c>
      <c r="L781" s="74">
        <v>195.05</v>
      </c>
      <c r="M781" s="74">
        <v>195.05</v>
      </c>
      <c r="N781" s="74">
        <v>195.05</v>
      </c>
      <c r="O781" s="74">
        <v>195.05</v>
      </c>
      <c r="P781" s="74">
        <v>195.05</v>
      </c>
      <c r="Q781" s="74">
        <v>195.05</v>
      </c>
      <c r="R781" s="74">
        <v>195.05</v>
      </c>
      <c r="S781" s="74">
        <v>195.05</v>
      </c>
      <c r="T781" s="74">
        <v>195.05</v>
      </c>
      <c r="U781" s="74">
        <v>195.05</v>
      </c>
      <c r="V781" s="74">
        <v>195.05</v>
      </c>
      <c r="W781" s="74">
        <v>195.05</v>
      </c>
      <c r="X781" s="74">
        <v>195.05</v>
      </c>
      <c r="Y781" s="81">
        <v>195.05</v>
      </c>
    </row>
    <row r="782" spans="1:25" s="62" customFormat="1" ht="18.75" hidden="1" customHeight="1" outlineLevel="1" x14ac:dyDescent="0.2">
      <c r="A782" s="54" t="s">
        <v>10</v>
      </c>
      <c r="B782" s="76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81"/>
    </row>
    <row r="783" spans="1:25" s="62" customFormat="1" ht="18.75" hidden="1" customHeight="1" outlineLevel="1" thickBot="1" x14ac:dyDescent="0.25">
      <c r="A783" s="161" t="s">
        <v>11</v>
      </c>
      <c r="B783" s="77">
        <v>2.73</v>
      </c>
      <c r="C783" s="75">
        <v>2.73</v>
      </c>
      <c r="D783" s="75">
        <v>2.73</v>
      </c>
      <c r="E783" s="75">
        <v>2.73</v>
      </c>
      <c r="F783" s="75">
        <v>2.73</v>
      </c>
      <c r="G783" s="75">
        <v>2.73</v>
      </c>
      <c r="H783" s="75">
        <v>2.73</v>
      </c>
      <c r="I783" s="75">
        <v>2.73</v>
      </c>
      <c r="J783" s="75">
        <v>2.73</v>
      </c>
      <c r="K783" s="75">
        <v>2.73</v>
      </c>
      <c r="L783" s="75">
        <v>2.73</v>
      </c>
      <c r="M783" s="75">
        <v>2.73</v>
      </c>
      <c r="N783" s="75">
        <v>2.73</v>
      </c>
      <c r="O783" s="75">
        <v>2.73</v>
      </c>
      <c r="P783" s="75">
        <v>2.73</v>
      </c>
      <c r="Q783" s="75">
        <v>2.73</v>
      </c>
      <c r="R783" s="75">
        <v>2.73</v>
      </c>
      <c r="S783" s="75">
        <v>2.73</v>
      </c>
      <c r="T783" s="75">
        <v>2.73</v>
      </c>
      <c r="U783" s="75">
        <v>2.73</v>
      </c>
      <c r="V783" s="75">
        <v>2.73</v>
      </c>
      <c r="W783" s="75">
        <v>2.73</v>
      </c>
      <c r="X783" s="75">
        <v>2.73</v>
      </c>
      <c r="Y783" s="82">
        <v>2.73</v>
      </c>
    </row>
    <row r="784" spans="1:25" s="62" customFormat="1" ht="18.75" customHeight="1" collapsed="1" thickBot="1" x14ac:dyDescent="0.25">
      <c r="A784" s="109">
        <v>29</v>
      </c>
      <c r="B784" s="101">
        <f t="shared" ref="B784:Y784" si="272">SUM(B785:B788)</f>
        <v>754.76</v>
      </c>
      <c r="C784" s="102">
        <f t="shared" si="272"/>
        <v>741.8</v>
      </c>
      <c r="D784" s="102">
        <f t="shared" si="272"/>
        <v>738.44</v>
      </c>
      <c r="E784" s="103">
        <f t="shared" si="272"/>
        <v>743.88000000000011</v>
      </c>
      <c r="F784" s="103">
        <f t="shared" si="272"/>
        <v>758.37000000000012</v>
      </c>
      <c r="G784" s="103">
        <f t="shared" si="272"/>
        <v>764.40000000000009</v>
      </c>
      <c r="H784" s="103">
        <f t="shared" si="272"/>
        <v>758.43000000000006</v>
      </c>
      <c r="I784" s="103">
        <f t="shared" si="272"/>
        <v>752.63000000000011</v>
      </c>
      <c r="J784" s="103">
        <f t="shared" si="272"/>
        <v>759.17000000000007</v>
      </c>
      <c r="K784" s="104">
        <f t="shared" si="272"/>
        <v>768.53</v>
      </c>
      <c r="L784" s="103">
        <f t="shared" si="272"/>
        <v>771.45</v>
      </c>
      <c r="M784" s="105">
        <f t="shared" si="272"/>
        <v>764.6400000000001</v>
      </c>
      <c r="N784" s="104">
        <f t="shared" si="272"/>
        <v>765.25</v>
      </c>
      <c r="O784" s="103">
        <f t="shared" si="272"/>
        <v>742.83999999999992</v>
      </c>
      <c r="P784" s="105">
        <f t="shared" si="272"/>
        <v>745.31999999999994</v>
      </c>
      <c r="Q784" s="106">
        <f t="shared" si="272"/>
        <v>764.41000000000008</v>
      </c>
      <c r="R784" s="103">
        <f t="shared" si="272"/>
        <v>781.45</v>
      </c>
      <c r="S784" s="106">
        <f t="shared" si="272"/>
        <v>784.78</v>
      </c>
      <c r="T784" s="103">
        <f t="shared" si="272"/>
        <v>778.42000000000007</v>
      </c>
      <c r="U784" s="102">
        <f t="shared" si="272"/>
        <v>758.46</v>
      </c>
      <c r="V784" s="102">
        <f t="shared" si="272"/>
        <v>761.7</v>
      </c>
      <c r="W784" s="102">
        <f t="shared" si="272"/>
        <v>768.54</v>
      </c>
      <c r="X784" s="102">
        <f t="shared" si="272"/>
        <v>774.24</v>
      </c>
      <c r="Y784" s="107">
        <f t="shared" si="272"/>
        <v>772.65000000000009</v>
      </c>
    </row>
    <row r="785" spans="1:25" s="62" customFormat="1" ht="18.75" customHeight="1" outlineLevel="1" x14ac:dyDescent="0.2">
      <c r="A785" s="160" t="s">
        <v>8</v>
      </c>
      <c r="B785" s="76">
        <f>B151</f>
        <v>556.98</v>
      </c>
      <c r="C785" s="71">
        <f t="shared" ref="C785:Y785" si="273">C151</f>
        <v>544.02</v>
      </c>
      <c r="D785" s="71">
        <f t="shared" si="273"/>
        <v>540.66</v>
      </c>
      <c r="E785" s="72">
        <f t="shared" si="273"/>
        <v>546.1</v>
      </c>
      <c r="F785" s="71">
        <f t="shared" si="273"/>
        <v>560.59</v>
      </c>
      <c r="G785" s="71">
        <f t="shared" si="273"/>
        <v>566.62</v>
      </c>
      <c r="H785" s="71">
        <f t="shared" si="273"/>
        <v>560.65</v>
      </c>
      <c r="I785" s="71">
        <f t="shared" si="273"/>
        <v>554.85</v>
      </c>
      <c r="J785" s="73">
        <f t="shared" si="273"/>
        <v>561.39</v>
      </c>
      <c r="K785" s="71">
        <f t="shared" si="273"/>
        <v>570.75</v>
      </c>
      <c r="L785" s="71">
        <f t="shared" si="273"/>
        <v>573.66999999999996</v>
      </c>
      <c r="M785" s="71">
        <f t="shared" si="273"/>
        <v>566.86</v>
      </c>
      <c r="N785" s="71">
        <f t="shared" si="273"/>
        <v>567.47</v>
      </c>
      <c r="O785" s="71">
        <f t="shared" si="273"/>
        <v>545.05999999999995</v>
      </c>
      <c r="P785" s="71">
        <f t="shared" si="273"/>
        <v>547.54</v>
      </c>
      <c r="Q785" s="71">
        <f t="shared" si="273"/>
        <v>566.63</v>
      </c>
      <c r="R785" s="71">
        <f t="shared" si="273"/>
        <v>583.66999999999996</v>
      </c>
      <c r="S785" s="71">
        <f t="shared" si="273"/>
        <v>587</v>
      </c>
      <c r="T785" s="71">
        <f t="shared" si="273"/>
        <v>580.64</v>
      </c>
      <c r="U785" s="71">
        <f t="shared" si="273"/>
        <v>560.67999999999995</v>
      </c>
      <c r="V785" s="71">
        <f t="shared" si="273"/>
        <v>563.91999999999996</v>
      </c>
      <c r="W785" s="71">
        <f t="shared" si="273"/>
        <v>570.76</v>
      </c>
      <c r="X785" s="71">
        <f t="shared" si="273"/>
        <v>576.46</v>
      </c>
      <c r="Y785" s="79">
        <f t="shared" si="273"/>
        <v>574.87</v>
      </c>
    </row>
    <row r="786" spans="1:25" s="62" customFormat="1" ht="18.75" customHeight="1" outlineLevel="1" x14ac:dyDescent="0.2">
      <c r="A786" s="53" t="s">
        <v>9</v>
      </c>
      <c r="B786" s="76">
        <v>195.05</v>
      </c>
      <c r="C786" s="74">
        <v>195.05</v>
      </c>
      <c r="D786" s="74">
        <v>195.05</v>
      </c>
      <c r="E786" s="74">
        <v>195.05</v>
      </c>
      <c r="F786" s="74">
        <v>195.05</v>
      </c>
      <c r="G786" s="74">
        <v>195.05</v>
      </c>
      <c r="H786" s="74">
        <v>195.05</v>
      </c>
      <c r="I786" s="74">
        <v>195.05</v>
      </c>
      <c r="J786" s="74">
        <v>195.05</v>
      </c>
      <c r="K786" s="74">
        <v>195.05</v>
      </c>
      <c r="L786" s="74">
        <v>195.05</v>
      </c>
      <c r="M786" s="74">
        <v>195.05</v>
      </c>
      <c r="N786" s="74">
        <v>195.05</v>
      </c>
      <c r="O786" s="74">
        <v>195.05</v>
      </c>
      <c r="P786" s="74">
        <v>195.05</v>
      </c>
      <c r="Q786" s="74">
        <v>195.05</v>
      </c>
      <c r="R786" s="74">
        <v>195.05</v>
      </c>
      <c r="S786" s="74">
        <v>195.05</v>
      </c>
      <c r="T786" s="74">
        <v>195.05</v>
      </c>
      <c r="U786" s="74">
        <v>195.05</v>
      </c>
      <c r="V786" s="74">
        <v>195.05</v>
      </c>
      <c r="W786" s="74">
        <v>195.05</v>
      </c>
      <c r="X786" s="74">
        <v>195.05</v>
      </c>
      <c r="Y786" s="81">
        <v>195.05</v>
      </c>
    </row>
    <row r="787" spans="1:25" s="62" customFormat="1" ht="18.75" customHeight="1" outlineLevel="1" x14ac:dyDescent="0.2">
      <c r="A787" s="54" t="s">
        <v>10</v>
      </c>
      <c r="B787" s="76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81"/>
    </row>
    <row r="788" spans="1:25" s="62" customFormat="1" ht="18.75" customHeight="1" outlineLevel="1" thickBot="1" x14ac:dyDescent="0.25">
      <c r="A788" s="161" t="s">
        <v>11</v>
      </c>
      <c r="B788" s="77">
        <v>2.73</v>
      </c>
      <c r="C788" s="75">
        <v>2.73</v>
      </c>
      <c r="D788" s="75">
        <v>2.73</v>
      </c>
      <c r="E788" s="75">
        <v>2.73</v>
      </c>
      <c r="F788" s="75">
        <v>2.73</v>
      </c>
      <c r="G788" s="75">
        <v>2.73</v>
      </c>
      <c r="H788" s="75">
        <v>2.73</v>
      </c>
      <c r="I788" s="75">
        <v>2.73</v>
      </c>
      <c r="J788" s="75">
        <v>2.73</v>
      </c>
      <c r="K788" s="75">
        <v>2.73</v>
      </c>
      <c r="L788" s="75">
        <v>2.73</v>
      </c>
      <c r="M788" s="75">
        <v>2.73</v>
      </c>
      <c r="N788" s="75">
        <v>2.73</v>
      </c>
      <c r="O788" s="75">
        <v>2.73</v>
      </c>
      <c r="P788" s="75">
        <v>2.73</v>
      </c>
      <c r="Q788" s="75">
        <v>2.73</v>
      </c>
      <c r="R788" s="75">
        <v>2.73</v>
      </c>
      <c r="S788" s="75">
        <v>2.73</v>
      </c>
      <c r="T788" s="75">
        <v>2.73</v>
      </c>
      <c r="U788" s="75">
        <v>2.73</v>
      </c>
      <c r="V788" s="75">
        <v>2.73</v>
      </c>
      <c r="W788" s="75">
        <v>2.73</v>
      </c>
      <c r="X788" s="75">
        <v>2.73</v>
      </c>
      <c r="Y788" s="82">
        <v>2.73</v>
      </c>
    </row>
    <row r="789" spans="1:25" s="62" customFormat="1" ht="18.75" customHeight="1" thickBot="1" x14ac:dyDescent="0.25">
      <c r="A789" s="110">
        <v>30</v>
      </c>
      <c r="B789" s="101">
        <f t="shared" ref="B789:Y789" si="274">SUM(B790:B793)</f>
        <v>626.32000000000005</v>
      </c>
      <c r="C789" s="102">
        <f t="shared" si="274"/>
        <v>599.12</v>
      </c>
      <c r="D789" s="102">
        <f t="shared" si="274"/>
        <v>598.29</v>
      </c>
      <c r="E789" s="103">
        <f t="shared" si="274"/>
        <v>604.78</v>
      </c>
      <c r="F789" s="103">
        <f t="shared" si="274"/>
        <v>612.46</v>
      </c>
      <c r="G789" s="103">
        <f t="shared" si="274"/>
        <v>619.84</v>
      </c>
      <c r="H789" s="103">
        <f t="shared" si="274"/>
        <v>618.53</v>
      </c>
      <c r="I789" s="103">
        <f t="shared" si="274"/>
        <v>606.3900000000001</v>
      </c>
      <c r="J789" s="103">
        <f t="shared" si="274"/>
        <v>606.99</v>
      </c>
      <c r="K789" s="104">
        <f t="shared" si="274"/>
        <v>612.01</v>
      </c>
      <c r="L789" s="103">
        <f t="shared" si="274"/>
        <v>611.99</v>
      </c>
      <c r="M789" s="105">
        <f t="shared" si="274"/>
        <v>615.48</v>
      </c>
      <c r="N789" s="104">
        <f t="shared" si="274"/>
        <v>616.58000000000004</v>
      </c>
      <c r="O789" s="103">
        <f t="shared" si="274"/>
        <v>602.15000000000009</v>
      </c>
      <c r="P789" s="105">
        <f t="shared" si="274"/>
        <v>601.45000000000005</v>
      </c>
      <c r="Q789" s="106">
        <f t="shared" si="274"/>
        <v>621.88000000000011</v>
      </c>
      <c r="R789" s="103">
        <f t="shared" si="274"/>
        <v>629.82000000000005</v>
      </c>
      <c r="S789" s="106">
        <f t="shared" si="274"/>
        <v>632.05999999999995</v>
      </c>
      <c r="T789" s="103">
        <f t="shared" si="274"/>
        <v>631.35</v>
      </c>
      <c r="U789" s="102">
        <f t="shared" si="274"/>
        <v>618.28</v>
      </c>
      <c r="V789" s="102">
        <f t="shared" si="274"/>
        <v>626.15000000000009</v>
      </c>
      <c r="W789" s="102">
        <f t="shared" si="274"/>
        <v>629.84</v>
      </c>
      <c r="X789" s="102">
        <f t="shared" si="274"/>
        <v>631.36</v>
      </c>
      <c r="Y789" s="107">
        <f t="shared" si="274"/>
        <v>629.80999999999995</v>
      </c>
    </row>
    <row r="790" spans="1:25" s="62" customFormat="1" ht="18.75" hidden="1" customHeight="1" outlineLevel="1" x14ac:dyDescent="0.2">
      <c r="A790" s="56" t="s">
        <v>8</v>
      </c>
      <c r="B790" s="76">
        <f>B156</f>
        <v>428.54</v>
      </c>
      <c r="C790" s="71">
        <f t="shared" ref="C790:Y790" si="275">C156</f>
        <v>401.34</v>
      </c>
      <c r="D790" s="71">
        <f t="shared" si="275"/>
        <v>400.51</v>
      </c>
      <c r="E790" s="72">
        <f t="shared" si="275"/>
        <v>407</v>
      </c>
      <c r="F790" s="71">
        <f t="shared" si="275"/>
        <v>414.68</v>
      </c>
      <c r="G790" s="71">
        <f t="shared" si="275"/>
        <v>422.06</v>
      </c>
      <c r="H790" s="71">
        <f t="shared" si="275"/>
        <v>420.75</v>
      </c>
      <c r="I790" s="71">
        <f t="shared" si="275"/>
        <v>408.61</v>
      </c>
      <c r="J790" s="73">
        <f t="shared" si="275"/>
        <v>409.21</v>
      </c>
      <c r="K790" s="71">
        <f t="shared" si="275"/>
        <v>414.23</v>
      </c>
      <c r="L790" s="71">
        <f t="shared" si="275"/>
        <v>414.21</v>
      </c>
      <c r="M790" s="71">
        <f t="shared" si="275"/>
        <v>417.7</v>
      </c>
      <c r="N790" s="71">
        <f t="shared" si="275"/>
        <v>418.8</v>
      </c>
      <c r="O790" s="71">
        <f t="shared" si="275"/>
        <v>404.37</v>
      </c>
      <c r="P790" s="71">
        <f t="shared" si="275"/>
        <v>403.67</v>
      </c>
      <c r="Q790" s="71">
        <f t="shared" si="275"/>
        <v>424.1</v>
      </c>
      <c r="R790" s="71">
        <f t="shared" si="275"/>
        <v>432.04</v>
      </c>
      <c r="S790" s="71">
        <f t="shared" si="275"/>
        <v>434.28</v>
      </c>
      <c r="T790" s="71">
        <f t="shared" si="275"/>
        <v>433.57</v>
      </c>
      <c r="U790" s="71">
        <f t="shared" si="275"/>
        <v>420.5</v>
      </c>
      <c r="V790" s="71">
        <f t="shared" si="275"/>
        <v>428.37</v>
      </c>
      <c r="W790" s="71">
        <f t="shared" si="275"/>
        <v>432.06</v>
      </c>
      <c r="X790" s="71">
        <f t="shared" si="275"/>
        <v>433.58</v>
      </c>
      <c r="Y790" s="79">
        <f t="shared" si="275"/>
        <v>432.03</v>
      </c>
    </row>
    <row r="791" spans="1:25" s="62" customFormat="1" ht="18.75" hidden="1" customHeight="1" outlineLevel="1" x14ac:dyDescent="0.2">
      <c r="A791" s="57" t="s">
        <v>9</v>
      </c>
      <c r="B791" s="76">
        <v>195.05</v>
      </c>
      <c r="C791" s="74">
        <v>195.05</v>
      </c>
      <c r="D791" s="74">
        <v>195.05</v>
      </c>
      <c r="E791" s="74">
        <v>195.05</v>
      </c>
      <c r="F791" s="74">
        <v>195.05</v>
      </c>
      <c r="G791" s="74">
        <v>195.05</v>
      </c>
      <c r="H791" s="74">
        <v>195.05</v>
      </c>
      <c r="I791" s="74">
        <v>195.05</v>
      </c>
      <c r="J791" s="74">
        <v>195.05</v>
      </c>
      <c r="K791" s="74">
        <v>195.05</v>
      </c>
      <c r="L791" s="74">
        <v>195.05</v>
      </c>
      <c r="M791" s="74">
        <v>195.05</v>
      </c>
      <c r="N791" s="74">
        <v>195.05</v>
      </c>
      <c r="O791" s="74">
        <v>195.05</v>
      </c>
      <c r="P791" s="74">
        <v>195.05</v>
      </c>
      <c r="Q791" s="74">
        <v>195.05</v>
      </c>
      <c r="R791" s="74">
        <v>195.05</v>
      </c>
      <c r="S791" s="74">
        <v>195.05</v>
      </c>
      <c r="T791" s="74">
        <v>195.05</v>
      </c>
      <c r="U791" s="74">
        <v>195.05</v>
      </c>
      <c r="V791" s="74">
        <v>195.05</v>
      </c>
      <c r="W791" s="74">
        <v>195.05</v>
      </c>
      <c r="X791" s="74">
        <v>195.05</v>
      </c>
      <c r="Y791" s="81">
        <v>195.05</v>
      </c>
    </row>
    <row r="792" spans="1:25" s="62" customFormat="1" ht="18.75" hidden="1" customHeight="1" outlineLevel="1" x14ac:dyDescent="0.2">
      <c r="A792" s="58" t="s">
        <v>10</v>
      </c>
      <c r="B792" s="76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81"/>
    </row>
    <row r="793" spans="1:25" s="62" customFormat="1" ht="18.75" hidden="1" customHeight="1" outlineLevel="1" thickBot="1" x14ac:dyDescent="0.25">
      <c r="A793" s="147" t="s">
        <v>11</v>
      </c>
      <c r="B793" s="77">
        <v>2.73</v>
      </c>
      <c r="C793" s="75">
        <v>2.73</v>
      </c>
      <c r="D793" s="75">
        <v>2.73</v>
      </c>
      <c r="E793" s="75">
        <v>2.73</v>
      </c>
      <c r="F793" s="75">
        <v>2.73</v>
      </c>
      <c r="G793" s="75">
        <v>2.73</v>
      </c>
      <c r="H793" s="75">
        <v>2.73</v>
      </c>
      <c r="I793" s="75">
        <v>2.73</v>
      </c>
      <c r="J793" s="75">
        <v>2.73</v>
      </c>
      <c r="K793" s="75">
        <v>2.73</v>
      </c>
      <c r="L793" s="75">
        <v>2.73</v>
      </c>
      <c r="M793" s="75">
        <v>2.73</v>
      </c>
      <c r="N793" s="75">
        <v>2.73</v>
      </c>
      <c r="O793" s="75">
        <v>2.73</v>
      </c>
      <c r="P793" s="75">
        <v>2.73</v>
      </c>
      <c r="Q793" s="75">
        <v>2.73</v>
      </c>
      <c r="R793" s="75">
        <v>2.73</v>
      </c>
      <c r="S793" s="75">
        <v>2.73</v>
      </c>
      <c r="T793" s="75">
        <v>2.73</v>
      </c>
      <c r="U793" s="75">
        <v>2.73</v>
      </c>
      <c r="V793" s="75">
        <v>2.73</v>
      </c>
      <c r="W793" s="75">
        <v>2.73</v>
      </c>
      <c r="X793" s="75">
        <v>2.73</v>
      </c>
      <c r="Y793" s="82">
        <v>2.73</v>
      </c>
    </row>
    <row r="794" spans="1:25" s="62" customFormat="1" ht="18.75" customHeight="1" collapsed="1" thickBot="1" x14ac:dyDescent="0.25">
      <c r="A794" s="112">
        <v>31</v>
      </c>
      <c r="B794" s="101">
        <f t="shared" ref="B794:Y794" si="276">SUM(B795:B798)</f>
        <v>592.41000000000008</v>
      </c>
      <c r="C794" s="102">
        <f t="shared" si="276"/>
        <v>575.92000000000007</v>
      </c>
      <c r="D794" s="102">
        <f t="shared" si="276"/>
        <v>577.91000000000008</v>
      </c>
      <c r="E794" s="103">
        <f t="shared" si="276"/>
        <v>579.79</v>
      </c>
      <c r="F794" s="103">
        <f t="shared" si="276"/>
        <v>588.1</v>
      </c>
      <c r="G794" s="103">
        <f t="shared" si="276"/>
        <v>588.37</v>
      </c>
      <c r="H794" s="103">
        <f t="shared" si="276"/>
        <v>591.03</v>
      </c>
      <c r="I794" s="103">
        <f t="shared" si="276"/>
        <v>581.44000000000005</v>
      </c>
      <c r="J794" s="103">
        <f t="shared" si="276"/>
        <v>583.12</v>
      </c>
      <c r="K794" s="104">
        <f t="shared" si="276"/>
        <v>586.95000000000005</v>
      </c>
      <c r="L794" s="103">
        <f t="shared" si="276"/>
        <v>591.23</v>
      </c>
      <c r="M794" s="105">
        <f t="shared" si="276"/>
        <v>586</v>
      </c>
      <c r="N794" s="104">
        <f t="shared" si="276"/>
        <v>588.53</v>
      </c>
      <c r="O794" s="103">
        <f t="shared" si="276"/>
        <v>574.33000000000004</v>
      </c>
      <c r="P794" s="105">
        <f t="shared" si="276"/>
        <v>567.13000000000011</v>
      </c>
      <c r="Q794" s="106">
        <f t="shared" si="276"/>
        <v>575.42000000000007</v>
      </c>
      <c r="R794" s="103">
        <f t="shared" si="276"/>
        <v>581.53</v>
      </c>
      <c r="S794" s="106">
        <f t="shared" si="276"/>
        <v>583.53</v>
      </c>
      <c r="T794" s="103">
        <f t="shared" si="276"/>
        <v>584.13000000000011</v>
      </c>
      <c r="U794" s="102">
        <f t="shared" si="276"/>
        <v>578.8900000000001</v>
      </c>
      <c r="V794" s="102">
        <f t="shared" si="276"/>
        <v>580.36</v>
      </c>
      <c r="W794" s="102">
        <f t="shared" si="276"/>
        <v>582.71</v>
      </c>
      <c r="X794" s="102">
        <f t="shared" si="276"/>
        <v>585.17000000000007</v>
      </c>
      <c r="Y794" s="107">
        <f t="shared" si="276"/>
        <v>582.57000000000005</v>
      </c>
    </row>
    <row r="795" spans="1:25" s="62" customFormat="1" ht="18.75" customHeight="1" outlineLevel="1" x14ac:dyDescent="0.2">
      <c r="A795" s="160" t="s">
        <v>8</v>
      </c>
      <c r="B795" s="76">
        <f>B161</f>
        <v>394.63</v>
      </c>
      <c r="C795" s="71">
        <f t="shared" ref="C795:Y795" si="277">C161</f>
        <v>378.14</v>
      </c>
      <c r="D795" s="71">
        <f t="shared" si="277"/>
        <v>380.13</v>
      </c>
      <c r="E795" s="72">
        <f t="shared" si="277"/>
        <v>382.01</v>
      </c>
      <c r="F795" s="71">
        <f t="shared" si="277"/>
        <v>390.32</v>
      </c>
      <c r="G795" s="71">
        <f t="shared" si="277"/>
        <v>390.59</v>
      </c>
      <c r="H795" s="71">
        <f t="shared" si="277"/>
        <v>393.25</v>
      </c>
      <c r="I795" s="71">
        <f t="shared" si="277"/>
        <v>383.66</v>
      </c>
      <c r="J795" s="73">
        <f t="shared" si="277"/>
        <v>385.34</v>
      </c>
      <c r="K795" s="71">
        <f t="shared" si="277"/>
        <v>389.17</v>
      </c>
      <c r="L795" s="71">
        <f t="shared" si="277"/>
        <v>393.45</v>
      </c>
      <c r="M795" s="71">
        <f t="shared" si="277"/>
        <v>388.22</v>
      </c>
      <c r="N795" s="71">
        <f t="shared" si="277"/>
        <v>390.75</v>
      </c>
      <c r="O795" s="71">
        <f t="shared" si="277"/>
        <v>376.55</v>
      </c>
      <c r="P795" s="71">
        <f t="shared" si="277"/>
        <v>369.35</v>
      </c>
      <c r="Q795" s="71">
        <f t="shared" si="277"/>
        <v>377.64</v>
      </c>
      <c r="R795" s="71">
        <f t="shared" si="277"/>
        <v>383.75</v>
      </c>
      <c r="S795" s="71">
        <f t="shared" si="277"/>
        <v>385.75</v>
      </c>
      <c r="T795" s="71">
        <f t="shared" si="277"/>
        <v>386.35</v>
      </c>
      <c r="U795" s="71">
        <f t="shared" si="277"/>
        <v>381.11</v>
      </c>
      <c r="V795" s="71">
        <f t="shared" si="277"/>
        <v>382.58</v>
      </c>
      <c r="W795" s="71">
        <f t="shared" si="277"/>
        <v>384.93</v>
      </c>
      <c r="X795" s="71">
        <f t="shared" si="277"/>
        <v>387.39</v>
      </c>
      <c r="Y795" s="79">
        <f t="shared" si="277"/>
        <v>384.79</v>
      </c>
    </row>
    <row r="796" spans="1:25" s="62" customFormat="1" ht="18.75" customHeight="1" outlineLevel="1" x14ac:dyDescent="0.2">
      <c r="A796" s="53" t="s">
        <v>9</v>
      </c>
      <c r="B796" s="76">
        <v>195.05</v>
      </c>
      <c r="C796" s="74">
        <v>195.05</v>
      </c>
      <c r="D796" s="74">
        <v>195.05</v>
      </c>
      <c r="E796" s="74">
        <v>195.05</v>
      </c>
      <c r="F796" s="74">
        <v>195.05</v>
      </c>
      <c r="G796" s="74">
        <v>195.05</v>
      </c>
      <c r="H796" s="74">
        <v>195.05</v>
      </c>
      <c r="I796" s="74">
        <v>195.05</v>
      </c>
      <c r="J796" s="74">
        <v>195.05</v>
      </c>
      <c r="K796" s="74">
        <v>195.05</v>
      </c>
      <c r="L796" s="74">
        <v>195.05</v>
      </c>
      <c r="M796" s="74">
        <v>195.05</v>
      </c>
      <c r="N796" s="74">
        <v>195.05</v>
      </c>
      <c r="O796" s="74">
        <v>195.05</v>
      </c>
      <c r="P796" s="74">
        <v>195.05</v>
      </c>
      <c r="Q796" s="74">
        <v>195.05</v>
      </c>
      <c r="R796" s="74">
        <v>195.05</v>
      </c>
      <c r="S796" s="74">
        <v>195.05</v>
      </c>
      <c r="T796" s="74">
        <v>195.05</v>
      </c>
      <c r="U796" s="74">
        <v>195.05</v>
      </c>
      <c r="V796" s="74">
        <v>195.05</v>
      </c>
      <c r="W796" s="74">
        <v>195.05</v>
      </c>
      <c r="X796" s="74">
        <v>195.05</v>
      </c>
      <c r="Y796" s="81">
        <v>195.05</v>
      </c>
    </row>
    <row r="797" spans="1:25" s="62" customFormat="1" ht="18.75" customHeight="1" outlineLevel="1" x14ac:dyDescent="0.2">
      <c r="A797" s="54" t="s">
        <v>10</v>
      </c>
      <c r="B797" s="76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81"/>
    </row>
    <row r="798" spans="1:25" s="62" customFormat="1" ht="18.75" customHeight="1" outlineLevel="1" thickBot="1" x14ac:dyDescent="0.25">
      <c r="A798" s="161" t="s">
        <v>11</v>
      </c>
      <c r="B798" s="77">
        <v>2.73</v>
      </c>
      <c r="C798" s="75">
        <v>2.73</v>
      </c>
      <c r="D798" s="75">
        <v>2.73</v>
      </c>
      <c r="E798" s="75">
        <v>2.73</v>
      </c>
      <c r="F798" s="75">
        <v>2.73</v>
      </c>
      <c r="G798" s="75">
        <v>2.73</v>
      </c>
      <c r="H798" s="75">
        <v>2.73</v>
      </c>
      <c r="I798" s="75">
        <v>2.73</v>
      </c>
      <c r="J798" s="75">
        <v>2.73</v>
      </c>
      <c r="K798" s="75">
        <v>2.73</v>
      </c>
      <c r="L798" s="75">
        <v>2.73</v>
      </c>
      <c r="M798" s="75">
        <v>2.73</v>
      </c>
      <c r="N798" s="75">
        <v>2.73</v>
      </c>
      <c r="O798" s="75">
        <v>2.73</v>
      </c>
      <c r="P798" s="75">
        <v>2.73</v>
      </c>
      <c r="Q798" s="75">
        <v>2.73</v>
      </c>
      <c r="R798" s="75">
        <v>2.73</v>
      </c>
      <c r="S798" s="75">
        <v>2.73</v>
      </c>
      <c r="T798" s="75">
        <v>2.73</v>
      </c>
      <c r="U798" s="75">
        <v>2.73</v>
      </c>
      <c r="V798" s="75">
        <v>2.73</v>
      </c>
      <c r="W798" s="75">
        <v>2.73</v>
      </c>
      <c r="X798" s="75">
        <v>2.73</v>
      </c>
      <c r="Y798" s="82">
        <v>2.73</v>
      </c>
    </row>
    <row r="799" spans="1:25" x14ac:dyDescent="0.2">
      <c r="A799" s="68"/>
      <c r="Y799" s="68"/>
    </row>
    <row r="800" spans="1:25" x14ac:dyDescent="0.2">
      <c r="A800" s="146"/>
    </row>
    <row r="801" spans="1:25" s="152" customFormat="1" ht="15.75" x14ac:dyDescent="0.25">
      <c r="A801" s="411" t="s">
        <v>122</v>
      </c>
      <c r="B801" s="411"/>
      <c r="C801" s="411"/>
      <c r="D801" s="411"/>
      <c r="E801" s="411"/>
      <c r="F801" s="411"/>
      <c r="G801" s="411"/>
      <c r="H801" s="411"/>
      <c r="I801" s="411"/>
      <c r="J801" s="411"/>
      <c r="K801" s="411"/>
      <c r="L801" s="411"/>
      <c r="M801" s="411"/>
      <c r="N801" s="411"/>
      <c r="O801" s="411"/>
      <c r="P801" s="411"/>
      <c r="Q801" s="411"/>
      <c r="R801" s="411"/>
      <c r="S801" s="411"/>
      <c r="T801" s="411"/>
      <c r="U801" s="411"/>
      <c r="V801" s="411"/>
      <c r="W801" s="411"/>
      <c r="X801" s="411"/>
      <c r="Y801" s="411"/>
    </row>
    <row r="802" spans="1:25" ht="15" thickBot="1" x14ac:dyDescent="0.25"/>
    <row r="803" spans="1:25" s="62" customFormat="1" ht="32.25" customHeight="1" thickBot="1" x14ac:dyDescent="0.25">
      <c r="A803" s="404" t="s">
        <v>47</v>
      </c>
      <c r="B803" s="406" t="s">
        <v>82</v>
      </c>
      <c r="C803" s="407"/>
      <c r="D803" s="407"/>
      <c r="E803" s="407"/>
      <c r="F803" s="407"/>
      <c r="G803" s="407"/>
      <c r="H803" s="407"/>
      <c r="I803" s="407"/>
      <c r="J803" s="407"/>
      <c r="K803" s="407"/>
      <c r="L803" s="407"/>
      <c r="M803" s="407"/>
      <c r="N803" s="407"/>
      <c r="O803" s="407"/>
      <c r="P803" s="407"/>
      <c r="Q803" s="407"/>
      <c r="R803" s="407"/>
      <c r="S803" s="407"/>
      <c r="T803" s="407"/>
      <c r="U803" s="407"/>
      <c r="V803" s="407"/>
      <c r="W803" s="407"/>
      <c r="X803" s="407"/>
      <c r="Y803" s="408"/>
    </row>
    <row r="804" spans="1:25" s="62" customFormat="1" ht="35.25" customHeight="1" thickBot="1" x14ac:dyDescent="0.25">
      <c r="A804" s="405"/>
      <c r="B804" s="164" t="s">
        <v>46</v>
      </c>
      <c r="C804" s="165" t="s">
        <v>45</v>
      </c>
      <c r="D804" s="166" t="s">
        <v>44</v>
      </c>
      <c r="E804" s="165" t="s">
        <v>43</v>
      </c>
      <c r="F804" s="165" t="s">
        <v>42</v>
      </c>
      <c r="G804" s="165" t="s">
        <v>41</v>
      </c>
      <c r="H804" s="165" t="s">
        <v>40</v>
      </c>
      <c r="I804" s="165" t="s">
        <v>39</v>
      </c>
      <c r="J804" s="165" t="s">
        <v>38</v>
      </c>
      <c r="K804" s="167" t="s">
        <v>37</v>
      </c>
      <c r="L804" s="165" t="s">
        <v>36</v>
      </c>
      <c r="M804" s="168" t="s">
        <v>35</v>
      </c>
      <c r="N804" s="167" t="s">
        <v>34</v>
      </c>
      <c r="O804" s="165" t="s">
        <v>33</v>
      </c>
      <c r="P804" s="168" t="s">
        <v>32</v>
      </c>
      <c r="Q804" s="166" t="s">
        <v>31</v>
      </c>
      <c r="R804" s="165" t="s">
        <v>30</v>
      </c>
      <c r="S804" s="166" t="s">
        <v>29</v>
      </c>
      <c r="T804" s="165" t="s">
        <v>28</v>
      </c>
      <c r="U804" s="166" t="s">
        <v>27</v>
      </c>
      <c r="V804" s="165" t="s">
        <v>26</v>
      </c>
      <c r="W804" s="166" t="s">
        <v>25</v>
      </c>
      <c r="X804" s="165" t="s">
        <v>24</v>
      </c>
      <c r="Y804" s="169" t="s">
        <v>23</v>
      </c>
    </row>
    <row r="805" spans="1:25" s="62" customFormat="1" ht="18.75" customHeight="1" thickBot="1" x14ac:dyDescent="0.25">
      <c r="A805" s="113">
        <v>1</v>
      </c>
      <c r="B805" s="101">
        <f>SUM(B806:B808)</f>
        <v>674.34</v>
      </c>
      <c r="C805" s="101">
        <f t="shared" ref="C805:Y805" si="278">SUM(C806:C808)</f>
        <v>656.61</v>
      </c>
      <c r="D805" s="101">
        <f t="shared" si="278"/>
        <v>654.99</v>
      </c>
      <c r="E805" s="101">
        <f t="shared" si="278"/>
        <v>674.97</v>
      </c>
      <c r="F805" s="101">
        <f t="shared" si="278"/>
        <v>665.15</v>
      </c>
      <c r="G805" s="101">
        <f t="shared" si="278"/>
        <v>660.19</v>
      </c>
      <c r="H805" s="101">
        <f t="shared" si="278"/>
        <v>662.64</v>
      </c>
      <c r="I805" s="101">
        <f t="shared" si="278"/>
        <v>652.12</v>
      </c>
      <c r="J805" s="101">
        <f t="shared" si="278"/>
        <v>655.81000000000006</v>
      </c>
      <c r="K805" s="101">
        <f t="shared" si="278"/>
        <v>668.41</v>
      </c>
      <c r="L805" s="101">
        <f t="shared" si="278"/>
        <v>659.49</v>
      </c>
      <c r="M805" s="101">
        <f t="shared" si="278"/>
        <v>661.67000000000007</v>
      </c>
      <c r="N805" s="101">
        <f t="shared" si="278"/>
        <v>659.37</v>
      </c>
      <c r="O805" s="101">
        <f t="shared" si="278"/>
        <v>637.17000000000007</v>
      </c>
      <c r="P805" s="101">
        <f t="shared" si="278"/>
        <v>642.67000000000007</v>
      </c>
      <c r="Q805" s="101">
        <f t="shared" si="278"/>
        <v>663.12</v>
      </c>
      <c r="R805" s="101">
        <f t="shared" si="278"/>
        <v>673.4</v>
      </c>
      <c r="S805" s="101">
        <f t="shared" si="278"/>
        <v>680.37</v>
      </c>
      <c r="T805" s="101">
        <f t="shared" si="278"/>
        <v>688.6</v>
      </c>
      <c r="U805" s="101">
        <f t="shared" si="278"/>
        <v>676.34</v>
      </c>
      <c r="V805" s="101">
        <f t="shared" si="278"/>
        <v>691.48</v>
      </c>
      <c r="W805" s="101">
        <f t="shared" si="278"/>
        <v>696.78</v>
      </c>
      <c r="X805" s="101">
        <f t="shared" si="278"/>
        <v>695.49</v>
      </c>
      <c r="Y805" s="101">
        <f t="shared" si="278"/>
        <v>685.55000000000007</v>
      </c>
    </row>
    <row r="806" spans="1:25" s="67" customFormat="1" ht="18.75" hidden="1" customHeight="1" outlineLevel="1" x14ac:dyDescent="0.2">
      <c r="A806" s="159" t="s">
        <v>8</v>
      </c>
      <c r="B806" s="70">
        <f>B11</f>
        <v>671.61</v>
      </c>
      <c r="C806" s="70">
        <f t="shared" ref="C806:Y806" si="279">C11</f>
        <v>653.88</v>
      </c>
      <c r="D806" s="70">
        <f t="shared" si="279"/>
        <v>652.26</v>
      </c>
      <c r="E806" s="70">
        <f t="shared" si="279"/>
        <v>672.24</v>
      </c>
      <c r="F806" s="70">
        <f t="shared" si="279"/>
        <v>662.42</v>
      </c>
      <c r="G806" s="70">
        <f t="shared" si="279"/>
        <v>657.46</v>
      </c>
      <c r="H806" s="70">
        <f t="shared" si="279"/>
        <v>659.91</v>
      </c>
      <c r="I806" s="70">
        <f t="shared" si="279"/>
        <v>649.39</v>
      </c>
      <c r="J806" s="70">
        <f t="shared" si="279"/>
        <v>653.08000000000004</v>
      </c>
      <c r="K806" s="70">
        <f t="shared" si="279"/>
        <v>665.68</v>
      </c>
      <c r="L806" s="70">
        <f t="shared" si="279"/>
        <v>656.76</v>
      </c>
      <c r="M806" s="70">
        <f t="shared" si="279"/>
        <v>658.94</v>
      </c>
      <c r="N806" s="70">
        <f t="shared" si="279"/>
        <v>656.64</v>
      </c>
      <c r="O806" s="70">
        <f t="shared" si="279"/>
        <v>634.44000000000005</v>
      </c>
      <c r="P806" s="70">
        <f t="shared" si="279"/>
        <v>639.94000000000005</v>
      </c>
      <c r="Q806" s="70">
        <f t="shared" si="279"/>
        <v>660.39</v>
      </c>
      <c r="R806" s="70">
        <f t="shared" si="279"/>
        <v>670.67</v>
      </c>
      <c r="S806" s="70">
        <f t="shared" si="279"/>
        <v>677.64</v>
      </c>
      <c r="T806" s="70">
        <f t="shared" si="279"/>
        <v>685.87</v>
      </c>
      <c r="U806" s="70">
        <f t="shared" si="279"/>
        <v>673.61</v>
      </c>
      <c r="V806" s="70">
        <f t="shared" si="279"/>
        <v>688.75</v>
      </c>
      <c r="W806" s="70">
        <f t="shared" si="279"/>
        <v>694.05</v>
      </c>
      <c r="X806" s="70">
        <f t="shared" si="279"/>
        <v>692.76</v>
      </c>
      <c r="Y806" s="70">
        <f t="shared" si="279"/>
        <v>682.82</v>
      </c>
    </row>
    <row r="807" spans="1:25" s="67" customFormat="1" ht="18.75" hidden="1" customHeight="1" outlineLevel="1" x14ac:dyDescent="0.2">
      <c r="A807" s="58" t="s">
        <v>10</v>
      </c>
      <c r="B807" s="76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81"/>
    </row>
    <row r="808" spans="1:25" s="67" customFormat="1" ht="18.75" hidden="1" customHeight="1" outlineLevel="1" thickBot="1" x14ac:dyDescent="0.25">
      <c r="A808" s="147" t="s">
        <v>11</v>
      </c>
      <c r="B808" s="77">
        <v>2.73</v>
      </c>
      <c r="C808" s="75">
        <v>2.73</v>
      </c>
      <c r="D808" s="75">
        <v>2.73</v>
      </c>
      <c r="E808" s="75">
        <v>2.73</v>
      </c>
      <c r="F808" s="75">
        <v>2.73</v>
      </c>
      <c r="G808" s="75">
        <v>2.73</v>
      </c>
      <c r="H808" s="75">
        <v>2.73</v>
      </c>
      <c r="I808" s="75">
        <v>2.73</v>
      </c>
      <c r="J808" s="75">
        <v>2.73</v>
      </c>
      <c r="K808" s="75">
        <v>2.73</v>
      </c>
      <c r="L808" s="75">
        <v>2.73</v>
      </c>
      <c r="M808" s="75">
        <v>2.73</v>
      </c>
      <c r="N808" s="75">
        <v>2.73</v>
      </c>
      <c r="O808" s="75">
        <v>2.73</v>
      </c>
      <c r="P808" s="75">
        <v>2.73</v>
      </c>
      <c r="Q808" s="75">
        <v>2.73</v>
      </c>
      <c r="R808" s="75">
        <v>2.73</v>
      </c>
      <c r="S808" s="75">
        <v>2.73</v>
      </c>
      <c r="T808" s="75">
        <v>2.73</v>
      </c>
      <c r="U808" s="75">
        <v>2.73</v>
      </c>
      <c r="V808" s="75">
        <v>2.73</v>
      </c>
      <c r="W808" s="75">
        <v>2.73</v>
      </c>
      <c r="X808" s="75">
        <v>2.73</v>
      </c>
      <c r="Y808" s="82">
        <v>2.73</v>
      </c>
    </row>
    <row r="809" spans="1:25" s="62" customFormat="1" ht="18.75" customHeight="1" collapsed="1" thickBot="1" x14ac:dyDescent="0.25">
      <c r="A809" s="112">
        <v>2</v>
      </c>
      <c r="B809" s="101">
        <f t="shared" ref="B809:Y809" si="280">SUM(B810:B812)</f>
        <v>756.45</v>
      </c>
      <c r="C809" s="102">
        <f t="shared" si="280"/>
        <v>736.56000000000006</v>
      </c>
      <c r="D809" s="102">
        <f t="shared" si="280"/>
        <v>738.78</v>
      </c>
      <c r="E809" s="103">
        <f t="shared" si="280"/>
        <v>751.47</v>
      </c>
      <c r="F809" s="103">
        <f t="shared" si="280"/>
        <v>786.97</v>
      </c>
      <c r="G809" s="103">
        <f t="shared" si="280"/>
        <v>779.01</v>
      </c>
      <c r="H809" s="103">
        <f t="shared" si="280"/>
        <v>772.26</v>
      </c>
      <c r="I809" s="103">
        <f t="shared" si="280"/>
        <v>760.48</v>
      </c>
      <c r="J809" s="103">
        <f t="shared" si="280"/>
        <v>769.54</v>
      </c>
      <c r="K809" s="104">
        <f t="shared" si="280"/>
        <v>770.62</v>
      </c>
      <c r="L809" s="103">
        <f t="shared" si="280"/>
        <v>790.37</v>
      </c>
      <c r="M809" s="105">
        <f t="shared" si="280"/>
        <v>775.86</v>
      </c>
      <c r="N809" s="104">
        <f t="shared" si="280"/>
        <v>789</v>
      </c>
      <c r="O809" s="103">
        <f t="shared" si="280"/>
        <v>763.86</v>
      </c>
      <c r="P809" s="105">
        <f t="shared" si="280"/>
        <v>759.2</v>
      </c>
      <c r="Q809" s="106">
        <f t="shared" si="280"/>
        <v>779.68000000000006</v>
      </c>
      <c r="R809" s="103">
        <f t="shared" si="280"/>
        <v>798.26</v>
      </c>
      <c r="S809" s="106">
        <f t="shared" si="280"/>
        <v>805.47</v>
      </c>
      <c r="T809" s="103">
        <f t="shared" si="280"/>
        <v>822.08</v>
      </c>
      <c r="U809" s="102">
        <f t="shared" si="280"/>
        <v>794.01</v>
      </c>
      <c r="V809" s="102">
        <f t="shared" si="280"/>
        <v>811.02</v>
      </c>
      <c r="W809" s="102">
        <f t="shared" si="280"/>
        <v>813.59</v>
      </c>
      <c r="X809" s="102">
        <f t="shared" si="280"/>
        <v>812.45</v>
      </c>
      <c r="Y809" s="107">
        <f t="shared" si="280"/>
        <v>798.08</v>
      </c>
    </row>
    <row r="810" spans="1:25" s="62" customFormat="1" ht="18.75" hidden="1" customHeight="1" outlineLevel="1" x14ac:dyDescent="0.2">
      <c r="A810" s="159" t="s">
        <v>8</v>
      </c>
      <c r="B810" s="70">
        <f>B16</f>
        <v>753.72</v>
      </c>
      <c r="C810" s="70">
        <f t="shared" ref="C810:Y810" si="281">C16</f>
        <v>733.83</v>
      </c>
      <c r="D810" s="70">
        <f t="shared" si="281"/>
        <v>736.05</v>
      </c>
      <c r="E810" s="70">
        <f t="shared" si="281"/>
        <v>748.74</v>
      </c>
      <c r="F810" s="70">
        <f t="shared" si="281"/>
        <v>784.24</v>
      </c>
      <c r="G810" s="70">
        <f t="shared" si="281"/>
        <v>776.28</v>
      </c>
      <c r="H810" s="70">
        <f t="shared" si="281"/>
        <v>769.53</v>
      </c>
      <c r="I810" s="70">
        <f t="shared" si="281"/>
        <v>757.75</v>
      </c>
      <c r="J810" s="70">
        <f t="shared" si="281"/>
        <v>766.81</v>
      </c>
      <c r="K810" s="70">
        <f t="shared" si="281"/>
        <v>767.89</v>
      </c>
      <c r="L810" s="70">
        <f t="shared" si="281"/>
        <v>787.64</v>
      </c>
      <c r="M810" s="70">
        <f t="shared" si="281"/>
        <v>773.13</v>
      </c>
      <c r="N810" s="70">
        <f t="shared" si="281"/>
        <v>786.27</v>
      </c>
      <c r="O810" s="70">
        <f t="shared" si="281"/>
        <v>761.13</v>
      </c>
      <c r="P810" s="70">
        <f t="shared" si="281"/>
        <v>756.47</v>
      </c>
      <c r="Q810" s="70">
        <f t="shared" si="281"/>
        <v>776.95</v>
      </c>
      <c r="R810" s="70">
        <f t="shared" si="281"/>
        <v>795.53</v>
      </c>
      <c r="S810" s="70">
        <f t="shared" si="281"/>
        <v>802.74</v>
      </c>
      <c r="T810" s="70">
        <f t="shared" si="281"/>
        <v>819.35</v>
      </c>
      <c r="U810" s="70">
        <f t="shared" si="281"/>
        <v>791.28</v>
      </c>
      <c r="V810" s="70">
        <f t="shared" si="281"/>
        <v>808.29</v>
      </c>
      <c r="W810" s="70">
        <f t="shared" si="281"/>
        <v>810.86</v>
      </c>
      <c r="X810" s="70">
        <f t="shared" si="281"/>
        <v>809.72</v>
      </c>
      <c r="Y810" s="70">
        <f t="shared" si="281"/>
        <v>795.35</v>
      </c>
    </row>
    <row r="811" spans="1:25" s="62" customFormat="1" ht="18.75" hidden="1" customHeight="1" outlineLevel="1" x14ac:dyDescent="0.2">
      <c r="A811" s="58" t="s">
        <v>10</v>
      </c>
      <c r="B811" s="76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81"/>
    </row>
    <row r="812" spans="1:25" s="62" customFormat="1" ht="18.75" hidden="1" customHeight="1" outlineLevel="1" thickBot="1" x14ac:dyDescent="0.25">
      <c r="A812" s="147" t="s">
        <v>11</v>
      </c>
      <c r="B812" s="77">
        <v>2.73</v>
      </c>
      <c r="C812" s="75">
        <v>2.73</v>
      </c>
      <c r="D812" s="75">
        <v>2.73</v>
      </c>
      <c r="E812" s="75">
        <v>2.73</v>
      </c>
      <c r="F812" s="75">
        <v>2.73</v>
      </c>
      <c r="G812" s="75">
        <v>2.73</v>
      </c>
      <c r="H812" s="75">
        <v>2.73</v>
      </c>
      <c r="I812" s="75">
        <v>2.73</v>
      </c>
      <c r="J812" s="75">
        <v>2.73</v>
      </c>
      <c r="K812" s="75">
        <v>2.73</v>
      </c>
      <c r="L812" s="75">
        <v>2.73</v>
      </c>
      <c r="M812" s="75">
        <v>2.73</v>
      </c>
      <c r="N812" s="75">
        <v>2.73</v>
      </c>
      <c r="O812" s="75">
        <v>2.73</v>
      </c>
      <c r="P812" s="75">
        <v>2.73</v>
      </c>
      <c r="Q812" s="75">
        <v>2.73</v>
      </c>
      <c r="R812" s="75">
        <v>2.73</v>
      </c>
      <c r="S812" s="75">
        <v>2.73</v>
      </c>
      <c r="T812" s="75">
        <v>2.73</v>
      </c>
      <c r="U812" s="75">
        <v>2.73</v>
      </c>
      <c r="V812" s="75">
        <v>2.73</v>
      </c>
      <c r="W812" s="75">
        <v>2.73</v>
      </c>
      <c r="X812" s="75">
        <v>2.73</v>
      </c>
      <c r="Y812" s="82">
        <v>2.73</v>
      </c>
    </row>
    <row r="813" spans="1:25" s="62" customFormat="1" ht="18.75" customHeight="1" collapsed="1" thickBot="1" x14ac:dyDescent="0.25">
      <c r="A813" s="109">
        <v>3</v>
      </c>
      <c r="B813" s="101">
        <f t="shared" ref="B813:Y813" si="282">SUM(B814:B816)</f>
        <v>763.97</v>
      </c>
      <c r="C813" s="102">
        <f t="shared" si="282"/>
        <v>700.95</v>
      </c>
      <c r="D813" s="102">
        <f t="shared" si="282"/>
        <v>718.46</v>
      </c>
      <c r="E813" s="103">
        <f t="shared" si="282"/>
        <v>733.49</v>
      </c>
      <c r="F813" s="103">
        <f t="shared" si="282"/>
        <v>731.65</v>
      </c>
      <c r="G813" s="103">
        <f t="shared" si="282"/>
        <v>723.33</v>
      </c>
      <c r="H813" s="103">
        <f t="shared" si="282"/>
        <v>728.71</v>
      </c>
      <c r="I813" s="103">
        <f t="shared" si="282"/>
        <v>715.42000000000007</v>
      </c>
      <c r="J813" s="103">
        <f t="shared" si="282"/>
        <v>728.14</v>
      </c>
      <c r="K813" s="104">
        <f t="shared" si="282"/>
        <v>727.17000000000007</v>
      </c>
      <c r="L813" s="103">
        <f t="shared" si="282"/>
        <v>734.14</v>
      </c>
      <c r="M813" s="105">
        <f t="shared" si="282"/>
        <v>729.57</v>
      </c>
      <c r="N813" s="104">
        <f t="shared" si="282"/>
        <v>736.93000000000006</v>
      </c>
      <c r="O813" s="103">
        <f t="shared" si="282"/>
        <v>708.80000000000007</v>
      </c>
      <c r="P813" s="105">
        <f t="shared" si="282"/>
        <v>706.13</v>
      </c>
      <c r="Q813" s="106">
        <f t="shared" si="282"/>
        <v>731.38</v>
      </c>
      <c r="R813" s="103">
        <f t="shared" si="282"/>
        <v>746.16</v>
      </c>
      <c r="S813" s="106">
        <f t="shared" si="282"/>
        <v>736.05000000000007</v>
      </c>
      <c r="T813" s="103">
        <f t="shared" si="282"/>
        <v>738.30000000000007</v>
      </c>
      <c r="U813" s="102">
        <f t="shared" si="282"/>
        <v>733.12</v>
      </c>
      <c r="V813" s="102">
        <f t="shared" si="282"/>
        <v>746.53</v>
      </c>
      <c r="W813" s="102">
        <f t="shared" si="282"/>
        <v>759.34</v>
      </c>
      <c r="X813" s="102">
        <f t="shared" si="282"/>
        <v>770.22</v>
      </c>
      <c r="Y813" s="107">
        <f t="shared" si="282"/>
        <v>770.73</v>
      </c>
    </row>
    <row r="814" spans="1:25" s="62" customFormat="1" ht="18.75" hidden="1" customHeight="1" outlineLevel="1" x14ac:dyDescent="0.2">
      <c r="A814" s="56" t="s">
        <v>8</v>
      </c>
      <c r="B814" s="70">
        <f>B21</f>
        <v>761.24</v>
      </c>
      <c r="C814" s="70">
        <f t="shared" ref="C814:Y814" si="283">C21</f>
        <v>698.22</v>
      </c>
      <c r="D814" s="70">
        <f t="shared" si="283"/>
        <v>715.73</v>
      </c>
      <c r="E814" s="70">
        <f t="shared" si="283"/>
        <v>730.76</v>
      </c>
      <c r="F814" s="70">
        <f t="shared" si="283"/>
        <v>728.92</v>
      </c>
      <c r="G814" s="70">
        <f t="shared" si="283"/>
        <v>720.6</v>
      </c>
      <c r="H814" s="70">
        <f t="shared" si="283"/>
        <v>725.98</v>
      </c>
      <c r="I814" s="70">
        <f t="shared" si="283"/>
        <v>712.69</v>
      </c>
      <c r="J814" s="70">
        <f t="shared" si="283"/>
        <v>725.41</v>
      </c>
      <c r="K814" s="70">
        <f t="shared" si="283"/>
        <v>724.44</v>
      </c>
      <c r="L814" s="70">
        <f t="shared" si="283"/>
        <v>731.41</v>
      </c>
      <c r="M814" s="70">
        <f t="shared" si="283"/>
        <v>726.84</v>
      </c>
      <c r="N814" s="70">
        <f t="shared" si="283"/>
        <v>734.2</v>
      </c>
      <c r="O814" s="70">
        <f t="shared" si="283"/>
        <v>706.07</v>
      </c>
      <c r="P814" s="70">
        <f t="shared" si="283"/>
        <v>703.4</v>
      </c>
      <c r="Q814" s="70">
        <f t="shared" si="283"/>
        <v>728.65</v>
      </c>
      <c r="R814" s="70">
        <f t="shared" si="283"/>
        <v>743.43</v>
      </c>
      <c r="S814" s="70">
        <f t="shared" si="283"/>
        <v>733.32</v>
      </c>
      <c r="T814" s="70">
        <f t="shared" si="283"/>
        <v>735.57</v>
      </c>
      <c r="U814" s="70">
        <f t="shared" si="283"/>
        <v>730.39</v>
      </c>
      <c r="V814" s="70">
        <f t="shared" si="283"/>
        <v>743.8</v>
      </c>
      <c r="W814" s="70">
        <f t="shared" si="283"/>
        <v>756.61</v>
      </c>
      <c r="X814" s="70">
        <f t="shared" si="283"/>
        <v>767.49</v>
      </c>
      <c r="Y814" s="70">
        <f t="shared" si="283"/>
        <v>768</v>
      </c>
    </row>
    <row r="815" spans="1:25" s="62" customFormat="1" ht="18.75" hidden="1" customHeight="1" outlineLevel="1" x14ac:dyDescent="0.2">
      <c r="A815" s="53" t="s">
        <v>10</v>
      </c>
      <c r="B815" s="76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81"/>
    </row>
    <row r="816" spans="1:25" s="62" customFormat="1" ht="18.75" hidden="1" customHeight="1" outlineLevel="1" thickBot="1" x14ac:dyDescent="0.25">
      <c r="A816" s="147" t="s">
        <v>11</v>
      </c>
      <c r="B816" s="77">
        <v>2.73</v>
      </c>
      <c r="C816" s="75">
        <v>2.73</v>
      </c>
      <c r="D816" s="75">
        <v>2.73</v>
      </c>
      <c r="E816" s="75">
        <v>2.73</v>
      </c>
      <c r="F816" s="75">
        <v>2.73</v>
      </c>
      <c r="G816" s="75">
        <v>2.73</v>
      </c>
      <c r="H816" s="75">
        <v>2.73</v>
      </c>
      <c r="I816" s="75">
        <v>2.73</v>
      </c>
      <c r="J816" s="75">
        <v>2.73</v>
      </c>
      <c r="K816" s="75">
        <v>2.73</v>
      </c>
      <c r="L816" s="75">
        <v>2.73</v>
      </c>
      <c r="M816" s="75">
        <v>2.73</v>
      </c>
      <c r="N816" s="75">
        <v>2.73</v>
      </c>
      <c r="O816" s="75">
        <v>2.73</v>
      </c>
      <c r="P816" s="75">
        <v>2.73</v>
      </c>
      <c r="Q816" s="75">
        <v>2.73</v>
      </c>
      <c r="R816" s="75">
        <v>2.73</v>
      </c>
      <c r="S816" s="75">
        <v>2.73</v>
      </c>
      <c r="T816" s="75">
        <v>2.73</v>
      </c>
      <c r="U816" s="75">
        <v>2.73</v>
      </c>
      <c r="V816" s="75">
        <v>2.73</v>
      </c>
      <c r="W816" s="75">
        <v>2.73</v>
      </c>
      <c r="X816" s="75">
        <v>2.73</v>
      </c>
      <c r="Y816" s="82">
        <v>2.73</v>
      </c>
    </row>
    <row r="817" spans="1:25" s="62" customFormat="1" ht="18.75" customHeight="1" collapsed="1" thickBot="1" x14ac:dyDescent="0.25">
      <c r="A817" s="112">
        <v>4</v>
      </c>
      <c r="B817" s="101">
        <f t="shared" ref="B817:Y817" si="284">SUM(B818:B820)</f>
        <v>811.84</v>
      </c>
      <c r="C817" s="102">
        <f t="shared" si="284"/>
        <v>775.17000000000007</v>
      </c>
      <c r="D817" s="102">
        <f t="shared" si="284"/>
        <v>791.15</v>
      </c>
      <c r="E817" s="103">
        <f t="shared" si="284"/>
        <v>800.53</v>
      </c>
      <c r="F817" s="103">
        <f t="shared" si="284"/>
        <v>820.37</v>
      </c>
      <c r="G817" s="103">
        <f t="shared" si="284"/>
        <v>826.65</v>
      </c>
      <c r="H817" s="103">
        <f t="shared" si="284"/>
        <v>833.91</v>
      </c>
      <c r="I817" s="103">
        <f t="shared" si="284"/>
        <v>814.16</v>
      </c>
      <c r="J817" s="103">
        <f t="shared" si="284"/>
        <v>829.14</v>
      </c>
      <c r="K817" s="104">
        <f t="shared" si="284"/>
        <v>835.21</v>
      </c>
      <c r="L817" s="103">
        <f t="shared" si="284"/>
        <v>834.68000000000006</v>
      </c>
      <c r="M817" s="105">
        <f t="shared" si="284"/>
        <v>834.05000000000007</v>
      </c>
      <c r="N817" s="104">
        <f t="shared" si="284"/>
        <v>764.79</v>
      </c>
      <c r="O817" s="103">
        <f t="shared" si="284"/>
        <v>735.95</v>
      </c>
      <c r="P817" s="105">
        <f t="shared" si="284"/>
        <v>740.13</v>
      </c>
      <c r="Q817" s="106">
        <f t="shared" si="284"/>
        <v>767.21</v>
      </c>
      <c r="R817" s="103">
        <f t="shared" si="284"/>
        <v>785.16</v>
      </c>
      <c r="S817" s="106">
        <f t="shared" si="284"/>
        <v>793.30000000000007</v>
      </c>
      <c r="T817" s="103">
        <f t="shared" si="284"/>
        <v>795.46</v>
      </c>
      <c r="U817" s="102">
        <f t="shared" si="284"/>
        <v>775.17000000000007</v>
      </c>
      <c r="V817" s="102">
        <f t="shared" si="284"/>
        <v>791.46</v>
      </c>
      <c r="W817" s="102">
        <f t="shared" si="284"/>
        <v>800.21</v>
      </c>
      <c r="X817" s="102">
        <f t="shared" si="284"/>
        <v>803.48</v>
      </c>
      <c r="Y817" s="107">
        <f t="shared" si="284"/>
        <v>793.15</v>
      </c>
    </row>
    <row r="818" spans="1:25" s="62" customFormat="1" ht="18.75" hidden="1" customHeight="1" outlineLevel="1" x14ac:dyDescent="0.2">
      <c r="A818" s="159" t="s">
        <v>8</v>
      </c>
      <c r="B818" s="76">
        <f>B26</f>
        <v>809.11</v>
      </c>
      <c r="C818" s="76">
        <f t="shared" ref="C818:Y818" si="285">C26</f>
        <v>772.44</v>
      </c>
      <c r="D818" s="76">
        <f t="shared" si="285"/>
        <v>788.42</v>
      </c>
      <c r="E818" s="76">
        <f t="shared" si="285"/>
        <v>797.8</v>
      </c>
      <c r="F818" s="76">
        <f t="shared" si="285"/>
        <v>817.64</v>
      </c>
      <c r="G818" s="76">
        <f t="shared" si="285"/>
        <v>823.92</v>
      </c>
      <c r="H818" s="76">
        <f t="shared" si="285"/>
        <v>831.18</v>
      </c>
      <c r="I818" s="76">
        <f t="shared" si="285"/>
        <v>811.43</v>
      </c>
      <c r="J818" s="76">
        <f t="shared" si="285"/>
        <v>826.41</v>
      </c>
      <c r="K818" s="76">
        <f t="shared" si="285"/>
        <v>832.48</v>
      </c>
      <c r="L818" s="76">
        <f t="shared" si="285"/>
        <v>831.95</v>
      </c>
      <c r="M818" s="76">
        <f t="shared" si="285"/>
        <v>831.32</v>
      </c>
      <c r="N818" s="76">
        <f t="shared" si="285"/>
        <v>762.06</v>
      </c>
      <c r="O818" s="76">
        <f t="shared" si="285"/>
        <v>733.22</v>
      </c>
      <c r="P818" s="76">
        <f t="shared" si="285"/>
        <v>737.4</v>
      </c>
      <c r="Q818" s="76">
        <f t="shared" si="285"/>
        <v>764.48</v>
      </c>
      <c r="R818" s="76">
        <f t="shared" si="285"/>
        <v>782.43</v>
      </c>
      <c r="S818" s="76">
        <f t="shared" si="285"/>
        <v>790.57</v>
      </c>
      <c r="T818" s="76">
        <f t="shared" si="285"/>
        <v>792.73</v>
      </c>
      <c r="U818" s="76">
        <f t="shared" si="285"/>
        <v>772.44</v>
      </c>
      <c r="V818" s="76">
        <f t="shared" si="285"/>
        <v>788.73</v>
      </c>
      <c r="W818" s="76">
        <f t="shared" si="285"/>
        <v>797.48</v>
      </c>
      <c r="X818" s="76">
        <f t="shared" si="285"/>
        <v>800.75</v>
      </c>
      <c r="Y818" s="76">
        <f t="shared" si="285"/>
        <v>790.42</v>
      </c>
    </row>
    <row r="819" spans="1:25" s="62" customFormat="1" ht="18.75" hidden="1" customHeight="1" outlineLevel="1" x14ac:dyDescent="0.2">
      <c r="A819" s="58" t="s">
        <v>10</v>
      </c>
      <c r="B819" s="76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81"/>
    </row>
    <row r="820" spans="1:25" s="62" customFormat="1" ht="18.75" hidden="1" customHeight="1" outlineLevel="1" thickBot="1" x14ac:dyDescent="0.25">
      <c r="A820" s="147" t="s">
        <v>11</v>
      </c>
      <c r="B820" s="77">
        <v>2.73</v>
      </c>
      <c r="C820" s="75">
        <v>2.73</v>
      </c>
      <c r="D820" s="75">
        <v>2.73</v>
      </c>
      <c r="E820" s="75">
        <v>2.73</v>
      </c>
      <c r="F820" s="75">
        <v>2.73</v>
      </c>
      <c r="G820" s="75">
        <v>2.73</v>
      </c>
      <c r="H820" s="75">
        <v>2.73</v>
      </c>
      <c r="I820" s="75">
        <v>2.73</v>
      </c>
      <c r="J820" s="75">
        <v>2.73</v>
      </c>
      <c r="K820" s="75">
        <v>2.73</v>
      </c>
      <c r="L820" s="75">
        <v>2.73</v>
      </c>
      <c r="M820" s="75">
        <v>2.73</v>
      </c>
      <c r="N820" s="75">
        <v>2.73</v>
      </c>
      <c r="O820" s="75">
        <v>2.73</v>
      </c>
      <c r="P820" s="75">
        <v>2.73</v>
      </c>
      <c r="Q820" s="75">
        <v>2.73</v>
      </c>
      <c r="R820" s="75">
        <v>2.73</v>
      </c>
      <c r="S820" s="75">
        <v>2.73</v>
      </c>
      <c r="T820" s="75">
        <v>2.73</v>
      </c>
      <c r="U820" s="75">
        <v>2.73</v>
      </c>
      <c r="V820" s="75">
        <v>2.73</v>
      </c>
      <c r="W820" s="75">
        <v>2.73</v>
      </c>
      <c r="X820" s="75">
        <v>2.73</v>
      </c>
      <c r="Y820" s="82">
        <v>2.73</v>
      </c>
    </row>
    <row r="821" spans="1:25" s="62" customFormat="1" ht="18.75" customHeight="1" collapsed="1" thickBot="1" x14ac:dyDescent="0.25">
      <c r="A821" s="109">
        <v>5</v>
      </c>
      <c r="B821" s="131">
        <f t="shared" ref="B821:Y821" si="286">SUM(B822:B824)</f>
        <v>781.57</v>
      </c>
      <c r="C821" s="132">
        <f t="shared" si="286"/>
        <v>744.77</v>
      </c>
      <c r="D821" s="132">
        <f t="shared" si="286"/>
        <v>766.04</v>
      </c>
      <c r="E821" s="132">
        <f t="shared" si="286"/>
        <v>783.31000000000006</v>
      </c>
      <c r="F821" s="132">
        <f t="shared" si="286"/>
        <v>800.42000000000007</v>
      </c>
      <c r="G821" s="132">
        <f t="shared" si="286"/>
        <v>781.99</v>
      </c>
      <c r="H821" s="132">
        <f t="shared" si="286"/>
        <v>782.55000000000007</v>
      </c>
      <c r="I821" s="132">
        <f t="shared" si="286"/>
        <v>758.24</v>
      </c>
      <c r="J821" s="132">
        <f t="shared" si="286"/>
        <v>782.27</v>
      </c>
      <c r="K821" s="133">
        <f t="shared" si="286"/>
        <v>792.53</v>
      </c>
      <c r="L821" s="132">
        <f t="shared" si="286"/>
        <v>773.28</v>
      </c>
      <c r="M821" s="134">
        <f t="shared" si="286"/>
        <v>780.57</v>
      </c>
      <c r="N821" s="133">
        <f t="shared" si="286"/>
        <v>765.17000000000007</v>
      </c>
      <c r="O821" s="132">
        <f t="shared" si="286"/>
        <v>737.85</v>
      </c>
      <c r="P821" s="134">
        <f t="shared" si="286"/>
        <v>733.03</v>
      </c>
      <c r="Q821" s="135">
        <f t="shared" si="286"/>
        <v>755.49</v>
      </c>
      <c r="R821" s="132">
        <f t="shared" si="286"/>
        <v>768.57</v>
      </c>
      <c r="S821" s="135">
        <f t="shared" si="286"/>
        <v>764.64</v>
      </c>
      <c r="T821" s="132">
        <f t="shared" si="286"/>
        <v>773.71</v>
      </c>
      <c r="U821" s="132">
        <f t="shared" si="286"/>
        <v>746.17000000000007</v>
      </c>
      <c r="V821" s="132">
        <f t="shared" si="286"/>
        <v>763.43000000000006</v>
      </c>
      <c r="W821" s="132">
        <f t="shared" si="286"/>
        <v>781.31000000000006</v>
      </c>
      <c r="X821" s="132">
        <f t="shared" si="286"/>
        <v>780.93000000000006</v>
      </c>
      <c r="Y821" s="136">
        <f t="shared" si="286"/>
        <v>778.22</v>
      </c>
    </row>
    <row r="822" spans="1:25" s="62" customFormat="1" ht="18.75" hidden="1" customHeight="1" outlineLevel="1" x14ac:dyDescent="0.2">
      <c r="A822" s="58" t="s">
        <v>8</v>
      </c>
      <c r="B822" s="120">
        <f>B31</f>
        <v>778.84</v>
      </c>
      <c r="C822" s="120">
        <f t="shared" ref="C822:Y822" si="287">C31</f>
        <v>742.04</v>
      </c>
      <c r="D822" s="120">
        <f t="shared" si="287"/>
        <v>763.31</v>
      </c>
      <c r="E822" s="120">
        <f t="shared" si="287"/>
        <v>780.58</v>
      </c>
      <c r="F822" s="120">
        <f t="shared" si="287"/>
        <v>797.69</v>
      </c>
      <c r="G822" s="120">
        <f t="shared" si="287"/>
        <v>779.26</v>
      </c>
      <c r="H822" s="120">
        <f t="shared" si="287"/>
        <v>779.82</v>
      </c>
      <c r="I822" s="120">
        <f t="shared" si="287"/>
        <v>755.51</v>
      </c>
      <c r="J822" s="120">
        <f t="shared" si="287"/>
        <v>779.54</v>
      </c>
      <c r="K822" s="120">
        <f t="shared" si="287"/>
        <v>789.8</v>
      </c>
      <c r="L822" s="120">
        <f t="shared" si="287"/>
        <v>770.55</v>
      </c>
      <c r="M822" s="120">
        <f t="shared" si="287"/>
        <v>777.84</v>
      </c>
      <c r="N822" s="120">
        <f t="shared" si="287"/>
        <v>762.44</v>
      </c>
      <c r="O822" s="120">
        <f t="shared" si="287"/>
        <v>735.12</v>
      </c>
      <c r="P822" s="120">
        <f t="shared" si="287"/>
        <v>730.3</v>
      </c>
      <c r="Q822" s="120">
        <f t="shared" si="287"/>
        <v>752.76</v>
      </c>
      <c r="R822" s="120">
        <f t="shared" si="287"/>
        <v>765.84</v>
      </c>
      <c r="S822" s="120">
        <f t="shared" si="287"/>
        <v>761.91</v>
      </c>
      <c r="T822" s="120">
        <f t="shared" si="287"/>
        <v>770.98</v>
      </c>
      <c r="U822" s="120">
        <f t="shared" si="287"/>
        <v>743.44</v>
      </c>
      <c r="V822" s="120">
        <f t="shared" si="287"/>
        <v>760.7</v>
      </c>
      <c r="W822" s="120">
        <f t="shared" si="287"/>
        <v>778.58</v>
      </c>
      <c r="X822" s="120">
        <f t="shared" si="287"/>
        <v>778.2</v>
      </c>
      <c r="Y822" s="120">
        <f t="shared" si="287"/>
        <v>775.49</v>
      </c>
    </row>
    <row r="823" spans="1:25" s="62" customFormat="1" ht="18.75" hidden="1" customHeight="1" outlineLevel="1" x14ac:dyDescent="0.2">
      <c r="A823" s="53" t="s">
        <v>10</v>
      </c>
      <c r="B823" s="76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81"/>
    </row>
    <row r="824" spans="1:25" s="62" customFormat="1" ht="18.75" hidden="1" customHeight="1" outlineLevel="1" thickBot="1" x14ac:dyDescent="0.25">
      <c r="A824" s="147" t="s">
        <v>11</v>
      </c>
      <c r="B824" s="77">
        <v>2.73</v>
      </c>
      <c r="C824" s="75">
        <v>2.73</v>
      </c>
      <c r="D824" s="75">
        <v>2.73</v>
      </c>
      <c r="E824" s="75">
        <v>2.73</v>
      </c>
      <c r="F824" s="75">
        <v>2.73</v>
      </c>
      <c r="G824" s="75">
        <v>2.73</v>
      </c>
      <c r="H824" s="75">
        <v>2.73</v>
      </c>
      <c r="I824" s="75">
        <v>2.73</v>
      </c>
      <c r="J824" s="75">
        <v>2.73</v>
      </c>
      <c r="K824" s="75">
        <v>2.73</v>
      </c>
      <c r="L824" s="75">
        <v>2.73</v>
      </c>
      <c r="M824" s="75">
        <v>2.73</v>
      </c>
      <c r="N824" s="75">
        <v>2.73</v>
      </c>
      <c r="O824" s="75">
        <v>2.73</v>
      </c>
      <c r="P824" s="75">
        <v>2.73</v>
      </c>
      <c r="Q824" s="75">
        <v>2.73</v>
      </c>
      <c r="R824" s="75">
        <v>2.73</v>
      </c>
      <c r="S824" s="75">
        <v>2.73</v>
      </c>
      <c r="T824" s="75">
        <v>2.73</v>
      </c>
      <c r="U824" s="75">
        <v>2.73</v>
      </c>
      <c r="V824" s="75">
        <v>2.73</v>
      </c>
      <c r="W824" s="75">
        <v>2.73</v>
      </c>
      <c r="X824" s="75">
        <v>2.73</v>
      </c>
      <c r="Y824" s="82">
        <v>2.73</v>
      </c>
    </row>
    <row r="825" spans="1:25" s="62" customFormat="1" ht="18.75" customHeight="1" collapsed="1" thickBot="1" x14ac:dyDescent="0.25">
      <c r="A825" s="144">
        <v>6</v>
      </c>
      <c r="B825" s="138">
        <f t="shared" ref="B825:Y825" si="288">SUM(B826:B828)</f>
        <v>708.44</v>
      </c>
      <c r="C825" s="139">
        <f t="shared" si="288"/>
        <v>684.67000000000007</v>
      </c>
      <c r="D825" s="139">
        <f t="shared" si="288"/>
        <v>690.94</v>
      </c>
      <c r="E825" s="139">
        <f t="shared" si="288"/>
        <v>700.48</v>
      </c>
      <c r="F825" s="139">
        <f t="shared" si="288"/>
        <v>705.73</v>
      </c>
      <c r="G825" s="139">
        <f t="shared" si="288"/>
        <v>697.62</v>
      </c>
      <c r="H825" s="139">
        <f t="shared" si="288"/>
        <v>683.74</v>
      </c>
      <c r="I825" s="139">
        <f t="shared" si="288"/>
        <v>682.98</v>
      </c>
      <c r="J825" s="139">
        <f t="shared" si="288"/>
        <v>689.21</v>
      </c>
      <c r="K825" s="140">
        <f t="shared" si="288"/>
        <v>698.08</v>
      </c>
      <c r="L825" s="139">
        <f t="shared" si="288"/>
        <v>712.44</v>
      </c>
      <c r="M825" s="141">
        <f t="shared" si="288"/>
        <v>710.79</v>
      </c>
      <c r="N825" s="140">
        <f t="shared" si="288"/>
        <v>710.83</v>
      </c>
      <c r="O825" s="139">
        <f t="shared" si="288"/>
        <v>685.05000000000007</v>
      </c>
      <c r="P825" s="141">
        <f t="shared" si="288"/>
        <v>685.77</v>
      </c>
      <c r="Q825" s="142">
        <f t="shared" si="288"/>
        <v>710.41</v>
      </c>
      <c r="R825" s="139">
        <f t="shared" si="288"/>
        <v>717.76</v>
      </c>
      <c r="S825" s="142">
        <f t="shared" si="288"/>
        <v>709.15</v>
      </c>
      <c r="T825" s="139">
        <f t="shared" si="288"/>
        <v>714.38</v>
      </c>
      <c r="U825" s="139">
        <f t="shared" si="288"/>
        <v>697.68000000000006</v>
      </c>
      <c r="V825" s="139">
        <f t="shared" si="288"/>
        <v>712.95</v>
      </c>
      <c r="W825" s="139">
        <f t="shared" si="288"/>
        <v>724.79</v>
      </c>
      <c r="X825" s="139">
        <f t="shared" si="288"/>
        <v>725.80000000000007</v>
      </c>
      <c r="Y825" s="137">
        <f t="shared" si="288"/>
        <v>717.35</v>
      </c>
    </row>
    <row r="826" spans="1:25" s="62" customFormat="1" ht="18.75" customHeight="1" outlineLevel="1" x14ac:dyDescent="0.2">
      <c r="A826" s="56" t="s">
        <v>8</v>
      </c>
      <c r="B826" s="76">
        <f>B36</f>
        <v>705.71</v>
      </c>
      <c r="C826" s="76">
        <f t="shared" ref="C826:Y826" si="289">C36</f>
        <v>681.94</v>
      </c>
      <c r="D826" s="76">
        <f t="shared" si="289"/>
        <v>688.21</v>
      </c>
      <c r="E826" s="76">
        <f t="shared" si="289"/>
        <v>697.75</v>
      </c>
      <c r="F826" s="76">
        <f t="shared" si="289"/>
        <v>703</v>
      </c>
      <c r="G826" s="76">
        <f t="shared" si="289"/>
        <v>694.89</v>
      </c>
      <c r="H826" s="76">
        <f t="shared" si="289"/>
        <v>681.01</v>
      </c>
      <c r="I826" s="76">
        <f t="shared" si="289"/>
        <v>680.25</v>
      </c>
      <c r="J826" s="76">
        <f t="shared" si="289"/>
        <v>686.48</v>
      </c>
      <c r="K826" s="76">
        <f t="shared" si="289"/>
        <v>695.35</v>
      </c>
      <c r="L826" s="76">
        <f t="shared" si="289"/>
        <v>709.71</v>
      </c>
      <c r="M826" s="76">
        <f t="shared" si="289"/>
        <v>708.06</v>
      </c>
      <c r="N826" s="76">
        <f t="shared" si="289"/>
        <v>708.1</v>
      </c>
      <c r="O826" s="76">
        <f t="shared" si="289"/>
        <v>682.32</v>
      </c>
      <c r="P826" s="76">
        <f t="shared" si="289"/>
        <v>683.04</v>
      </c>
      <c r="Q826" s="76">
        <f t="shared" si="289"/>
        <v>707.68</v>
      </c>
      <c r="R826" s="76">
        <f t="shared" si="289"/>
        <v>715.03</v>
      </c>
      <c r="S826" s="76">
        <f t="shared" si="289"/>
        <v>706.42</v>
      </c>
      <c r="T826" s="76">
        <f t="shared" si="289"/>
        <v>711.65</v>
      </c>
      <c r="U826" s="76">
        <f t="shared" si="289"/>
        <v>694.95</v>
      </c>
      <c r="V826" s="76">
        <f t="shared" si="289"/>
        <v>710.22</v>
      </c>
      <c r="W826" s="76">
        <f t="shared" si="289"/>
        <v>722.06</v>
      </c>
      <c r="X826" s="76">
        <f t="shared" si="289"/>
        <v>723.07</v>
      </c>
      <c r="Y826" s="76">
        <f t="shared" si="289"/>
        <v>714.62</v>
      </c>
    </row>
    <row r="827" spans="1:25" s="62" customFormat="1" ht="18.75" customHeight="1" outlineLevel="1" x14ac:dyDescent="0.2">
      <c r="A827" s="53" t="s">
        <v>10</v>
      </c>
      <c r="B827" s="76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81"/>
    </row>
    <row r="828" spans="1:25" s="62" customFormat="1" ht="18.75" customHeight="1" outlineLevel="1" thickBot="1" x14ac:dyDescent="0.25">
      <c r="A828" s="147" t="s">
        <v>11</v>
      </c>
      <c r="B828" s="77">
        <v>2.73</v>
      </c>
      <c r="C828" s="75">
        <v>2.73</v>
      </c>
      <c r="D828" s="75">
        <v>2.73</v>
      </c>
      <c r="E828" s="75">
        <v>2.73</v>
      </c>
      <c r="F828" s="75">
        <v>2.73</v>
      </c>
      <c r="G828" s="75">
        <v>2.73</v>
      </c>
      <c r="H828" s="75">
        <v>2.73</v>
      </c>
      <c r="I828" s="75">
        <v>2.73</v>
      </c>
      <c r="J828" s="75">
        <v>2.73</v>
      </c>
      <c r="K828" s="75">
        <v>2.73</v>
      </c>
      <c r="L828" s="75">
        <v>2.73</v>
      </c>
      <c r="M828" s="75">
        <v>2.73</v>
      </c>
      <c r="N828" s="75">
        <v>2.73</v>
      </c>
      <c r="O828" s="75">
        <v>2.73</v>
      </c>
      <c r="P828" s="75">
        <v>2.73</v>
      </c>
      <c r="Q828" s="75">
        <v>2.73</v>
      </c>
      <c r="R828" s="75">
        <v>2.73</v>
      </c>
      <c r="S828" s="75">
        <v>2.73</v>
      </c>
      <c r="T828" s="75">
        <v>2.73</v>
      </c>
      <c r="U828" s="75">
        <v>2.73</v>
      </c>
      <c r="V828" s="75">
        <v>2.73</v>
      </c>
      <c r="W828" s="75">
        <v>2.73</v>
      </c>
      <c r="X828" s="75">
        <v>2.73</v>
      </c>
      <c r="Y828" s="82">
        <v>2.73</v>
      </c>
    </row>
    <row r="829" spans="1:25" s="62" customFormat="1" ht="18.75" customHeight="1" thickBot="1" x14ac:dyDescent="0.25">
      <c r="A829" s="109">
        <v>7</v>
      </c>
      <c r="B829" s="101">
        <f t="shared" ref="B829:Y829" si="290">SUM(B830:B832)</f>
        <v>770.1</v>
      </c>
      <c r="C829" s="102">
        <f t="shared" si="290"/>
        <v>727.97</v>
      </c>
      <c r="D829" s="102">
        <f t="shared" si="290"/>
        <v>757.52</v>
      </c>
      <c r="E829" s="103">
        <f t="shared" si="290"/>
        <v>770.79</v>
      </c>
      <c r="F829" s="103">
        <f t="shared" si="290"/>
        <v>779.56000000000006</v>
      </c>
      <c r="G829" s="103">
        <f t="shared" si="290"/>
        <v>781.81000000000006</v>
      </c>
      <c r="H829" s="103">
        <f t="shared" si="290"/>
        <v>776.28</v>
      </c>
      <c r="I829" s="103">
        <f t="shared" si="290"/>
        <v>756.62</v>
      </c>
      <c r="J829" s="103">
        <f t="shared" si="290"/>
        <v>773.56000000000006</v>
      </c>
      <c r="K829" s="104">
        <f t="shared" si="290"/>
        <v>790.73</v>
      </c>
      <c r="L829" s="103">
        <f t="shared" si="290"/>
        <v>782.78</v>
      </c>
      <c r="M829" s="105">
        <f t="shared" si="290"/>
        <v>785.99</v>
      </c>
      <c r="N829" s="104">
        <f t="shared" si="290"/>
        <v>783.2</v>
      </c>
      <c r="O829" s="103">
        <f t="shared" si="290"/>
        <v>757.77</v>
      </c>
      <c r="P829" s="105">
        <f t="shared" si="290"/>
        <v>762.91</v>
      </c>
      <c r="Q829" s="106">
        <f t="shared" si="290"/>
        <v>782.80000000000007</v>
      </c>
      <c r="R829" s="103">
        <f t="shared" si="290"/>
        <v>789.03</v>
      </c>
      <c r="S829" s="106">
        <f t="shared" si="290"/>
        <v>786.37</v>
      </c>
      <c r="T829" s="103">
        <f t="shared" si="290"/>
        <v>791.97</v>
      </c>
      <c r="U829" s="102">
        <f t="shared" si="290"/>
        <v>777.48</v>
      </c>
      <c r="V829" s="102">
        <f t="shared" si="290"/>
        <v>793.11</v>
      </c>
      <c r="W829" s="102">
        <f t="shared" si="290"/>
        <v>789.63</v>
      </c>
      <c r="X829" s="102">
        <f t="shared" si="290"/>
        <v>800.9</v>
      </c>
      <c r="Y829" s="107">
        <f t="shared" si="290"/>
        <v>804.22</v>
      </c>
    </row>
    <row r="830" spans="1:25" s="62" customFormat="1" ht="18.75" hidden="1" customHeight="1" outlineLevel="1" x14ac:dyDescent="0.2">
      <c r="A830" s="56" t="s">
        <v>8</v>
      </c>
      <c r="B830" s="76">
        <f>B41</f>
        <v>767.37</v>
      </c>
      <c r="C830" s="76">
        <f t="shared" ref="C830:X830" si="291">C41</f>
        <v>725.24</v>
      </c>
      <c r="D830" s="76">
        <f t="shared" si="291"/>
        <v>754.79</v>
      </c>
      <c r="E830" s="76">
        <f t="shared" si="291"/>
        <v>768.06</v>
      </c>
      <c r="F830" s="76">
        <f t="shared" si="291"/>
        <v>776.83</v>
      </c>
      <c r="G830" s="76">
        <f t="shared" si="291"/>
        <v>779.08</v>
      </c>
      <c r="H830" s="76">
        <f t="shared" si="291"/>
        <v>773.55</v>
      </c>
      <c r="I830" s="76">
        <f t="shared" si="291"/>
        <v>753.89</v>
      </c>
      <c r="J830" s="76">
        <f t="shared" si="291"/>
        <v>770.83</v>
      </c>
      <c r="K830" s="76">
        <f t="shared" si="291"/>
        <v>788</v>
      </c>
      <c r="L830" s="76">
        <f t="shared" si="291"/>
        <v>780.05</v>
      </c>
      <c r="M830" s="76">
        <f t="shared" si="291"/>
        <v>783.26</v>
      </c>
      <c r="N830" s="76">
        <f t="shared" si="291"/>
        <v>780.47</v>
      </c>
      <c r="O830" s="76">
        <f t="shared" si="291"/>
        <v>755.04</v>
      </c>
      <c r="P830" s="76">
        <f t="shared" si="291"/>
        <v>760.18</v>
      </c>
      <c r="Q830" s="76">
        <f t="shared" si="291"/>
        <v>780.07</v>
      </c>
      <c r="R830" s="76">
        <f t="shared" si="291"/>
        <v>786.3</v>
      </c>
      <c r="S830" s="76">
        <f t="shared" si="291"/>
        <v>783.64</v>
      </c>
      <c r="T830" s="76">
        <f t="shared" si="291"/>
        <v>789.24</v>
      </c>
      <c r="U830" s="76">
        <f t="shared" si="291"/>
        <v>774.75</v>
      </c>
      <c r="V830" s="76">
        <f t="shared" si="291"/>
        <v>790.38</v>
      </c>
      <c r="W830" s="76">
        <f t="shared" si="291"/>
        <v>786.9</v>
      </c>
      <c r="X830" s="76">
        <f t="shared" si="291"/>
        <v>798.17</v>
      </c>
      <c r="Y830" s="76">
        <f>Y41</f>
        <v>801.49</v>
      </c>
    </row>
    <row r="831" spans="1:25" s="62" customFormat="1" ht="18.75" hidden="1" customHeight="1" outlineLevel="1" x14ac:dyDescent="0.2">
      <c r="A831" s="53" t="s">
        <v>10</v>
      </c>
      <c r="B831" s="76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81"/>
    </row>
    <row r="832" spans="1:25" s="62" customFormat="1" ht="18.75" hidden="1" customHeight="1" outlineLevel="1" thickBot="1" x14ac:dyDescent="0.25">
      <c r="A832" s="147" t="s">
        <v>11</v>
      </c>
      <c r="B832" s="77">
        <v>2.73</v>
      </c>
      <c r="C832" s="75">
        <v>2.73</v>
      </c>
      <c r="D832" s="75">
        <v>2.73</v>
      </c>
      <c r="E832" s="75">
        <v>2.73</v>
      </c>
      <c r="F832" s="75">
        <v>2.73</v>
      </c>
      <c r="G832" s="75">
        <v>2.73</v>
      </c>
      <c r="H832" s="75">
        <v>2.73</v>
      </c>
      <c r="I832" s="75">
        <v>2.73</v>
      </c>
      <c r="J832" s="75">
        <v>2.73</v>
      </c>
      <c r="K832" s="75">
        <v>2.73</v>
      </c>
      <c r="L832" s="75">
        <v>2.73</v>
      </c>
      <c r="M832" s="75">
        <v>2.73</v>
      </c>
      <c r="N832" s="75">
        <v>2.73</v>
      </c>
      <c r="O832" s="75">
        <v>2.73</v>
      </c>
      <c r="P832" s="75">
        <v>2.73</v>
      </c>
      <c r="Q832" s="75">
        <v>2.73</v>
      </c>
      <c r="R832" s="75">
        <v>2.73</v>
      </c>
      <c r="S832" s="75">
        <v>2.73</v>
      </c>
      <c r="T832" s="75">
        <v>2.73</v>
      </c>
      <c r="U832" s="75">
        <v>2.73</v>
      </c>
      <c r="V832" s="75">
        <v>2.73</v>
      </c>
      <c r="W832" s="75">
        <v>2.73</v>
      </c>
      <c r="X832" s="75">
        <v>2.73</v>
      </c>
      <c r="Y832" s="82">
        <v>2.73</v>
      </c>
    </row>
    <row r="833" spans="1:25" s="62" customFormat="1" ht="18.75" customHeight="1" collapsed="1" thickBot="1" x14ac:dyDescent="0.25">
      <c r="A833" s="112">
        <v>8</v>
      </c>
      <c r="B833" s="101">
        <f t="shared" ref="B833:Y833" si="292">SUM(B834:B836)</f>
        <v>802.96</v>
      </c>
      <c r="C833" s="102">
        <f t="shared" si="292"/>
        <v>763.73</v>
      </c>
      <c r="D833" s="102">
        <f t="shared" si="292"/>
        <v>735.48</v>
      </c>
      <c r="E833" s="103">
        <f t="shared" si="292"/>
        <v>792.78</v>
      </c>
      <c r="F833" s="103">
        <f t="shared" si="292"/>
        <v>793.62</v>
      </c>
      <c r="G833" s="103">
        <f t="shared" si="292"/>
        <v>811.47</v>
      </c>
      <c r="H833" s="103">
        <f t="shared" si="292"/>
        <v>816.48</v>
      </c>
      <c r="I833" s="103">
        <f t="shared" si="292"/>
        <v>790.41</v>
      </c>
      <c r="J833" s="103">
        <f t="shared" si="292"/>
        <v>794.2</v>
      </c>
      <c r="K833" s="104">
        <f t="shared" si="292"/>
        <v>827.73</v>
      </c>
      <c r="L833" s="103">
        <f t="shared" si="292"/>
        <v>820.2</v>
      </c>
      <c r="M833" s="105">
        <f t="shared" si="292"/>
        <v>827.03</v>
      </c>
      <c r="N833" s="104">
        <f t="shared" si="292"/>
        <v>832.87</v>
      </c>
      <c r="O833" s="103">
        <f t="shared" si="292"/>
        <v>802.61</v>
      </c>
      <c r="P833" s="105">
        <f t="shared" si="292"/>
        <v>796.9</v>
      </c>
      <c r="Q833" s="106">
        <f t="shared" si="292"/>
        <v>833.27</v>
      </c>
      <c r="R833" s="103">
        <f t="shared" si="292"/>
        <v>851.42000000000007</v>
      </c>
      <c r="S833" s="106">
        <f t="shared" si="292"/>
        <v>841.11</v>
      </c>
      <c r="T833" s="103">
        <f t="shared" si="292"/>
        <v>842.37</v>
      </c>
      <c r="U833" s="102">
        <f t="shared" si="292"/>
        <v>833.94</v>
      </c>
      <c r="V833" s="102">
        <f t="shared" si="292"/>
        <v>839.80000000000007</v>
      </c>
      <c r="W833" s="102">
        <f t="shared" si="292"/>
        <v>838.21</v>
      </c>
      <c r="X833" s="102">
        <f t="shared" si="292"/>
        <v>842.80000000000007</v>
      </c>
      <c r="Y833" s="107">
        <f t="shared" si="292"/>
        <v>836.11</v>
      </c>
    </row>
    <row r="834" spans="1:25" s="62" customFormat="1" ht="18.75" hidden="1" customHeight="1" outlineLevel="1" x14ac:dyDescent="0.2">
      <c r="A834" s="56" t="s">
        <v>8</v>
      </c>
      <c r="B834" s="76">
        <f>B46</f>
        <v>800.23</v>
      </c>
      <c r="C834" s="76">
        <f t="shared" ref="C834:Y834" si="293">C46</f>
        <v>761</v>
      </c>
      <c r="D834" s="76">
        <f t="shared" si="293"/>
        <v>732.75</v>
      </c>
      <c r="E834" s="76">
        <f t="shared" si="293"/>
        <v>790.05</v>
      </c>
      <c r="F834" s="76">
        <f t="shared" si="293"/>
        <v>790.89</v>
      </c>
      <c r="G834" s="76">
        <f t="shared" si="293"/>
        <v>808.74</v>
      </c>
      <c r="H834" s="76">
        <f t="shared" si="293"/>
        <v>813.75</v>
      </c>
      <c r="I834" s="76">
        <f t="shared" si="293"/>
        <v>787.68</v>
      </c>
      <c r="J834" s="76">
        <f t="shared" si="293"/>
        <v>791.47</v>
      </c>
      <c r="K834" s="76">
        <f t="shared" si="293"/>
        <v>825</v>
      </c>
      <c r="L834" s="76">
        <f t="shared" si="293"/>
        <v>817.47</v>
      </c>
      <c r="M834" s="76">
        <f t="shared" si="293"/>
        <v>824.3</v>
      </c>
      <c r="N834" s="76">
        <f t="shared" si="293"/>
        <v>830.14</v>
      </c>
      <c r="O834" s="76">
        <f t="shared" si="293"/>
        <v>799.88</v>
      </c>
      <c r="P834" s="76">
        <f t="shared" si="293"/>
        <v>794.17</v>
      </c>
      <c r="Q834" s="76">
        <f t="shared" si="293"/>
        <v>830.54</v>
      </c>
      <c r="R834" s="76">
        <f t="shared" si="293"/>
        <v>848.69</v>
      </c>
      <c r="S834" s="76">
        <f t="shared" si="293"/>
        <v>838.38</v>
      </c>
      <c r="T834" s="76">
        <f t="shared" si="293"/>
        <v>839.64</v>
      </c>
      <c r="U834" s="76">
        <f t="shared" si="293"/>
        <v>831.21</v>
      </c>
      <c r="V834" s="76">
        <f t="shared" si="293"/>
        <v>837.07</v>
      </c>
      <c r="W834" s="76">
        <f t="shared" si="293"/>
        <v>835.48</v>
      </c>
      <c r="X834" s="76">
        <f t="shared" si="293"/>
        <v>840.07</v>
      </c>
      <c r="Y834" s="76">
        <f t="shared" si="293"/>
        <v>833.38</v>
      </c>
    </row>
    <row r="835" spans="1:25" s="62" customFormat="1" ht="18.75" hidden="1" customHeight="1" outlineLevel="1" x14ac:dyDescent="0.2">
      <c r="A835" s="53" t="s">
        <v>10</v>
      </c>
      <c r="B835" s="76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81"/>
    </row>
    <row r="836" spans="1:25" s="62" customFormat="1" ht="18.75" hidden="1" customHeight="1" outlineLevel="1" thickBot="1" x14ac:dyDescent="0.25">
      <c r="A836" s="147" t="s">
        <v>11</v>
      </c>
      <c r="B836" s="77">
        <v>2.73</v>
      </c>
      <c r="C836" s="75">
        <v>2.73</v>
      </c>
      <c r="D836" s="75">
        <v>2.73</v>
      </c>
      <c r="E836" s="75">
        <v>2.73</v>
      </c>
      <c r="F836" s="75">
        <v>2.73</v>
      </c>
      <c r="G836" s="75">
        <v>2.73</v>
      </c>
      <c r="H836" s="75">
        <v>2.73</v>
      </c>
      <c r="I836" s="75">
        <v>2.73</v>
      </c>
      <c r="J836" s="75">
        <v>2.73</v>
      </c>
      <c r="K836" s="75">
        <v>2.73</v>
      </c>
      <c r="L836" s="75">
        <v>2.73</v>
      </c>
      <c r="M836" s="75">
        <v>2.73</v>
      </c>
      <c r="N836" s="75">
        <v>2.73</v>
      </c>
      <c r="O836" s="75">
        <v>2.73</v>
      </c>
      <c r="P836" s="75">
        <v>2.73</v>
      </c>
      <c r="Q836" s="75">
        <v>2.73</v>
      </c>
      <c r="R836" s="75">
        <v>2.73</v>
      </c>
      <c r="S836" s="75">
        <v>2.73</v>
      </c>
      <c r="T836" s="75">
        <v>2.73</v>
      </c>
      <c r="U836" s="75">
        <v>2.73</v>
      </c>
      <c r="V836" s="75">
        <v>2.73</v>
      </c>
      <c r="W836" s="75">
        <v>2.73</v>
      </c>
      <c r="X836" s="75">
        <v>2.73</v>
      </c>
      <c r="Y836" s="82">
        <v>2.73</v>
      </c>
    </row>
    <row r="837" spans="1:25" s="62" customFormat="1" ht="18.75" customHeight="1" collapsed="1" thickBot="1" x14ac:dyDescent="0.25">
      <c r="A837" s="109">
        <v>9</v>
      </c>
      <c r="B837" s="101">
        <f t="shared" ref="B837:Y837" si="294">SUM(B838:B840)</f>
        <v>661.94</v>
      </c>
      <c r="C837" s="102">
        <f t="shared" si="294"/>
        <v>658.39</v>
      </c>
      <c r="D837" s="102">
        <f t="shared" si="294"/>
        <v>661.17000000000007</v>
      </c>
      <c r="E837" s="103">
        <f t="shared" si="294"/>
        <v>654.97</v>
      </c>
      <c r="F837" s="103">
        <f t="shared" si="294"/>
        <v>703.37</v>
      </c>
      <c r="G837" s="103">
        <f t="shared" si="294"/>
        <v>688.71</v>
      </c>
      <c r="H837" s="103">
        <f t="shared" si="294"/>
        <v>690.41</v>
      </c>
      <c r="I837" s="103">
        <f t="shared" si="294"/>
        <v>692.36</v>
      </c>
      <c r="J837" s="103">
        <f t="shared" si="294"/>
        <v>693.02</v>
      </c>
      <c r="K837" s="104">
        <f t="shared" si="294"/>
        <v>692.33</v>
      </c>
      <c r="L837" s="103">
        <f t="shared" si="294"/>
        <v>693.30000000000007</v>
      </c>
      <c r="M837" s="105">
        <f t="shared" si="294"/>
        <v>687.1</v>
      </c>
      <c r="N837" s="104">
        <f t="shared" si="294"/>
        <v>684.86</v>
      </c>
      <c r="O837" s="103">
        <f t="shared" si="294"/>
        <v>685.66</v>
      </c>
      <c r="P837" s="105">
        <f t="shared" si="294"/>
        <v>681.54</v>
      </c>
      <c r="Q837" s="106">
        <f t="shared" si="294"/>
        <v>684.34</v>
      </c>
      <c r="R837" s="103">
        <f t="shared" si="294"/>
        <v>692.96</v>
      </c>
      <c r="S837" s="106">
        <f t="shared" si="294"/>
        <v>680.62</v>
      </c>
      <c r="T837" s="103">
        <f t="shared" si="294"/>
        <v>694.01</v>
      </c>
      <c r="U837" s="102">
        <f t="shared" si="294"/>
        <v>705.75</v>
      </c>
      <c r="V837" s="102">
        <f t="shared" si="294"/>
        <v>720.67000000000007</v>
      </c>
      <c r="W837" s="102">
        <f t="shared" si="294"/>
        <v>720.47</v>
      </c>
      <c r="X837" s="102">
        <f t="shared" si="294"/>
        <v>723.80000000000007</v>
      </c>
      <c r="Y837" s="107">
        <f t="shared" si="294"/>
        <v>714.96</v>
      </c>
    </row>
    <row r="838" spans="1:25" s="62" customFormat="1" ht="18.75" hidden="1" customHeight="1" outlineLevel="1" x14ac:dyDescent="0.2">
      <c r="A838" s="159" t="s">
        <v>8</v>
      </c>
      <c r="B838" s="76">
        <f>B51</f>
        <v>659.21</v>
      </c>
      <c r="C838" s="76">
        <f t="shared" ref="C838:Y838" si="295">C51</f>
        <v>655.66</v>
      </c>
      <c r="D838" s="76">
        <f t="shared" si="295"/>
        <v>658.44</v>
      </c>
      <c r="E838" s="76">
        <f t="shared" si="295"/>
        <v>652.24</v>
      </c>
      <c r="F838" s="76">
        <f t="shared" si="295"/>
        <v>700.64</v>
      </c>
      <c r="G838" s="76">
        <f t="shared" si="295"/>
        <v>685.98</v>
      </c>
      <c r="H838" s="76">
        <f t="shared" si="295"/>
        <v>687.68</v>
      </c>
      <c r="I838" s="76">
        <f t="shared" si="295"/>
        <v>689.63</v>
      </c>
      <c r="J838" s="76">
        <f t="shared" si="295"/>
        <v>690.29</v>
      </c>
      <c r="K838" s="76">
        <f t="shared" si="295"/>
        <v>689.6</v>
      </c>
      <c r="L838" s="76">
        <f t="shared" si="295"/>
        <v>690.57</v>
      </c>
      <c r="M838" s="76">
        <f t="shared" si="295"/>
        <v>684.37</v>
      </c>
      <c r="N838" s="76">
        <f t="shared" si="295"/>
        <v>682.13</v>
      </c>
      <c r="O838" s="76">
        <f t="shared" si="295"/>
        <v>682.93</v>
      </c>
      <c r="P838" s="76">
        <f t="shared" si="295"/>
        <v>678.81</v>
      </c>
      <c r="Q838" s="76">
        <f t="shared" si="295"/>
        <v>681.61</v>
      </c>
      <c r="R838" s="76">
        <f t="shared" si="295"/>
        <v>690.23</v>
      </c>
      <c r="S838" s="76">
        <f t="shared" si="295"/>
        <v>677.89</v>
      </c>
      <c r="T838" s="76">
        <f t="shared" si="295"/>
        <v>691.28</v>
      </c>
      <c r="U838" s="76">
        <f t="shared" si="295"/>
        <v>703.02</v>
      </c>
      <c r="V838" s="76">
        <f t="shared" si="295"/>
        <v>717.94</v>
      </c>
      <c r="W838" s="76">
        <f t="shared" si="295"/>
        <v>717.74</v>
      </c>
      <c r="X838" s="76">
        <f t="shared" si="295"/>
        <v>721.07</v>
      </c>
      <c r="Y838" s="76">
        <f t="shared" si="295"/>
        <v>712.23</v>
      </c>
    </row>
    <row r="839" spans="1:25" s="62" customFormat="1" ht="18.75" hidden="1" customHeight="1" outlineLevel="1" x14ac:dyDescent="0.2">
      <c r="A839" s="58" t="s">
        <v>10</v>
      </c>
      <c r="B839" s="76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81"/>
    </row>
    <row r="840" spans="1:25" s="62" customFormat="1" ht="18.75" hidden="1" customHeight="1" outlineLevel="1" thickBot="1" x14ac:dyDescent="0.25">
      <c r="A840" s="147" t="s">
        <v>11</v>
      </c>
      <c r="B840" s="77">
        <v>2.73</v>
      </c>
      <c r="C840" s="75">
        <v>2.73</v>
      </c>
      <c r="D840" s="75">
        <v>2.73</v>
      </c>
      <c r="E840" s="75">
        <v>2.73</v>
      </c>
      <c r="F840" s="75">
        <v>2.73</v>
      </c>
      <c r="G840" s="75">
        <v>2.73</v>
      </c>
      <c r="H840" s="75">
        <v>2.73</v>
      </c>
      <c r="I840" s="75">
        <v>2.73</v>
      </c>
      <c r="J840" s="75">
        <v>2.73</v>
      </c>
      <c r="K840" s="75">
        <v>2.73</v>
      </c>
      <c r="L840" s="75">
        <v>2.73</v>
      </c>
      <c r="M840" s="75">
        <v>2.73</v>
      </c>
      <c r="N840" s="75">
        <v>2.73</v>
      </c>
      <c r="O840" s="75">
        <v>2.73</v>
      </c>
      <c r="P840" s="75">
        <v>2.73</v>
      </c>
      <c r="Q840" s="75">
        <v>2.73</v>
      </c>
      <c r="R840" s="75">
        <v>2.73</v>
      </c>
      <c r="S840" s="75">
        <v>2.73</v>
      </c>
      <c r="T840" s="75">
        <v>2.73</v>
      </c>
      <c r="U840" s="75">
        <v>2.73</v>
      </c>
      <c r="V840" s="75">
        <v>2.73</v>
      </c>
      <c r="W840" s="75">
        <v>2.73</v>
      </c>
      <c r="X840" s="75">
        <v>2.73</v>
      </c>
      <c r="Y840" s="82">
        <v>2.73</v>
      </c>
    </row>
    <row r="841" spans="1:25" s="62" customFormat="1" ht="18.75" customHeight="1" collapsed="1" thickBot="1" x14ac:dyDescent="0.25">
      <c r="A841" s="112">
        <v>10</v>
      </c>
      <c r="B841" s="101">
        <f t="shared" ref="B841:Y841" si="296">SUM(B842:B844)</f>
        <v>852.34</v>
      </c>
      <c r="C841" s="102">
        <f t="shared" si="296"/>
        <v>801.31000000000006</v>
      </c>
      <c r="D841" s="102">
        <f t="shared" si="296"/>
        <v>805.29</v>
      </c>
      <c r="E841" s="103">
        <f t="shared" si="296"/>
        <v>834.23</v>
      </c>
      <c r="F841" s="103">
        <f t="shared" si="296"/>
        <v>833.28</v>
      </c>
      <c r="G841" s="103">
        <f t="shared" si="296"/>
        <v>840.62</v>
      </c>
      <c r="H841" s="103">
        <f t="shared" si="296"/>
        <v>851.29</v>
      </c>
      <c r="I841" s="103">
        <f t="shared" si="296"/>
        <v>815.30000000000007</v>
      </c>
      <c r="J841" s="103">
        <f t="shared" si="296"/>
        <v>858.17000000000007</v>
      </c>
      <c r="K841" s="104">
        <f t="shared" si="296"/>
        <v>871.27</v>
      </c>
      <c r="L841" s="103">
        <f t="shared" si="296"/>
        <v>866.16</v>
      </c>
      <c r="M841" s="105">
        <f t="shared" si="296"/>
        <v>869.05000000000007</v>
      </c>
      <c r="N841" s="104">
        <f t="shared" si="296"/>
        <v>879.37</v>
      </c>
      <c r="O841" s="103">
        <f t="shared" si="296"/>
        <v>825.7</v>
      </c>
      <c r="P841" s="105">
        <f t="shared" si="296"/>
        <v>834.11</v>
      </c>
      <c r="Q841" s="106">
        <f t="shared" si="296"/>
        <v>865.99</v>
      </c>
      <c r="R841" s="103">
        <f t="shared" si="296"/>
        <v>881.41</v>
      </c>
      <c r="S841" s="106">
        <f t="shared" si="296"/>
        <v>889.48</v>
      </c>
      <c r="T841" s="103">
        <f t="shared" si="296"/>
        <v>906.94</v>
      </c>
      <c r="U841" s="102">
        <f t="shared" si="296"/>
        <v>857.80000000000007</v>
      </c>
      <c r="V841" s="102">
        <f t="shared" si="296"/>
        <v>881</v>
      </c>
      <c r="W841" s="102">
        <f t="shared" si="296"/>
        <v>880.97</v>
      </c>
      <c r="X841" s="102">
        <f t="shared" si="296"/>
        <v>881.38</v>
      </c>
      <c r="Y841" s="107">
        <f t="shared" si="296"/>
        <v>877.07</v>
      </c>
    </row>
    <row r="842" spans="1:25" s="62" customFormat="1" ht="18.75" hidden="1" customHeight="1" outlineLevel="1" x14ac:dyDescent="0.2">
      <c r="A842" s="56" t="s">
        <v>8</v>
      </c>
      <c r="B842" s="76">
        <f>B56</f>
        <v>849.61</v>
      </c>
      <c r="C842" s="76">
        <f t="shared" ref="C842:Y842" si="297">C56</f>
        <v>798.58</v>
      </c>
      <c r="D842" s="76">
        <f t="shared" si="297"/>
        <v>802.56</v>
      </c>
      <c r="E842" s="76">
        <f t="shared" si="297"/>
        <v>831.5</v>
      </c>
      <c r="F842" s="76">
        <f t="shared" si="297"/>
        <v>830.55</v>
      </c>
      <c r="G842" s="76">
        <f t="shared" si="297"/>
        <v>837.89</v>
      </c>
      <c r="H842" s="76">
        <f t="shared" si="297"/>
        <v>848.56</v>
      </c>
      <c r="I842" s="76">
        <f t="shared" si="297"/>
        <v>812.57</v>
      </c>
      <c r="J842" s="76">
        <f t="shared" si="297"/>
        <v>855.44</v>
      </c>
      <c r="K842" s="76">
        <f t="shared" si="297"/>
        <v>868.54</v>
      </c>
      <c r="L842" s="76">
        <f t="shared" si="297"/>
        <v>863.43</v>
      </c>
      <c r="M842" s="76">
        <f t="shared" si="297"/>
        <v>866.32</v>
      </c>
      <c r="N842" s="76">
        <f t="shared" si="297"/>
        <v>876.64</v>
      </c>
      <c r="O842" s="76">
        <f t="shared" si="297"/>
        <v>822.97</v>
      </c>
      <c r="P842" s="76">
        <f t="shared" si="297"/>
        <v>831.38</v>
      </c>
      <c r="Q842" s="76">
        <f t="shared" si="297"/>
        <v>863.26</v>
      </c>
      <c r="R842" s="76">
        <f t="shared" si="297"/>
        <v>878.68</v>
      </c>
      <c r="S842" s="76">
        <f t="shared" si="297"/>
        <v>886.75</v>
      </c>
      <c r="T842" s="76">
        <f t="shared" si="297"/>
        <v>904.21</v>
      </c>
      <c r="U842" s="76">
        <f t="shared" si="297"/>
        <v>855.07</v>
      </c>
      <c r="V842" s="76">
        <f t="shared" si="297"/>
        <v>878.27</v>
      </c>
      <c r="W842" s="76">
        <f t="shared" si="297"/>
        <v>878.24</v>
      </c>
      <c r="X842" s="76">
        <f t="shared" si="297"/>
        <v>878.65</v>
      </c>
      <c r="Y842" s="76">
        <f t="shared" si="297"/>
        <v>874.34</v>
      </c>
    </row>
    <row r="843" spans="1:25" s="62" customFormat="1" ht="18.75" hidden="1" customHeight="1" outlineLevel="1" x14ac:dyDescent="0.2">
      <c r="A843" s="53" t="s">
        <v>10</v>
      </c>
      <c r="B843" s="76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81"/>
    </row>
    <row r="844" spans="1:25" s="62" customFormat="1" ht="18.75" hidden="1" customHeight="1" outlineLevel="1" thickBot="1" x14ac:dyDescent="0.25">
      <c r="A844" s="147" t="s">
        <v>11</v>
      </c>
      <c r="B844" s="77">
        <v>2.73</v>
      </c>
      <c r="C844" s="75">
        <v>2.73</v>
      </c>
      <c r="D844" s="75">
        <v>2.73</v>
      </c>
      <c r="E844" s="75">
        <v>2.73</v>
      </c>
      <c r="F844" s="75">
        <v>2.73</v>
      </c>
      <c r="G844" s="75">
        <v>2.73</v>
      </c>
      <c r="H844" s="75">
        <v>2.73</v>
      </c>
      <c r="I844" s="75">
        <v>2.73</v>
      </c>
      <c r="J844" s="75">
        <v>2.73</v>
      </c>
      <c r="K844" s="75">
        <v>2.73</v>
      </c>
      <c r="L844" s="75">
        <v>2.73</v>
      </c>
      <c r="M844" s="75">
        <v>2.73</v>
      </c>
      <c r="N844" s="75">
        <v>2.73</v>
      </c>
      <c r="O844" s="75">
        <v>2.73</v>
      </c>
      <c r="P844" s="75">
        <v>2.73</v>
      </c>
      <c r="Q844" s="75">
        <v>2.73</v>
      </c>
      <c r="R844" s="75">
        <v>2.73</v>
      </c>
      <c r="S844" s="75">
        <v>2.73</v>
      </c>
      <c r="T844" s="75">
        <v>2.73</v>
      </c>
      <c r="U844" s="75">
        <v>2.73</v>
      </c>
      <c r="V844" s="75">
        <v>2.73</v>
      </c>
      <c r="W844" s="75">
        <v>2.73</v>
      </c>
      <c r="X844" s="75">
        <v>2.73</v>
      </c>
      <c r="Y844" s="82">
        <v>2.73</v>
      </c>
    </row>
    <row r="845" spans="1:25" s="62" customFormat="1" ht="18.75" customHeight="1" collapsed="1" thickBot="1" x14ac:dyDescent="0.25">
      <c r="A845" s="109">
        <v>11</v>
      </c>
      <c r="B845" s="101">
        <f t="shared" ref="B845:Y845" si="298">SUM(B846:B848)</f>
        <v>865.62</v>
      </c>
      <c r="C845" s="102">
        <f t="shared" si="298"/>
        <v>814.2</v>
      </c>
      <c r="D845" s="102">
        <f t="shared" si="298"/>
        <v>820.94</v>
      </c>
      <c r="E845" s="103">
        <f t="shared" si="298"/>
        <v>853.58</v>
      </c>
      <c r="F845" s="103">
        <f t="shared" si="298"/>
        <v>848.78</v>
      </c>
      <c r="G845" s="103">
        <f t="shared" si="298"/>
        <v>837.03</v>
      </c>
      <c r="H845" s="103">
        <f t="shared" si="298"/>
        <v>838.55000000000007</v>
      </c>
      <c r="I845" s="103">
        <f t="shared" si="298"/>
        <v>813.97</v>
      </c>
      <c r="J845" s="103">
        <f t="shared" si="298"/>
        <v>864.67000000000007</v>
      </c>
      <c r="K845" s="104">
        <f t="shared" si="298"/>
        <v>887.21</v>
      </c>
      <c r="L845" s="103">
        <f t="shared" si="298"/>
        <v>879.87</v>
      </c>
      <c r="M845" s="105">
        <f t="shared" si="298"/>
        <v>881.65</v>
      </c>
      <c r="N845" s="104">
        <f t="shared" si="298"/>
        <v>808.13</v>
      </c>
      <c r="O845" s="103">
        <f t="shared" si="298"/>
        <v>763.26</v>
      </c>
      <c r="P845" s="105">
        <f t="shared" si="298"/>
        <v>766.68000000000006</v>
      </c>
      <c r="Q845" s="106">
        <f t="shared" si="298"/>
        <v>793.02</v>
      </c>
      <c r="R845" s="103">
        <f t="shared" si="298"/>
        <v>808.34</v>
      </c>
      <c r="S845" s="106">
        <f t="shared" si="298"/>
        <v>790.28</v>
      </c>
      <c r="T845" s="103">
        <f t="shared" si="298"/>
        <v>801.54</v>
      </c>
      <c r="U845" s="102">
        <f t="shared" si="298"/>
        <v>788.18000000000006</v>
      </c>
      <c r="V845" s="102">
        <f t="shared" si="298"/>
        <v>801.14</v>
      </c>
      <c r="W845" s="102">
        <f t="shared" si="298"/>
        <v>795.35</v>
      </c>
      <c r="X845" s="102">
        <f t="shared" si="298"/>
        <v>808.49</v>
      </c>
      <c r="Y845" s="107">
        <f t="shared" si="298"/>
        <v>804.26</v>
      </c>
    </row>
    <row r="846" spans="1:25" s="62" customFormat="1" ht="18.75" hidden="1" customHeight="1" outlineLevel="1" x14ac:dyDescent="0.2">
      <c r="A846" s="56" t="s">
        <v>8</v>
      </c>
      <c r="B846" s="76">
        <f>B61</f>
        <v>862.89</v>
      </c>
      <c r="C846" s="76">
        <f t="shared" ref="C846:Y846" si="299">C61</f>
        <v>811.47</v>
      </c>
      <c r="D846" s="76">
        <f t="shared" si="299"/>
        <v>818.21</v>
      </c>
      <c r="E846" s="76">
        <f t="shared" si="299"/>
        <v>850.85</v>
      </c>
      <c r="F846" s="76">
        <f t="shared" si="299"/>
        <v>846.05</v>
      </c>
      <c r="G846" s="76">
        <f t="shared" si="299"/>
        <v>834.3</v>
      </c>
      <c r="H846" s="76">
        <f t="shared" si="299"/>
        <v>835.82</v>
      </c>
      <c r="I846" s="76">
        <f t="shared" si="299"/>
        <v>811.24</v>
      </c>
      <c r="J846" s="76">
        <f t="shared" si="299"/>
        <v>861.94</v>
      </c>
      <c r="K846" s="76">
        <f t="shared" si="299"/>
        <v>884.48</v>
      </c>
      <c r="L846" s="76">
        <f t="shared" si="299"/>
        <v>877.14</v>
      </c>
      <c r="M846" s="76">
        <f t="shared" si="299"/>
        <v>878.92</v>
      </c>
      <c r="N846" s="76">
        <f t="shared" si="299"/>
        <v>805.4</v>
      </c>
      <c r="O846" s="76">
        <f t="shared" si="299"/>
        <v>760.53</v>
      </c>
      <c r="P846" s="76">
        <f t="shared" si="299"/>
        <v>763.95</v>
      </c>
      <c r="Q846" s="76">
        <f t="shared" si="299"/>
        <v>790.29</v>
      </c>
      <c r="R846" s="76">
        <f t="shared" si="299"/>
        <v>805.61</v>
      </c>
      <c r="S846" s="76">
        <f t="shared" si="299"/>
        <v>787.55</v>
      </c>
      <c r="T846" s="76">
        <f t="shared" si="299"/>
        <v>798.81</v>
      </c>
      <c r="U846" s="76">
        <f t="shared" si="299"/>
        <v>785.45</v>
      </c>
      <c r="V846" s="76">
        <f t="shared" si="299"/>
        <v>798.41</v>
      </c>
      <c r="W846" s="76">
        <f t="shared" si="299"/>
        <v>792.62</v>
      </c>
      <c r="X846" s="76">
        <f t="shared" si="299"/>
        <v>805.76</v>
      </c>
      <c r="Y846" s="76">
        <f t="shared" si="299"/>
        <v>801.53</v>
      </c>
    </row>
    <row r="847" spans="1:25" s="62" customFormat="1" ht="18.75" hidden="1" customHeight="1" outlineLevel="1" x14ac:dyDescent="0.2">
      <c r="A847" s="53" t="s">
        <v>10</v>
      </c>
      <c r="B847" s="76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81"/>
    </row>
    <row r="848" spans="1:25" s="62" customFormat="1" ht="18.75" hidden="1" customHeight="1" outlineLevel="1" thickBot="1" x14ac:dyDescent="0.25">
      <c r="A848" s="147" t="s">
        <v>11</v>
      </c>
      <c r="B848" s="77">
        <v>2.73</v>
      </c>
      <c r="C848" s="75">
        <v>2.73</v>
      </c>
      <c r="D848" s="75">
        <v>2.73</v>
      </c>
      <c r="E848" s="75">
        <v>2.73</v>
      </c>
      <c r="F848" s="75">
        <v>2.73</v>
      </c>
      <c r="G848" s="75">
        <v>2.73</v>
      </c>
      <c r="H848" s="75">
        <v>2.73</v>
      </c>
      <c r="I848" s="75">
        <v>2.73</v>
      </c>
      <c r="J848" s="75">
        <v>2.73</v>
      </c>
      <c r="K848" s="75">
        <v>2.73</v>
      </c>
      <c r="L848" s="75">
        <v>2.73</v>
      </c>
      <c r="M848" s="75">
        <v>2.73</v>
      </c>
      <c r="N848" s="75">
        <v>2.73</v>
      </c>
      <c r="O848" s="75">
        <v>2.73</v>
      </c>
      <c r="P848" s="75">
        <v>2.73</v>
      </c>
      <c r="Q848" s="75">
        <v>2.73</v>
      </c>
      <c r="R848" s="75">
        <v>2.73</v>
      </c>
      <c r="S848" s="75">
        <v>2.73</v>
      </c>
      <c r="T848" s="75">
        <v>2.73</v>
      </c>
      <c r="U848" s="75">
        <v>2.73</v>
      </c>
      <c r="V848" s="75">
        <v>2.73</v>
      </c>
      <c r="W848" s="75">
        <v>2.73</v>
      </c>
      <c r="X848" s="75">
        <v>2.73</v>
      </c>
      <c r="Y848" s="82">
        <v>2.73</v>
      </c>
    </row>
    <row r="849" spans="1:25" s="62" customFormat="1" ht="18.75" customHeight="1" collapsed="1" thickBot="1" x14ac:dyDescent="0.25">
      <c r="A849" s="112">
        <v>12</v>
      </c>
      <c r="B849" s="101">
        <f t="shared" ref="B849:Y849" si="300">SUM(B850:B852)</f>
        <v>721.71</v>
      </c>
      <c r="C849" s="102">
        <f t="shared" si="300"/>
        <v>692.93000000000006</v>
      </c>
      <c r="D849" s="102">
        <f t="shared" si="300"/>
        <v>704.31000000000006</v>
      </c>
      <c r="E849" s="103">
        <f t="shared" si="300"/>
        <v>734.82</v>
      </c>
      <c r="F849" s="103">
        <f t="shared" si="300"/>
        <v>730.47</v>
      </c>
      <c r="G849" s="103">
        <f t="shared" si="300"/>
        <v>739.18000000000006</v>
      </c>
      <c r="H849" s="103">
        <f t="shared" si="300"/>
        <v>729.13</v>
      </c>
      <c r="I849" s="103">
        <f t="shared" si="300"/>
        <v>698.16</v>
      </c>
      <c r="J849" s="103">
        <f t="shared" si="300"/>
        <v>704.64</v>
      </c>
      <c r="K849" s="104">
        <f t="shared" si="300"/>
        <v>700.05000000000007</v>
      </c>
      <c r="L849" s="103">
        <f t="shared" si="300"/>
        <v>686.63</v>
      </c>
      <c r="M849" s="105">
        <f t="shared" si="300"/>
        <v>709.82</v>
      </c>
      <c r="N849" s="104">
        <f t="shared" si="300"/>
        <v>717.2</v>
      </c>
      <c r="O849" s="103">
        <f t="shared" si="300"/>
        <v>696.1</v>
      </c>
      <c r="P849" s="105">
        <f t="shared" si="300"/>
        <v>696.98</v>
      </c>
      <c r="Q849" s="106">
        <f t="shared" si="300"/>
        <v>724.61</v>
      </c>
      <c r="R849" s="103">
        <f t="shared" si="300"/>
        <v>710.81000000000006</v>
      </c>
      <c r="S849" s="106">
        <f t="shared" si="300"/>
        <v>710.21</v>
      </c>
      <c r="T849" s="103">
        <f t="shared" si="300"/>
        <v>706.63</v>
      </c>
      <c r="U849" s="102">
        <f t="shared" si="300"/>
        <v>698.92000000000007</v>
      </c>
      <c r="V849" s="102">
        <f t="shared" si="300"/>
        <v>706.53</v>
      </c>
      <c r="W849" s="102">
        <f t="shared" si="300"/>
        <v>693.82</v>
      </c>
      <c r="X849" s="102">
        <f t="shared" si="300"/>
        <v>697.19</v>
      </c>
      <c r="Y849" s="107">
        <f t="shared" si="300"/>
        <v>701.62</v>
      </c>
    </row>
    <row r="850" spans="1:25" s="62" customFormat="1" ht="18.75" hidden="1" customHeight="1" outlineLevel="1" x14ac:dyDescent="0.2">
      <c r="A850" s="56" t="s">
        <v>8</v>
      </c>
      <c r="B850" s="76">
        <f>B66</f>
        <v>718.98</v>
      </c>
      <c r="C850" s="76">
        <f t="shared" ref="C850:Y850" si="301">C66</f>
        <v>690.2</v>
      </c>
      <c r="D850" s="76">
        <f t="shared" si="301"/>
        <v>701.58</v>
      </c>
      <c r="E850" s="76">
        <f t="shared" si="301"/>
        <v>732.09</v>
      </c>
      <c r="F850" s="76">
        <f t="shared" si="301"/>
        <v>727.74</v>
      </c>
      <c r="G850" s="76">
        <f t="shared" si="301"/>
        <v>736.45</v>
      </c>
      <c r="H850" s="76">
        <f t="shared" si="301"/>
        <v>726.4</v>
      </c>
      <c r="I850" s="76">
        <f t="shared" si="301"/>
        <v>695.43</v>
      </c>
      <c r="J850" s="76">
        <f t="shared" si="301"/>
        <v>701.91</v>
      </c>
      <c r="K850" s="76">
        <f t="shared" si="301"/>
        <v>697.32</v>
      </c>
      <c r="L850" s="76">
        <f t="shared" si="301"/>
        <v>683.9</v>
      </c>
      <c r="M850" s="76">
        <f t="shared" si="301"/>
        <v>707.09</v>
      </c>
      <c r="N850" s="76">
        <f t="shared" si="301"/>
        <v>714.47</v>
      </c>
      <c r="O850" s="76">
        <f t="shared" si="301"/>
        <v>693.37</v>
      </c>
      <c r="P850" s="76">
        <f t="shared" si="301"/>
        <v>694.25</v>
      </c>
      <c r="Q850" s="76">
        <f t="shared" si="301"/>
        <v>721.88</v>
      </c>
      <c r="R850" s="76">
        <f t="shared" si="301"/>
        <v>708.08</v>
      </c>
      <c r="S850" s="76">
        <f t="shared" si="301"/>
        <v>707.48</v>
      </c>
      <c r="T850" s="76">
        <f t="shared" si="301"/>
        <v>703.9</v>
      </c>
      <c r="U850" s="76">
        <f t="shared" si="301"/>
        <v>696.19</v>
      </c>
      <c r="V850" s="76">
        <f t="shared" si="301"/>
        <v>703.8</v>
      </c>
      <c r="W850" s="76">
        <f t="shared" si="301"/>
        <v>691.09</v>
      </c>
      <c r="X850" s="76">
        <f t="shared" si="301"/>
        <v>694.46</v>
      </c>
      <c r="Y850" s="76">
        <f t="shared" si="301"/>
        <v>698.89</v>
      </c>
    </row>
    <row r="851" spans="1:25" s="62" customFormat="1" ht="18.75" hidden="1" customHeight="1" outlineLevel="1" x14ac:dyDescent="0.2">
      <c r="A851" s="53" t="s">
        <v>10</v>
      </c>
      <c r="B851" s="76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81"/>
    </row>
    <row r="852" spans="1:25" s="62" customFormat="1" ht="18.75" hidden="1" customHeight="1" outlineLevel="1" thickBot="1" x14ac:dyDescent="0.25">
      <c r="A852" s="147" t="s">
        <v>11</v>
      </c>
      <c r="B852" s="77">
        <v>2.73</v>
      </c>
      <c r="C852" s="75">
        <v>2.73</v>
      </c>
      <c r="D852" s="75">
        <v>2.73</v>
      </c>
      <c r="E852" s="75">
        <v>2.73</v>
      </c>
      <c r="F852" s="75">
        <v>2.73</v>
      </c>
      <c r="G852" s="75">
        <v>2.73</v>
      </c>
      <c r="H852" s="75">
        <v>2.73</v>
      </c>
      <c r="I852" s="75">
        <v>2.73</v>
      </c>
      <c r="J852" s="75">
        <v>2.73</v>
      </c>
      <c r="K852" s="75">
        <v>2.73</v>
      </c>
      <c r="L852" s="75">
        <v>2.73</v>
      </c>
      <c r="M852" s="75">
        <v>2.73</v>
      </c>
      <c r="N852" s="75">
        <v>2.73</v>
      </c>
      <c r="O852" s="75">
        <v>2.73</v>
      </c>
      <c r="P852" s="75">
        <v>2.73</v>
      </c>
      <c r="Q852" s="75">
        <v>2.73</v>
      </c>
      <c r="R852" s="75">
        <v>2.73</v>
      </c>
      <c r="S852" s="75">
        <v>2.73</v>
      </c>
      <c r="T852" s="75">
        <v>2.73</v>
      </c>
      <c r="U852" s="75">
        <v>2.73</v>
      </c>
      <c r="V852" s="75">
        <v>2.73</v>
      </c>
      <c r="W852" s="75">
        <v>2.73</v>
      </c>
      <c r="X852" s="75">
        <v>2.73</v>
      </c>
      <c r="Y852" s="82">
        <v>2.73</v>
      </c>
    </row>
    <row r="853" spans="1:25" s="62" customFormat="1" ht="18.75" customHeight="1" collapsed="1" thickBot="1" x14ac:dyDescent="0.25">
      <c r="A853" s="109">
        <v>13</v>
      </c>
      <c r="B853" s="101">
        <f t="shared" ref="B853:Y853" si="302">SUM(B854:B856)</f>
        <v>704.68000000000006</v>
      </c>
      <c r="C853" s="102">
        <f t="shared" si="302"/>
        <v>669.35</v>
      </c>
      <c r="D853" s="102">
        <f t="shared" si="302"/>
        <v>690.42000000000007</v>
      </c>
      <c r="E853" s="103">
        <f t="shared" si="302"/>
        <v>701.01</v>
      </c>
      <c r="F853" s="103">
        <f t="shared" si="302"/>
        <v>695.94</v>
      </c>
      <c r="G853" s="103">
        <f t="shared" si="302"/>
        <v>703.58</v>
      </c>
      <c r="H853" s="103">
        <f t="shared" si="302"/>
        <v>706.16</v>
      </c>
      <c r="I853" s="103">
        <f t="shared" si="302"/>
        <v>697.07</v>
      </c>
      <c r="J853" s="103">
        <f t="shared" si="302"/>
        <v>707.48</v>
      </c>
      <c r="K853" s="104">
        <f t="shared" si="302"/>
        <v>713.49</v>
      </c>
      <c r="L853" s="103">
        <f t="shared" si="302"/>
        <v>713.26</v>
      </c>
      <c r="M853" s="105">
        <f t="shared" si="302"/>
        <v>711.6</v>
      </c>
      <c r="N853" s="104">
        <f t="shared" si="302"/>
        <v>712.92000000000007</v>
      </c>
      <c r="O853" s="103">
        <f t="shared" si="302"/>
        <v>698.21</v>
      </c>
      <c r="P853" s="105">
        <f t="shared" si="302"/>
        <v>695.95</v>
      </c>
      <c r="Q853" s="106">
        <f t="shared" si="302"/>
        <v>708.83</v>
      </c>
      <c r="R853" s="103">
        <f t="shared" si="302"/>
        <v>711.63</v>
      </c>
      <c r="S853" s="106">
        <f t="shared" si="302"/>
        <v>717.46</v>
      </c>
      <c r="T853" s="103">
        <f t="shared" si="302"/>
        <v>725.04</v>
      </c>
      <c r="U853" s="102">
        <f t="shared" si="302"/>
        <v>710.32</v>
      </c>
      <c r="V853" s="102">
        <f t="shared" si="302"/>
        <v>698.59</v>
      </c>
      <c r="W853" s="102">
        <f t="shared" si="302"/>
        <v>700.83</v>
      </c>
      <c r="X853" s="102">
        <f t="shared" si="302"/>
        <v>701.83</v>
      </c>
      <c r="Y853" s="107">
        <f t="shared" si="302"/>
        <v>722.69</v>
      </c>
    </row>
    <row r="854" spans="1:25" s="62" customFormat="1" ht="18.75" hidden="1" customHeight="1" outlineLevel="1" x14ac:dyDescent="0.2">
      <c r="A854" s="159" t="s">
        <v>8</v>
      </c>
      <c r="B854" s="76">
        <f>B71</f>
        <v>701.95</v>
      </c>
      <c r="C854" s="76">
        <f t="shared" ref="C854:Y854" si="303">C71</f>
        <v>666.62</v>
      </c>
      <c r="D854" s="76">
        <f t="shared" si="303"/>
        <v>687.69</v>
      </c>
      <c r="E854" s="76">
        <f t="shared" si="303"/>
        <v>698.28</v>
      </c>
      <c r="F854" s="76">
        <f t="shared" si="303"/>
        <v>693.21</v>
      </c>
      <c r="G854" s="76">
        <f t="shared" si="303"/>
        <v>700.85</v>
      </c>
      <c r="H854" s="76">
        <f t="shared" si="303"/>
        <v>703.43</v>
      </c>
      <c r="I854" s="76">
        <f t="shared" si="303"/>
        <v>694.34</v>
      </c>
      <c r="J854" s="76">
        <f t="shared" si="303"/>
        <v>704.75</v>
      </c>
      <c r="K854" s="76">
        <f t="shared" si="303"/>
        <v>710.76</v>
      </c>
      <c r="L854" s="76">
        <f t="shared" si="303"/>
        <v>710.53</v>
      </c>
      <c r="M854" s="76">
        <f t="shared" si="303"/>
        <v>708.87</v>
      </c>
      <c r="N854" s="76">
        <f t="shared" si="303"/>
        <v>710.19</v>
      </c>
      <c r="O854" s="76">
        <f t="shared" si="303"/>
        <v>695.48</v>
      </c>
      <c r="P854" s="76">
        <f t="shared" si="303"/>
        <v>693.22</v>
      </c>
      <c r="Q854" s="76">
        <f t="shared" si="303"/>
        <v>706.1</v>
      </c>
      <c r="R854" s="76">
        <f t="shared" si="303"/>
        <v>708.9</v>
      </c>
      <c r="S854" s="76">
        <f t="shared" si="303"/>
        <v>714.73</v>
      </c>
      <c r="T854" s="76">
        <f t="shared" si="303"/>
        <v>722.31</v>
      </c>
      <c r="U854" s="76">
        <f t="shared" si="303"/>
        <v>707.59</v>
      </c>
      <c r="V854" s="76">
        <f t="shared" si="303"/>
        <v>695.86</v>
      </c>
      <c r="W854" s="76">
        <f t="shared" si="303"/>
        <v>698.1</v>
      </c>
      <c r="X854" s="76">
        <f t="shared" si="303"/>
        <v>699.1</v>
      </c>
      <c r="Y854" s="76">
        <f t="shared" si="303"/>
        <v>719.96</v>
      </c>
    </row>
    <row r="855" spans="1:25" s="62" customFormat="1" ht="18.75" hidden="1" customHeight="1" outlineLevel="1" x14ac:dyDescent="0.2">
      <c r="A855" s="58" t="s">
        <v>10</v>
      </c>
      <c r="B855" s="76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81"/>
    </row>
    <row r="856" spans="1:25" s="62" customFormat="1" ht="18.75" hidden="1" customHeight="1" outlineLevel="1" thickBot="1" x14ac:dyDescent="0.25">
      <c r="A856" s="147" t="s">
        <v>11</v>
      </c>
      <c r="B856" s="77">
        <v>2.73</v>
      </c>
      <c r="C856" s="75">
        <v>2.73</v>
      </c>
      <c r="D856" s="75">
        <v>2.73</v>
      </c>
      <c r="E856" s="75">
        <v>2.73</v>
      </c>
      <c r="F856" s="75">
        <v>2.73</v>
      </c>
      <c r="G856" s="75">
        <v>2.73</v>
      </c>
      <c r="H856" s="75">
        <v>2.73</v>
      </c>
      <c r="I856" s="75">
        <v>2.73</v>
      </c>
      <c r="J856" s="75">
        <v>2.73</v>
      </c>
      <c r="K856" s="75">
        <v>2.73</v>
      </c>
      <c r="L856" s="75">
        <v>2.73</v>
      </c>
      <c r="M856" s="75">
        <v>2.73</v>
      </c>
      <c r="N856" s="75">
        <v>2.73</v>
      </c>
      <c r="O856" s="75">
        <v>2.73</v>
      </c>
      <c r="P856" s="75">
        <v>2.73</v>
      </c>
      <c r="Q856" s="75">
        <v>2.73</v>
      </c>
      <c r="R856" s="75">
        <v>2.73</v>
      </c>
      <c r="S856" s="75">
        <v>2.73</v>
      </c>
      <c r="T856" s="75">
        <v>2.73</v>
      </c>
      <c r="U856" s="75">
        <v>2.73</v>
      </c>
      <c r="V856" s="75">
        <v>2.73</v>
      </c>
      <c r="W856" s="75">
        <v>2.73</v>
      </c>
      <c r="X856" s="75">
        <v>2.73</v>
      </c>
      <c r="Y856" s="82">
        <v>2.73</v>
      </c>
    </row>
    <row r="857" spans="1:25" s="62" customFormat="1" ht="18.75" customHeight="1" collapsed="1" thickBot="1" x14ac:dyDescent="0.25">
      <c r="A857" s="112">
        <v>14</v>
      </c>
      <c r="B857" s="101">
        <f t="shared" ref="B857:Y857" si="304">SUM(B858:B860)</f>
        <v>686.05000000000007</v>
      </c>
      <c r="C857" s="102">
        <f t="shared" si="304"/>
        <v>641.96</v>
      </c>
      <c r="D857" s="102">
        <f t="shared" si="304"/>
        <v>657.22</v>
      </c>
      <c r="E857" s="103">
        <f t="shared" si="304"/>
        <v>662.72</v>
      </c>
      <c r="F857" s="103">
        <f t="shared" si="304"/>
        <v>679.30000000000007</v>
      </c>
      <c r="G857" s="103">
        <f t="shared" si="304"/>
        <v>677.39</v>
      </c>
      <c r="H857" s="103">
        <f t="shared" si="304"/>
        <v>674.51</v>
      </c>
      <c r="I857" s="103">
        <f t="shared" si="304"/>
        <v>662.83</v>
      </c>
      <c r="J857" s="103">
        <f t="shared" si="304"/>
        <v>676.01</v>
      </c>
      <c r="K857" s="104">
        <f t="shared" si="304"/>
        <v>685.94</v>
      </c>
      <c r="L857" s="103">
        <f t="shared" si="304"/>
        <v>679.65</v>
      </c>
      <c r="M857" s="105">
        <f t="shared" si="304"/>
        <v>681.98</v>
      </c>
      <c r="N857" s="104">
        <f t="shared" si="304"/>
        <v>683.28</v>
      </c>
      <c r="O857" s="103">
        <f t="shared" si="304"/>
        <v>662.82</v>
      </c>
      <c r="P857" s="105">
        <f t="shared" si="304"/>
        <v>668.01</v>
      </c>
      <c r="Q857" s="106">
        <f t="shared" si="304"/>
        <v>685.02</v>
      </c>
      <c r="R857" s="103">
        <f t="shared" si="304"/>
        <v>693.21</v>
      </c>
      <c r="S857" s="106">
        <f t="shared" si="304"/>
        <v>688.09</v>
      </c>
      <c r="T857" s="103">
        <f t="shared" si="304"/>
        <v>696.52</v>
      </c>
      <c r="U857" s="102">
        <f t="shared" si="304"/>
        <v>677.07</v>
      </c>
      <c r="V857" s="102">
        <f t="shared" si="304"/>
        <v>683.86</v>
      </c>
      <c r="W857" s="102">
        <f t="shared" si="304"/>
        <v>679.06000000000006</v>
      </c>
      <c r="X857" s="102">
        <f t="shared" si="304"/>
        <v>687.28</v>
      </c>
      <c r="Y857" s="107">
        <f t="shared" si="304"/>
        <v>692.7</v>
      </c>
    </row>
    <row r="858" spans="1:25" s="62" customFormat="1" ht="18.75" hidden="1" customHeight="1" outlineLevel="1" x14ac:dyDescent="0.2">
      <c r="A858" s="56" t="s">
        <v>8</v>
      </c>
      <c r="B858" s="76">
        <f>B76</f>
        <v>683.32</v>
      </c>
      <c r="C858" s="76">
        <f t="shared" ref="C858:Y858" si="305">C76</f>
        <v>639.23</v>
      </c>
      <c r="D858" s="76">
        <f t="shared" si="305"/>
        <v>654.49</v>
      </c>
      <c r="E858" s="76">
        <f t="shared" si="305"/>
        <v>659.99</v>
      </c>
      <c r="F858" s="76">
        <f t="shared" si="305"/>
        <v>676.57</v>
      </c>
      <c r="G858" s="76">
        <f t="shared" si="305"/>
        <v>674.66</v>
      </c>
      <c r="H858" s="76">
        <f t="shared" si="305"/>
        <v>671.78</v>
      </c>
      <c r="I858" s="76">
        <f t="shared" si="305"/>
        <v>660.1</v>
      </c>
      <c r="J858" s="76">
        <f t="shared" si="305"/>
        <v>673.28</v>
      </c>
      <c r="K858" s="76">
        <f t="shared" si="305"/>
        <v>683.21</v>
      </c>
      <c r="L858" s="76">
        <f t="shared" si="305"/>
        <v>676.92</v>
      </c>
      <c r="M858" s="76">
        <f t="shared" si="305"/>
        <v>679.25</v>
      </c>
      <c r="N858" s="76">
        <f t="shared" si="305"/>
        <v>680.55</v>
      </c>
      <c r="O858" s="76">
        <f t="shared" si="305"/>
        <v>660.09</v>
      </c>
      <c r="P858" s="76">
        <f t="shared" si="305"/>
        <v>665.28</v>
      </c>
      <c r="Q858" s="76">
        <f t="shared" si="305"/>
        <v>682.29</v>
      </c>
      <c r="R858" s="76">
        <f t="shared" si="305"/>
        <v>690.48</v>
      </c>
      <c r="S858" s="76">
        <f t="shared" si="305"/>
        <v>685.36</v>
      </c>
      <c r="T858" s="76">
        <f t="shared" si="305"/>
        <v>693.79</v>
      </c>
      <c r="U858" s="76">
        <f t="shared" si="305"/>
        <v>674.34</v>
      </c>
      <c r="V858" s="76">
        <f t="shared" si="305"/>
        <v>681.13</v>
      </c>
      <c r="W858" s="76">
        <f t="shared" si="305"/>
        <v>676.33</v>
      </c>
      <c r="X858" s="76">
        <f t="shared" si="305"/>
        <v>684.55</v>
      </c>
      <c r="Y858" s="76">
        <f t="shared" si="305"/>
        <v>689.97</v>
      </c>
    </row>
    <row r="859" spans="1:25" s="62" customFormat="1" ht="18.75" hidden="1" customHeight="1" outlineLevel="1" x14ac:dyDescent="0.2">
      <c r="A859" s="53" t="s">
        <v>10</v>
      </c>
      <c r="B859" s="76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81"/>
    </row>
    <row r="860" spans="1:25" s="62" customFormat="1" ht="18.75" hidden="1" customHeight="1" outlineLevel="1" thickBot="1" x14ac:dyDescent="0.25">
      <c r="A860" s="147" t="s">
        <v>11</v>
      </c>
      <c r="B860" s="77">
        <v>2.73</v>
      </c>
      <c r="C860" s="75">
        <v>2.73</v>
      </c>
      <c r="D860" s="75">
        <v>2.73</v>
      </c>
      <c r="E860" s="75">
        <v>2.73</v>
      </c>
      <c r="F860" s="75">
        <v>2.73</v>
      </c>
      <c r="G860" s="75">
        <v>2.73</v>
      </c>
      <c r="H860" s="75">
        <v>2.73</v>
      </c>
      <c r="I860" s="75">
        <v>2.73</v>
      </c>
      <c r="J860" s="75">
        <v>2.73</v>
      </c>
      <c r="K860" s="75">
        <v>2.73</v>
      </c>
      <c r="L860" s="75">
        <v>2.73</v>
      </c>
      <c r="M860" s="75">
        <v>2.73</v>
      </c>
      <c r="N860" s="75">
        <v>2.73</v>
      </c>
      <c r="O860" s="75">
        <v>2.73</v>
      </c>
      <c r="P860" s="75">
        <v>2.73</v>
      </c>
      <c r="Q860" s="75">
        <v>2.73</v>
      </c>
      <c r="R860" s="75">
        <v>2.73</v>
      </c>
      <c r="S860" s="75">
        <v>2.73</v>
      </c>
      <c r="T860" s="75">
        <v>2.73</v>
      </c>
      <c r="U860" s="75">
        <v>2.73</v>
      </c>
      <c r="V860" s="75">
        <v>2.73</v>
      </c>
      <c r="W860" s="75">
        <v>2.73</v>
      </c>
      <c r="X860" s="75">
        <v>2.73</v>
      </c>
      <c r="Y860" s="82">
        <v>2.73</v>
      </c>
    </row>
    <row r="861" spans="1:25" s="62" customFormat="1" ht="18.75" customHeight="1" collapsed="1" thickBot="1" x14ac:dyDescent="0.25">
      <c r="A861" s="109">
        <v>15</v>
      </c>
      <c r="B861" s="101">
        <f t="shared" ref="B861:Y861" si="306">SUM(B862:B864)</f>
        <v>721.13</v>
      </c>
      <c r="C861" s="102">
        <f t="shared" si="306"/>
        <v>690.88</v>
      </c>
      <c r="D861" s="102">
        <f t="shared" si="306"/>
        <v>676.74</v>
      </c>
      <c r="E861" s="103">
        <f t="shared" si="306"/>
        <v>706.41</v>
      </c>
      <c r="F861" s="103">
        <f t="shared" si="306"/>
        <v>708.47</v>
      </c>
      <c r="G861" s="103">
        <f t="shared" si="306"/>
        <v>720.69</v>
      </c>
      <c r="H861" s="103">
        <f t="shared" si="306"/>
        <v>742.53</v>
      </c>
      <c r="I861" s="103">
        <f t="shared" si="306"/>
        <v>787.9</v>
      </c>
      <c r="J861" s="103">
        <f t="shared" si="306"/>
        <v>783.28</v>
      </c>
      <c r="K861" s="104">
        <f t="shared" si="306"/>
        <v>807.06000000000006</v>
      </c>
      <c r="L861" s="103">
        <f t="shared" si="306"/>
        <v>814.58</v>
      </c>
      <c r="M861" s="105">
        <f t="shared" si="306"/>
        <v>803.14</v>
      </c>
      <c r="N861" s="104">
        <f t="shared" si="306"/>
        <v>809.56000000000006</v>
      </c>
      <c r="O861" s="103">
        <f t="shared" si="306"/>
        <v>750.09</v>
      </c>
      <c r="P861" s="105">
        <f t="shared" si="306"/>
        <v>757.64</v>
      </c>
      <c r="Q861" s="106">
        <f t="shared" si="306"/>
        <v>781.17000000000007</v>
      </c>
      <c r="R861" s="103">
        <f t="shared" si="306"/>
        <v>793.73</v>
      </c>
      <c r="S861" s="106">
        <f t="shared" si="306"/>
        <v>730.96</v>
      </c>
      <c r="T861" s="103">
        <f t="shared" si="306"/>
        <v>749.03</v>
      </c>
      <c r="U861" s="102">
        <f t="shared" si="306"/>
        <v>733.05000000000007</v>
      </c>
      <c r="V861" s="102">
        <f t="shared" si="306"/>
        <v>729.79</v>
      </c>
      <c r="W861" s="102">
        <f t="shared" si="306"/>
        <v>733.73</v>
      </c>
      <c r="X861" s="102">
        <f t="shared" si="306"/>
        <v>740.85</v>
      </c>
      <c r="Y861" s="107">
        <f t="shared" si="306"/>
        <v>725.93000000000006</v>
      </c>
    </row>
    <row r="862" spans="1:25" s="62" customFormat="1" ht="18.75" hidden="1" customHeight="1" outlineLevel="1" x14ac:dyDescent="0.2">
      <c r="A862" s="159" t="s">
        <v>8</v>
      </c>
      <c r="B862" s="76">
        <f>B81</f>
        <v>718.4</v>
      </c>
      <c r="C862" s="76">
        <f t="shared" ref="C862:Y862" si="307">C81</f>
        <v>688.15</v>
      </c>
      <c r="D862" s="76">
        <f t="shared" si="307"/>
        <v>674.01</v>
      </c>
      <c r="E862" s="76">
        <f t="shared" si="307"/>
        <v>703.68</v>
      </c>
      <c r="F862" s="76">
        <f t="shared" si="307"/>
        <v>705.74</v>
      </c>
      <c r="G862" s="76">
        <f t="shared" si="307"/>
        <v>717.96</v>
      </c>
      <c r="H862" s="76">
        <f t="shared" si="307"/>
        <v>739.8</v>
      </c>
      <c r="I862" s="76">
        <f t="shared" si="307"/>
        <v>785.17</v>
      </c>
      <c r="J862" s="76">
        <f t="shared" si="307"/>
        <v>780.55</v>
      </c>
      <c r="K862" s="76">
        <f t="shared" si="307"/>
        <v>804.33</v>
      </c>
      <c r="L862" s="76">
        <f t="shared" si="307"/>
        <v>811.85</v>
      </c>
      <c r="M862" s="76">
        <f t="shared" si="307"/>
        <v>800.41</v>
      </c>
      <c r="N862" s="76">
        <f t="shared" si="307"/>
        <v>806.83</v>
      </c>
      <c r="O862" s="76">
        <f t="shared" si="307"/>
        <v>747.36</v>
      </c>
      <c r="P862" s="76">
        <f t="shared" si="307"/>
        <v>754.91</v>
      </c>
      <c r="Q862" s="76">
        <f t="shared" si="307"/>
        <v>778.44</v>
      </c>
      <c r="R862" s="76">
        <f t="shared" si="307"/>
        <v>791</v>
      </c>
      <c r="S862" s="76">
        <f t="shared" si="307"/>
        <v>728.23</v>
      </c>
      <c r="T862" s="76">
        <f t="shared" si="307"/>
        <v>746.3</v>
      </c>
      <c r="U862" s="76">
        <f t="shared" si="307"/>
        <v>730.32</v>
      </c>
      <c r="V862" s="76">
        <f t="shared" si="307"/>
        <v>727.06</v>
      </c>
      <c r="W862" s="76">
        <f t="shared" si="307"/>
        <v>731</v>
      </c>
      <c r="X862" s="76">
        <f t="shared" si="307"/>
        <v>738.12</v>
      </c>
      <c r="Y862" s="76">
        <f t="shared" si="307"/>
        <v>723.2</v>
      </c>
    </row>
    <row r="863" spans="1:25" s="62" customFormat="1" ht="18.75" hidden="1" customHeight="1" outlineLevel="1" x14ac:dyDescent="0.2">
      <c r="A863" s="58" t="s">
        <v>10</v>
      </c>
      <c r="B863" s="76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81"/>
    </row>
    <row r="864" spans="1:25" s="62" customFormat="1" ht="18.75" hidden="1" customHeight="1" outlineLevel="1" thickBot="1" x14ac:dyDescent="0.25">
      <c r="A864" s="147" t="s">
        <v>11</v>
      </c>
      <c r="B864" s="77">
        <v>2.73</v>
      </c>
      <c r="C864" s="75">
        <v>2.73</v>
      </c>
      <c r="D864" s="75">
        <v>2.73</v>
      </c>
      <c r="E864" s="75">
        <v>2.73</v>
      </c>
      <c r="F864" s="75">
        <v>2.73</v>
      </c>
      <c r="G864" s="75">
        <v>2.73</v>
      </c>
      <c r="H864" s="75">
        <v>2.73</v>
      </c>
      <c r="I864" s="75">
        <v>2.73</v>
      </c>
      <c r="J864" s="75">
        <v>2.73</v>
      </c>
      <c r="K864" s="75">
        <v>2.73</v>
      </c>
      <c r="L864" s="75">
        <v>2.73</v>
      </c>
      <c r="M864" s="75">
        <v>2.73</v>
      </c>
      <c r="N864" s="75">
        <v>2.73</v>
      </c>
      <c r="O864" s="75">
        <v>2.73</v>
      </c>
      <c r="P864" s="75">
        <v>2.73</v>
      </c>
      <c r="Q864" s="75">
        <v>2.73</v>
      </c>
      <c r="R864" s="75">
        <v>2.73</v>
      </c>
      <c r="S864" s="75">
        <v>2.73</v>
      </c>
      <c r="T864" s="75">
        <v>2.73</v>
      </c>
      <c r="U864" s="75">
        <v>2.73</v>
      </c>
      <c r="V864" s="75">
        <v>2.73</v>
      </c>
      <c r="W864" s="75">
        <v>2.73</v>
      </c>
      <c r="X864" s="75">
        <v>2.73</v>
      </c>
      <c r="Y864" s="82">
        <v>2.73</v>
      </c>
    </row>
    <row r="865" spans="1:25" s="62" customFormat="1" ht="18.75" customHeight="1" collapsed="1" thickBot="1" x14ac:dyDescent="0.25">
      <c r="A865" s="112">
        <v>16</v>
      </c>
      <c r="B865" s="101">
        <f t="shared" ref="B865:Y865" si="308">SUM(B866:B868)</f>
        <v>748.83</v>
      </c>
      <c r="C865" s="102">
        <f t="shared" si="308"/>
        <v>733.88</v>
      </c>
      <c r="D865" s="102">
        <f t="shared" si="308"/>
        <v>715</v>
      </c>
      <c r="E865" s="103">
        <f t="shared" si="308"/>
        <v>740.56000000000006</v>
      </c>
      <c r="F865" s="103">
        <f t="shared" si="308"/>
        <v>808.93000000000006</v>
      </c>
      <c r="G865" s="103">
        <f t="shared" si="308"/>
        <v>808.34</v>
      </c>
      <c r="H865" s="103">
        <f t="shared" si="308"/>
        <v>807.06000000000006</v>
      </c>
      <c r="I865" s="103">
        <f t="shared" si="308"/>
        <v>779.72</v>
      </c>
      <c r="J865" s="103">
        <f t="shared" si="308"/>
        <v>783.49</v>
      </c>
      <c r="K865" s="104">
        <f t="shared" si="308"/>
        <v>804.55000000000007</v>
      </c>
      <c r="L865" s="103">
        <f t="shared" si="308"/>
        <v>808.67000000000007</v>
      </c>
      <c r="M865" s="105">
        <f t="shared" si="308"/>
        <v>815.71</v>
      </c>
      <c r="N865" s="104">
        <f t="shared" si="308"/>
        <v>776.89</v>
      </c>
      <c r="O865" s="103">
        <f t="shared" si="308"/>
        <v>746.72</v>
      </c>
      <c r="P865" s="105">
        <f t="shared" si="308"/>
        <v>745.65</v>
      </c>
      <c r="Q865" s="106">
        <f t="shared" si="308"/>
        <v>772.03</v>
      </c>
      <c r="R865" s="103">
        <f t="shared" si="308"/>
        <v>794.31000000000006</v>
      </c>
      <c r="S865" s="106">
        <f t="shared" si="308"/>
        <v>784.51</v>
      </c>
      <c r="T865" s="103">
        <f t="shared" si="308"/>
        <v>786.71</v>
      </c>
      <c r="U865" s="102">
        <f t="shared" si="308"/>
        <v>759.95</v>
      </c>
      <c r="V865" s="102">
        <f t="shared" si="308"/>
        <v>779.9</v>
      </c>
      <c r="W865" s="102">
        <f t="shared" si="308"/>
        <v>773.99</v>
      </c>
      <c r="X865" s="102">
        <f t="shared" si="308"/>
        <v>778.12</v>
      </c>
      <c r="Y865" s="107">
        <f t="shared" si="308"/>
        <v>774.28</v>
      </c>
    </row>
    <row r="866" spans="1:25" s="62" customFormat="1" ht="18.75" hidden="1" customHeight="1" outlineLevel="1" x14ac:dyDescent="0.2">
      <c r="A866" s="159" t="s">
        <v>8</v>
      </c>
      <c r="B866" s="76">
        <f>B86</f>
        <v>746.1</v>
      </c>
      <c r="C866" s="76">
        <f t="shared" ref="C866:Y866" si="309">C86</f>
        <v>731.15</v>
      </c>
      <c r="D866" s="76">
        <f t="shared" si="309"/>
        <v>712.27</v>
      </c>
      <c r="E866" s="76">
        <f t="shared" si="309"/>
        <v>737.83</v>
      </c>
      <c r="F866" s="76">
        <f t="shared" si="309"/>
        <v>806.2</v>
      </c>
      <c r="G866" s="76">
        <f t="shared" si="309"/>
        <v>805.61</v>
      </c>
      <c r="H866" s="76">
        <f t="shared" si="309"/>
        <v>804.33</v>
      </c>
      <c r="I866" s="76">
        <f t="shared" si="309"/>
        <v>776.99</v>
      </c>
      <c r="J866" s="76">
        <f t="shared" si="309"/>
        <v>780.76</v>
      </c>
      <c r="K866" s="76">
        <f t="shared" si="309"/>
        <v>801.82</v>
      </c>
      <c r="L866" s="76">
        <f t="shared" si="309"/>
        <v>805.94</v>
      </c>
      <c r="M866" s="76">
        <f t="shared" si="309"/>
        <v>812.98</v>
      </c>
      <c r="N866" s="76">
        <f t="shared" si="309"/>
        <v>774.16</v>
      </c>
      <c r="O866" s="76">
        <f t="shared" si="309"/>
        <v>743.99</v>
      </c>
      <c r="P866" s="76">
        <f t="shared" si="309"/>
        <v>742.92</v>
      </c>
      <c r="Q866" s="76">
        <f t="shared" si="309"/>
        <v>769.3</v>
      </c>
      <c r="R866" s="76">
        <f t="shared" si="309"/>
        <v>791.58</v>
      </c>
      <c r="S866" s="76">
        <f t="shared" si="309"/>
        <v>781.78</v>
      </c>
      <c r="T866" s="76">
        <f t="shared" si="309"/>
        <v>783.98</v>
      </c>
      <c r="U866" s="76">
        <f t="shared" si="309"/>
        <v>757.22</v>
      </c>
      <c r="V866" s="76">
        <f t="shared" si="309"/>
        <v>777.17</v>
      </c>
      <c r="W866" s="76">
        <f t="shared" si="309"/>
        <v>771.26</v>
      </c>
      <c r="X866" s="76">
        <f t="shared" si="309"/>
        <v>775.39</v>
      </c>
      <c r="Y866" s="76">
        <f t="shared" si="309"/>
        <v>771.55</v>
      </c>
    </row>
    <row r="867" spans="1:25" s="62" customFormat="1" ht="18.75" hidden="1" customHeight="1" outlineLevel="1" x14ac:dyDescent="0.2">
      <c r="A867" s="54" t="s">
        <v>10</v>
      </c>
      <c r="B867" s="76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81"/>
    </row>
    <row r="868" spans="1:25" s="62" customFormat="1" ht="18.75" hidden="1" customHeight="1" outlineLevel="1" thickBot="1" x14ac:dyDescent="0.25">
      <c r="A868" s="161" t="s">
        <v>11</v>
      </c>
      <c r="B868" s="77">
        <v>2.73</v>
      </c>
      <c r="C868" s="75">
        <v>2.73</v>
      </c>
      <c r="D868" s="75">
        <v>2.73</v>
      </c>
      <c r="E868" s="75">
        <v>2.73</v>
      </c>
      <c r="F868" s="75">
        <v>2.73</v>
      </c>
      <c r="G868" s="75">
        <v>2.73</v>
      </c>
      <c r="H868" s="75">
        <v>2.73</v>
      </c>
      <c r="I868" s="75">
        <v>2.73</v>
      </c>
      <c r="J868" s="75">
        <v>2.73</v>
      </c>
      <c r="K868" s="75">
        <v>2.73</v>
      </c>
      <c r="L868" s="75">
        <v>2.73</v>
      </c>
      <c r="M868" s="75">
        <v>2.73</v>
      </c>
      <c r="N868" s="75">
        <v>2.73</v>
      </c>
      <c r="O868" s="75">
        <v>2.73</v>
      </c>
      <c r="P868" s="75">
        <v>2.73</v>
      </c>
      <c r="Q868" s="75">
        <v>2.73</v>
      </c>
      <c r="R868" s="75">
        <v>2.73</v>
      </c>
      <c r="S868" s="75">
        <v>2.73</v>
      </c>
      <c r="T868" s="75">
        <v>2.73</v>
      </c>
      <c r="U868" s="75">
        <v>2.73</v>
      </c>
      <c r="V868" s="75">
        <v>2.73</v>
      </c>
      <c r="W868" s="75">
        <v>2.73</v>
      </c>
      <c r="X868" s="75">
        <v>2.73</v>
      </c>
      <c r="Y868" s="82">
        <v>2.73</v>
      </c>
    </row>
    <row r="869" spans="1:25" s="62" customFormat="1" ht="18.75" customHeight="1" collapsed="1" thickBot="1" x14ac:dyDescent="0.25">
      <c r="A869" s="109">
        <v>17</v>
      </c>
      <c r="B869" s="101">
        <f t="shared" ref="B869:Y869" si="310">SUM(B870:B872)</f>
        <v>762.9</v>
      </c>
      <c r="C869" s="102">
        <f t="shared" si="310"/>
        <v>728.9</v>
      </c>
      <c r="D869" s="102">
        <f t="shared" si="310"/>
        <v>745.62</v>
      </c>
      <c r="E869" s="103">
        <f t="shared" si="310"/>
        <v>763.66</v>
      </c>
      <c r="F869" s="103">
        <f t="shared" si="310"/>
        <v>817.03</v>
      </c>
      <c r="G869" s="103">
        <f t="shared" si="310"/>
        <v>825.41</v>
      </c>
      <c r="H869" s="103">
        <f t="shared" si="310"/>
        <v>823.59</v>
      </c>
      <c r="I869" s="103">
        <f t="shared" si="310"/>
        <v>816.21</v>
      </c>
      <c r="J869" s="103">
        <f t="shared" si="310"/>
        <v>807.17000000000007</v>
      </c>
      <c r="K869" s="104">
        <f t="shared" si="310"/>
        <v>823.57</v>
      </c>
      <c r="L869" s="103">
        <f t="shared" si="310"/>
        <v>780.22</v>
      </c>
      <c r="M869" s="105">
        <f t="shared" si="310"/>
        <v>780.77</v>
      </c>
      <c r="N869" s="104">
        <f t="shared" si="310"/>
        <v>786.85</v>
      </c>
      <c r="O869" s="103">
        <f t="shared" si="310"/>
        <v>741.01</v>
      </c>
      <c r="P869" s="105">
        <f t="shared" si="310"/>
        <v>746.07</v>
      </c>
      <c r="Q869" s="106">
        <f t="shared" si="310"/>
        <v>765.29</v>
      </c>
      <c r="R869" s="103">
        <f t="shared" si="310"/>
        <v>798.94</v>
      </c>
      <c r="S869" s="106">
        <f t="shared" si="310"/>
        <v>801.35</v>
      </c>
      <c r="T869" s="103">
        <f t="shared" si="310"/>
        <v>803.75</v>
      </c>
      <c r="U869" s="102">
        <f t="shared" si="310"/>
        <v>778.15</v>
      </c>
      <c r="V869" s="102">
        <f t="shared" si="310"/>
        <v>787.97</v>
      </c>
      <c r="W869" s="102">
        <f t="shared" si="310"/>
        <v>791.86</v>
      </c>
      <c r="X869" s="102">
        <f t="shared" si="310"/>
        <v>778.96</v>
      </c>
      <c r="Y869" s="107">
        <f t="shared" si="310"/>
        <v>774.51</v>
      </c>
    </row>
    <row r="870" spans="1:25" s="62" customFormat="1" ht="18.75" hidden="1" customHeight="1" outlineLevel="1" x14ac:dyDescent="0.2">
      <c r="A870" s="159" t="s">
        <v>8</v>
      </c>
      <c r="B870" s="76">
        <f>B91</f>
        <v>760.17</v>
      </c>
      <c r="C870" s="76">
        <f t="shared" ref="C870:Y870" si="311">C91</f>
        <v>726.17</v>
      </c>
      <c r="D870" s="76">
        <f t="shared" si="311"/>
        <v>742.89</v>
      </c>
      <c r="E870" s="76">
        <f t="shared" si="311"/>
        <v>760.93</v>
      </c>
      <c r="F870" s="76">
        <f t="shared" si="311"/>
        <v>814.3</v>
      </c>
      <c r="G870" s="76">
        <f t="shared" si="311"/>
        <v>822.68</v>
      </c>
      <c r="H870" s="76">
        <f t="shared" si="311"/>
        <v>820.86</v>
      </c>
      <c r="I870" s="76">
        <f t="shared" si="311"/>
        <v>813.48</v>
      </c>
      <c r="J870" s="76">
        <f t="shared" si="311"/>
        <v>804.44</v>
      </c>
      <c r="K870" s="76">
        <f t="shared" si="311"/>
        <v>820.84</v>
      </c>
      <c r="L870" s="76">
        <f t="shared" si="311"/>
        <v>777.49</v>
      </c>
      <c r="M870" s="76">
        <f t="shared" si="311"/>
        <v>778.04</v>
      </c>
      <c r="N870" s="76">
        <f t="shared" si="311"/>
        <v>784.12</v>
      </c>
      <c r="O870" s="76">
        <f t="shared" si="311"/>
        <v>738.28</v>
      </c>
      <c r="P870" s="76">
        <f t="shared" si="311"/>
        <v>743.34</v>
      </c>
      <c r="Q870" s="76">
        <f t="shared" si="311"/>
        <v>762.56</v>
      </c>
      <c r="R870" s="76">
        <f t="shared" si="311"/>
        <v>796.21</v>
      </c>
      <c r="S870" s="76">
        <f t="shared" si="311"/>
        <v>798.62</v>
      </c>
      <c r="T870" s="76">
        <f t="shared" si="311"/>
        <v>801.02</v>
      </c>
      <c r="U870" s="76">
        <f t="shared" si="311"/>
        <v>775.42</v>
      </c>
      <c r="V870" s="76">
        <f t="shared" si="311"/>
        <v>785.24</v>
      </c>
      <c r="W870" s="76">
        <f t="shared" si="311"/>
        <v>789.13</v>
      </c>
      <c r="X870" s="76">
        <f t="shared" si="311"/>
        <v>776.23</v>
      </c>
      <c r="Y870" s="76">
        <f t="shared" si="311"/>
        <v>771.78</v>
      </c>
    </row>
    <row r="871" spans="1:25" s="62" customFormat="1" ht="18.75" hidden="1" customHeight="1" outlineLevel="1" x14ac:dyDescent="0.2">
      <c r="A871" s="54" t="s">
        <v>10</v>
      </c>
      <c r="B871" s="76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81"/>
    </row>
    <row r="872" spans="1:25" s="62" customFormat="1" ht="18.75" hidden="1" customHeight="1" outlineLevel="1" thickBot="1" x14ac:dyDescent="0.25">
      <c r="A872" s="161" t="s">
        <v>11</v>
      </c>
      <c r="B872" s="77">
        <v>2.73</v>
      </c>
      <c r="C872" s="75">
        <v>2.73</v>
      </c>
      <c r="D872" s="75">
        <v>2.73</v>
      </c>
      <c r="E872" s="75">
        <v>2.73</v>
      </c>
      <c r="F872" s="75">
        <v>2.73</v>
      </c>
      <c r="G872" s="75">
        <v>2.73</v>
      </c>
      <c r="H872" s="75">
        <v>2.73</v>
      </c>
      <c r="I872" s="75">
        <v>2.73</v>
      </c>
      <c r="J872" s="75">
        <v>2.73</v>
      </c>
      <c r="K872" s="75">
        <v>2.73</v>
      </c>
      <c r="L872" s="75">
        <v>2.73</v>
      </c>
      <c r="M872" s="75">
        <v>2.73</v>
      </c>
      <c r="N872" s="75">
        <v>2.73</v>
      </c>
      <c r="O872" s="75">
        <v>2.73</v>
      </c>
      <c r="P872" s="75">
        <v>2.73</v>
      </c>
      <c r="Q872" s="75">
        <v>2.73</v>
      </c>
      <c r="R872" s="75">
        <v>2.73</v>
      </c>
      <c r="S872" s="75">
        <v>2.73</v>
      </c>
      <c r="T872" s="75">
        <v>2.73</v>
      </c>
      <c r="U872" s="75">
        <v>2.73</v>
      </c>
      <c r="V872" s="75">
        <v>2.73</v>
      </c>
      <c r="W872" s="75">
        <v>2.73</v>
      </c>
      <c r="X872" s="75">
        <v>2.73</v>
      </c>
      <c r="Y872" s="82">
        <v>2.73</v>
      </c>
    </row>
    <row r="873" spans="1:25" s="62" customFormat="1" ht="18.75" customHeight="1" collapsed="1" thickBot="1" x14ac:dyDescent="0.25">
      <c r="A873" s="110">
        <v>18</v>
      </c>
      <c r="B873" s="101">
        <f t="shared" ref="B873:Y873" si="312">SUM(B874:B876)</f>
        <v>805.24</v>
      </c>
      <c r="C873" s="102">
        <f t="shared" si="312"/>
        <v>763</v>
      </c>
      <c r="D873" s="102">
        <f t="shared" si="312"/>
        <v>771.38</v>
      </c>
      <c r="E873" s="103">
        <f t="shared" si="312"/>
        <v>812.31000000000006</v>
      </c>
      <c r="F873" s="103">
        <f t="shared" si="312"/>
        <v>818.37</v>
      </c>
      <c r="G873" s="103">
        <f t="shared" si="312"/>
        <v>839.78</v>
      </c>
      <c r="H873" s="103">
        <f t="shared" si="312"/>
        <v>840.58</v>
      </c>
      <c r="I873" s="103">
        <f t="shared" si="312"/>
        <v>806.84</v>
      </c>
      <c r="J873" s="103">
        <f t="shared" si="312"/>
        <v>821.82</v>
      </c>
      <c r="K873" s="104">
        <f t="shared" si="312"/>
        <v>838.24</v>
      </c>
      <c r="L873" s="103">
        <f t="shared" si="312"/>
        <v>852.87</v>
      </c>
      <c r="M873" s="105">
        <f t="shared" si="312"/>
        <v>850.21</v>
      </c>
      <c r="N873" s="104">
        <f t="shared" si="312"/>
        <v>774.53</v>
      </c>
      <c r="O873" s="103">
        <f t="shared" si="312"/>
        <v>726.44</v>
      </c>
      <c r="P873" s="105">
        <f t="shared" si="312"/>
        <v>727.94</v>
      </c>
      <c r="Q873" s="106">
        <f t="shared" si="312"/>
        <v>765.59</v>
      </c>
      <c r="R873" s="103">
        <f t="shared" si="312"/>
        <v>786.80000000000007</v>
      </c>
      <c r="S873" s="106">
        <f t="shared" si="312"/>
        <v>789.12</v>
      </c>
      <c r="T873" s="103">
        <f t="shared" si="312"/>
        <v>780.31000000000006</v>
      </c>
      <c r="U873" s="102">
        <f t="shared" si="312"/>
        <v>748.48</v>
      </c>
      <c r="V873" s="102">
        <f t="shared" si="312"/>
        <v>752.66</v>
      </c>
      <c r="W873" s="102">
        <f t="shared" si="312"/>
        <v>766.61</v>
      </c>
      <c r="X873" s="102">
        <f t="shared" si="312"/>
        <v>765.22</v>
      </c>
      <c r="Y873" s="107">
        <f t="shared" si="312"/>
        <v>753.42000000000007</v>
      </c>
    </row>
    <row r="874" spans="1:25" s="62" customFormat="1" ht="18.75" hidden="1" customHeight="1" outlineLevel="1" x14ac:dyDescent="0.2">
      <c r="A874" s="56" t="s">
        <v>8</v>
      </c>
      <c r="B874" s="76">
        <f>B96</f>
        <v>802.51</v>
      </c>
      <c r="C874" s="76">
        <f t="shared" ref="C874:Y874" si="313">C96</f>
        <v>760.27</v>
      </c>
      <c r="D874" s="76">
        <f t="shared" si="313"/>
        <v>768.65</v>
      </c>
      <c r="E874" s="76">
        <f t="shared" si="313"/>
        <v>809.58</v>
      </c>
      <c r="F874" s="76">
        <f t="shared" si="313"/>
        <v>815.64</v>
      </c>
      <c r="G874" s="76">
        <f t="shared" si="313"/>
        <v>837.05</v>
      </c>
      <c r="H874" s="76">
        <f t="shared" si="313"/>
        <v>837.85</v>
      </c>
      <c r="I874" s="76">
        <f t="shared" si="313"/>
        <v>804.11</v>
      </c>
      <c r="J874" s="76">
        <f t="shared" si="313"/>
        <v>819.09</v>
      </c>
      <c r="K874" s="76">
        <f t="shared" si="313"/>
        <v>835.51</v>
      </c>
      <c r="L874" s="76">
        <f t="shared" si="313"/>
        <v>850.14</v>
      </c>
      <c r="M874" s="76">
        <f t="shared" si="313"/>
        <v>847.48</v>
      </c>
      <c r="N874" s="76">
        <f t="shared" si="313"/>
        <v>771.8</v>
      </c>
      <c r="O874" s="76">
        <f t="shared" si="313"/>
        <v>723.71</v>
      </c>
      <c r="P874" s="76">
        <f t="shared" si="313"/>
        <v>725.21</v>
      </c>
      <c r="Q874" s="76">
        <f t="shared" si="313"/>
        <v>762.86</v>
      </c>
      <c r="R874" s="76">
        <f t="shared" si="313"/>
        <v>784.07</v>
      </c>
      <c r="S874" s="76">
        <f t="shared" si="313"/>
        <v>786.39</v>
      </c>
      <c r="T874" s="76">
        <f t="shared" si="313"/>
        <v>777.58</v>
      </c>
      <c r="U874" s="76">
        <f t="shared" si="313"/>
        <v>745.75</v>
      </c>
      <c r="V874" s="76">
        <f t="shared" si="313"/>
        <v>749.93</v>
      </c>
      <c r="W874" s="76">
        <f t="shared" si="313"/>
        <v>763.88</v>
      </c>
      <c r="X874" s="76">
        <f t="shared" si="313"/>
        <v>762.49</v>
      </c>
      <c r="Y874" s="76">
        <f t="shared" si="313"/>
        <v>750.69</v>
      </c>
    </row>
    <row r="875" spans="1:25" s="62" customFormat="1" ht="18.75" hidden="1" customHeight="1" outlineLevel="1" x14ac:dyDescent="0.2">
      <c r="A875" s="53" t="s">
        <v>10</v>
      </c>
      <c r="B875" s="76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81"/>
    </row>
    <row r="876" spans="1:25" s="62" customFormat="1" ht="18.75" hidden="1" customHeight="1" outlineLevel="1" thickBot="1" x14ac:dyDescent="0.25">
      <c r="A876" s="147" t="s">
        <v>11</v>
      </c>
      <c r="B876" s="77">
        <v>2.73</v>
      </c>
      <c r="C876" s="75">
        <v>2.73</v>
      </c>
      <c r="D876" s="75">
        <v>2.73</v>
      </c>
      <c r="E876" s="75">
        <v>2.73</v>
      </c>
      <c r="F876" s="75">
        <v>2.73</v>
      </c>
      <c r="G876" s="75">
        <v>2.73</v>
      </c>
      <c r="H876" s="75">
        <v>2.73</v>
      </c>
      <c r="I876" s="75">
        <v>2.73</v>
      </c>
      <c r="J876" s="75">
        <v>2.73</v>
      </c>
      <c r="K876" s="75">
        <v>2.73</v>
      </c>
      <c r="L876" s="75">
        <v>2.73</v>
      </c>
      <c r="M876" s="75">
        <v>2.73</v>
      </c>
      <c r="N876" s="75">
        <v>2.73</v>
      </c>
      <c r="O876" s="75">
        <v>2.73</v>
      </c>
      <c r="P876" s="75">
        <v>2.73</v>
      </c>
      <c r="Q876" s="75">
        <v>2.73</v>
      </c>
      <c r="R876" s="75">
        <v>2.73</v>
      </c>
      <c r="S876" s="75">
        <v>2.73</v>
      </c>
      <c r="T876" s="75">
        <v>2.73</v>
      </c>
      <c r="U876" s="75">
        <v>2.73</v>
      </c>
      <c r="V876" s="75">
        <v>2.73</v>
      </c>
      <c r="W876" s="75">
        <v>2.73</v>
      </c>
      <c r="X876" s="75">
        <v>2.73</v>
      </c>
      <c r="Y876" s="82">
        <v>2.73</v>
      </c>
    </row>
    <row r="877" spans="1:25" s="62" customFormat="1" ht="18.75" customHeight="1" collapsed="1" thickBot="1" x14ac:dyDescent="0.25">
      <c r="A877" s="112">
        <v>19</v>
      </c>
      <c r="B877" s="101">
        <f t="shared" ref="B877:Y877" si="314">SUM(B878:B880)</f>
        <v>716.30000000000007</v>
      </c>
      <c r="C877" s="102">
        <f t="shared" si="314"/>
        <v>689.6</v>
      </c>
      <c r="D877" s="102">
        <f t="shared" si="314"/>
        <v>693.72</v>
      </c>
      <c r="E877" s="103">
        <f t="shared" si="314"/>
        <v>704.54</v>
      </c>
      <c r="F877" s="103">
        <f t="shared" si="314"/>
        <v>703.69</v>
      </c>
      <c r="G877" s="103">
        <f t="shared" si="314"/>
        <v>719.38</v>
      </c>
      <c r="H877" s="103">
        <f t="shared" si="314"/>
        <v>721.44</v>
      </c>
      <c r="I877" s="103">
        <f t="shared" si="314"/>
        <v>704.62</v>
      </c>
      <c r="J877" s="103">
        <f t="shared" si="314"/>
        <v>708.31000000000006</v>
      </c>
      <c r="K877" s="104">
        <f t="shared" si="314"/>
        <v>721.36</v>
      </c>
      <c r="L877" s="103">
        <f t="shared" si="314"/>
        <v>717.92000000000007</v>
      </c>
      <c r="M877" s="105">
        <f t="shared" si="314"/>
        <v>723.62</v>
      </c>
      <c r="N877" s="104">
        <f t="shared" si="314"/>
        <v>720.66</v>
      </c>
      <c r="O877" s="103">
        <f t="shared" si="314"/>
        <v>698.88</v>
      </c>
      <c r="P877" s="105">
        <f t="shared" si="314"/>
        <v>685.71</v>
      </c>
      <c r="Q877" s="106">
        <f t="shared" si="314"/>
        <v>706.53</v>
      </c>
      <c r="R877" s="103">
        <f t="shared" si="314"/>
        <v>722.23</v>
      </c>
      <c r="S877" s="106">
        <f t="shared" si="314"/>
        <v>723.59</v>
      </c>
      <c r="T877" s="103">
        <f t="shared" si="314"/>
        <v>709.63</v>
      </c>
      <c r="U877" s="102">
        <f t="shared" si="314"/>
        <v>693.71</v>
      </c>
      <c r="V877" s="102">
        <f t="shared" si="314"/>
        <v>701.28</v>
      </c>
      <c r="W877" s="102">
        <f t="shared" si="314"/>
        <v>698.32</v>
      </c>
      <c r="X877" s="102">
        <f t="shared" si="314"/>
        <v>706.71</v>
      </c>
      <c r="Y877" s="107">
        <f t="shared" si="314"/>
        <v>706.05000000000007</v>
      </c>
    </row>
    <row r="878" spans="1:25" s="62" customFormat="1" ht="18.75" hidden="1" customHeight="1" outlineLevel="1" x14ac:dyDescent="0.2">
      <c r="A878" s="160" t="s">
        <v>8</v>
      </c>
      <c r="B878" s="76">
        <f>B101</f>
        <v>713.57</v>
      </c>
      <c r="C878" s="76">
        <f t="shared" ref="C878:Y878" si="315">C101</f>
        <v>686.87</v>
      </c>
      <c r="D878" s="76">
        <f t="shared" si="315"/>
        <v>690.99</v>
      </c>
      <c r="E878" s="76">
        <f t="shared" si="315"/>
        <v>701.81</v>
      </c>
      <c r="F878" s="76">
        <f t="shared" si="315"/>
        <v>700.96</v>
      </c>
      <c r="G878" s="76">
        <f t="shared" si="315"/>
        <v>716.65</v>
      </c>
      <c r="H878" s="76">
        <f t="shared" si="315"/>
        <v>718.71</v>
      </c>
      <c r="I878" s="76">
        <f t="shared" si="315"/>
        <v>701.89</v>
      </c>
      <c r="J878" s="76">
        <f t="shared" si="315"/>
        <v>705.58</v>
      </c>
      <c r="K878" s="76">
        <f t="shared" si="315"/>
        <v>718.63</v>
      </c>
      <c r="L878" s="76">
        <f t="shared" si="315"/>
        <v>715.19</v>
      </c>
      <c r="M878" s="76">
        <f t="shared" si="315"/>
        <v>720.89</v>
      </c>
      <c r="N878" s="76">
        <f t="shared" si="315"/>
        <v>717.93</v>
      </c>
      <c r="O878" s="76">
        <f t="shared" si="315"/>
        <v>696.15</v>
      </c>
      <c r="P878" s="76">
        <f t="shared" si="315"/>
        <v>682.98</v>
      </c>
      <c r="Q878" s="76">
        <f t="shared" si="315"/>
        <v>703.8</v>
      </c>
      <c r="R878" s="76">
        <f t="shared" si="315"/>
        <v>719.5</v>
      </c>
      <c r="S878" s="76">
        <f t="shared" si="315"/>
        <v>720.86</v>
      </c>
      <c r="T878" s="76">
        <f t="shared" si="315"/>
        <v>706.9</v>
      </c>
      <c r="U878" s="76">
        <f t="shared" si="315"/>
        <v>690.98</v>
      </c>
      <c r="V878" s="76">
        <f t="shared" si="315"/>
        <v>698.55</v>
      </c>
      <c r="W878" s="76">
        <f t="shared" si="315"/>
        <v>695.59</v>
      </c>
      <c r="X878" s="76">
        <f t="shared" si="315"/>
        <v>703.98</v>
      </c>
      <c r="Y878" s="76">
        <f t="shared" si="315"/>
        <v>703.32</v>
      </c>
    </row>
    <row r="879" spans="1:25" s="62" customFormat="1" ht="18.75" hidden="1" customHeight="1" outlineLevel="1" x14ac:dyDescent="0.2">
      <c r="A879" s="53" t="s">
        <v>10</v>
      </c>
      <c r="B879" s="76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81"/>
    </row>
    <row r="880" spans="1:25" s="62" customFormat="1" ht="18.75" hidden="1" customHeight="1" outlineLevel="1" thickBot="1" x14ac:dyDescent="0.25">
      <c r="A880" s="161" t="s">
        <v>11</v>
      </c>
      <c r="B880" s="77">
        <v>2.73</v>
      </c>
      <c r="C880" s="75">
        <v>2.73</v>
      </c>
      <c r="D880" s="75">
        <v>2.73</v>
      </c>
      <c r="E880" s="75">
        <v>2.73</v>
      </c>
      <c r="F880" s="75">
        <v>2.73</v>
      </c>
      <c r="G880" s="75">
        <v>2.73</v>
      </c>
      <c r="H880" s="75">
        <v>2.73</v>
      </c>
      <c r="I880" s="75">
        <v>2.73</v>
      </c>
      <c r="J880" s="75">
        <v>2.73</v>
      </c>
      <c r="K880" s="75">
        <v>2.73</v>
      </c>
      <c r="L880" s="75">
        <v>2.73</v>
      </c>
      <c r="M880" s="75">
        <v>2.73</v>
      </c>
      <c r="N880" s="75">
        <v>2.73</v>
      </c>
      <c r="O880" s="75">
        <v>2.73</v>
      </c>
      <c r="P880" s="75">
        <v>2.73</v>
      </c>
      <c r="Q880" s="75">
        <v>2.73</v>
      </c>
      <c r="R880" s="75">
        <v>2.73</v>
      </c>
      <c r="S880" s="75">
        <v>2.73</v>
      </c>
      <c r="T880" s="75">
        <v>2.73</v>
      </c>
      <c r="U880" s="75">
        <v>2.73</v>
      </c>
      <c r="V880" s="75">
        <v>2.73</v>
      </c>
      <c r="W880" s="75">
        <v>2.73</v>
      </c>
      <c r="X880" s="75">
        <v>2.73</v>
      </c>
      <c r="Y880" s="82">
        <v>2.73</v>
      </c>
    </row>
    <row r="881" spans="1:25" s="62" customFormat="1" ht="18.75" customHeight="1" collapsed="1" thickBot="1" x14ac:dyDescent="0.25">
      <c r="A881" s="109">
        <v>20</v>
      </c>
      <c r="B881" s="101">
        <f t="shared" ref="B881:Y881" si="316">SUM(B882:B884)</f>
        <v>606.44000000000005</v>
      </c>
      <c r="C881" s="102">
        <f t="shared" si="316"/>
        <v>579.13</v>
      </c>
      <c r="D881" s="102">
        <f t="shared" si="316"/>
        <v>577.4</v>
      </c>
      <c r="E881" s="103">
        <f t="shared" si="316"/>
        <v>586.02</v>
      </c>
      <c r="F881" s="103">
        <f t="shared" si="316"/>
        <v>590.82000000000005</v>
      </c>
      <c r="G881" s="103">
        <f t="shared" si="316"/>
        <v>591.85</v>
      </c>
      <c r="H881" s="103">
        <f t="shared" si="316"/>
        <v>589.67000000000007</v>
      </c>
      <c r="I881" s="103">
        <f t="shared" si="316"/>
        <v>580.25</v>
      </c>
      <c r="J881" s="103">
        <f t="shared" si="316"/>
        <v>581.01</v>
      </c>
      <c r="K881" s="104">
        <f t="shared" si="316"/>
        <v>587.09</v>
      </c>
      <c r="L881" s="103">
        <f t="shared" si="316"/>
        <v>587.05000000000007</v>
      </c>
      <c r="M881" s="105">
        <f t="shared" si="316"/>
        <v>588.80000000000007</v>
      </c>
      <c r="N881" s="104">
        <f t="shared" si="316"/>
        <v>590.62</v>
      </c>
      <c r="O881" s="103">
        <f t="shared" si="316"/>
        <v>575.82000000000005</v>
      </c>
      <c r="P881" s="105">
        <f t="shared" si="316"/>
        <v>576.02</v>
      </c>
      <c r="Q881" s="106">
        <f t="shared" si="316"/>
        <v>593.67000000000007</v>
      </c>
      <c r="R881" s="103">
        <f t="shared" si="316"/>
        <v>606.23</v>
      </c>
      <c r="S881" s="106">
        <f t="shared" si="316"/>
        <v>603.23</v>
      </c>
      <c r="T881" s="103">
        <f t="shared" si="316"/>
        <v>602.91</v>
      </c>
      <c r="U881" s="102">
        <f t="shared" si="316"/>
        <v>592.18000000000006</v>
      </c>
      <c r="V881" s="102">
        <f t="shared" si="316"/>
        <v>592.14</v>
      </c>
      <c r="W881" s="102">
        <f t="shared" si="316"/>
        <v>598.28</v>
      </c>
      <c r="X881" s="102">
        <f t="shared" si="316"/>
        <v>603.08000000000004</v>
      </c>
      <c r="Y881" s="107">
        <f t="shared" si="316"/>
        <v>742.54</v>
      </c>
    </row>
    <row r="882" spans="1:25" s="62" customFormat="1" ht="18.75" hidden="1" customHeight="1" outlineLevel="1" x14ac:dyDescent="0.2">
      <c r="A882" s="159" t="s">
        <v>8</v>
      </c>
      <c r="B882" s="76">
        <f>B106</f>
        <v>603.71</v>
      </c>
      <c r="C882" s="76">
        <f t="shared" ref="C882:X882" si="317">C106</f>
        <v>576.4</v>
      </c>
      <c r="D882" s="76">
        <f t="shared" si="317"/>
        <v>574.66999999999996</v>
      </c>
      <c r="E882" s="76">
        <f t="shared" si="317"/>
        <v>583.29</v>
      </c>
      <c r="F882" s="76">
        <f t="shared" si="317"/>
        <v>588.09</v>
      </c>
      <c r="G882" s="76">
        <f t="shared" si="317"/>
        <v>589.12</v>
      </c>
      <c r="H882" s="76">
        <f t="shared" si="317"/>
        <v>586.94000000000005</v>
      </c>
      <c r="I882" s="76">
        <f t="shared" si="317"/>
        <v>577.52</v>
      </c>
      <c r="J882" s="76">
        <f t="shared" si="317"/>
        <v>578.28</v>
      </c>
      <c r="K882" s="76">
        <f t="shared" si="317"/>
        <v>584.36</v>
      </c>
      <c r="L882" s="76">
        <f t="shared" si="317"/>
        <v>584.32000000000005</v>
      </c>
      <c r="M882" s="76">
        <f t="shared" si="317"/>
        <v>586.07000000000005</v>
      </c>
      <c r="N882" s="76">
        <f t="shared" si="317"/>
        <v>587.89</v>
      </c>
      <c r="O882" s="76">
        <f t="shared" si="317"/>
        <v>573.09</v>
      </c>
      <c r="P882" s="76">
        <f t="shared" si="317"/>
        <v>573.29</v>
      </c>
      <c r="Q882" s="76">
        <f t="shared" si="317"/>
        <v>590.94000000000005</v>
      </c>
      <c r="R882" s="76">
        <f t="shared" si="317"/>
        <v>603.5</v>
      </c>
      <c r="S882" s="76">
        <f t="shared" si="317"/>
        <v>600.5</v>
      </c>
      <c r="T882" s="76">
        <f t="shared" si="317"/>
        <v>600.17999999999995</v>
      </c>
      <c r="U882" s="76">
        <f t="shared" si="317"/>
        <v>589.45000000000005</v>
      </c>
      <c r="V882" s="76">
        <f t="shared" si="317"/>
        <v>589.41</v>
      </c>
      <c r="W882" s="76">
        <f t="shared" si="317"/>
        <v>595.54999999999995</v>
      </c>
      <c r="X882" s="76">
        <f t="shared" si="317"/>
        <v>600.35</v>
      </c>
      <c r="Y882" s="79">
        <v>739.81</v>
      </c>
    </row>
    <row r="883" spans="1:25" s="62" customFormat="1" ht="18.75" hidden="1" customHeight="1" outlineLevel="1" x14ac:dyDescent="0.2">
      <c r="A883" s="54" t="s">
        <v>10</v>
      </c>
      <c r="B883" s="76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81"/>
    </row>
    <row r="884" spans="1:25" s="62" customFormat="1" ht="18.75" hidden="1" customHeight="1" outlineLevel="1" thickBot="1" x14ac:dyDescent="0.25">
      <c r="A884" s="161" t="s">
        <v>11</v>
      </c>
      <c r="B884" s="77">
        <v>2.73</v>
      </c>
      <c r="C884" s="75">
        <v>2.73</v>
      </c>
      <c r="D884" s="75">
        <v>2.73</v>
      </c>
      <c r="E884" s="75">
        <v>2.73</v>
      </c>
      <c r="F884" s="75">
        <v>2.73</v>
      </c>
      <c r="G884" s="75">
        <v>2.73</v>
      </c>
      <c r="H884" s="75">
        <v>2.73</v>
      </c>
      <c r="I884" s="75">
        <v>2.73</v>
      </c>
      <c r="J884" s="75">
        <v>2.73</v>
      </c>
      <c r="K884" s="75">
        <v>2.73</v>
      </c>
      <c r="L884" s="75">
        <v>2.73</v>
      </c>
      <c r="M884" s="75">
        <v>2.73</v>
      </c>
      <c r="N884" s="75">
        <v>2.73</v>
      </c>
      <c r="O884" s="75">
        <v>2.73</v>
      </c>
      <c r="P884" s="75">
        <v>2.73</v>
      </c>
      <c r="Q884" s="75">
        <v>2.73</v>
      </c>
      <c r="R884" s="75">
        <v>2.73</v>
      </c>
      <c r="S884" s="75">
        <v>2.73</v>
      </c>
      <c r="T884" s="75">
        <v>2.73</v>
      </c>
      <c r="U884" s="75">
        <v>2.73</v>
      </c>
      <c r="V884" s="75">
        <v>2.73</v>
      </c>
      <c r="W884" s="75">
        <v>2.73</v>
      </c>
      <c r="X884" s="75">
        <v>2.73</v>
      </c>
      <c r="Y884" s="82">
        <v>2.73</v>
      </c>
    </row>
    <row r="885" spans="1:25" s="62" customFormat="1" ht="18.75" customHeight="1" collapsed="1" thickBot="1" x14ac:dyDescent="0.25">
      <c r="A885" s="100">
        <v>21</v>
      </c>
      <c r="B885" s="101">
        <f t="shared" ref="B885:Y885" si="318">SUM(B886:B888)</f>
        <v>630.11</v>
      </c>
      <c r="C885" s="102">
        <f t="shared" si="318"/>
        <v>603.03</v>
      </c>
      <c r="D885" s="102">
        <f t="shared" si="318"/>
        <v>601.79</v>
      </c>
      <c r="E885" s="103">
        <f t="shared" si="318"/>
        <v>608.96</v>
      </c>
      <c r="F885" s="103">
        <f t="shared" si="318"/>
        <v>616.15</v>
      </c>
      <c r="G885" s="103">
        <f t="shared" si="318"/>
        <v>615.98</v>
      </c>
      <c r="H885" s="103">
        <f t="shared" si="318"/>
        <v>618.82000000000005</v>
      </c>
      <c r="I885" s="103">
        <f t="shared" si="318"/>
        <v>609.42000000000007</v>
      </c>
      <c r="J885" s="103">
        <f t="shared" si="318"/>
        <v>611.78</v>
      </c>
      <c r="K885" s="104">
        <f t="shared" si="318"/>
        <v>616.32000000000005</v>
      </c>
      <c r="L885" s="103">
        <f t="shared" si="318"/>
        <v>617.84</v>
      </c>
      <c r="M885" s="105">
        <f t="shared" si="318"/>
        <v>613.52</v>
      </c>
      <c r="N885" s="104">
        <f t="shared" si="318"/>
        <v>611.71</v>
      </c>
      <c r="O885" s="103">
        <f t="shared" si="318"/>
        <v>595.83000000000004</v>
      </c>
      <c r="P885" s="105">
        <f t="shared" si="318"/>
        <v>599.61</v>
      </c>
      <c r="Q885" s="106">
        <f t="shared" si="318"/>
        <v>615</v>
      </c>
      <c r="R885" s="103">
        <f t="shared" si="318"/>
        <v>626.74</v>
      </c>
      <c r="S885" s="106">
        <f t="shared" si="318"/>
        <v>628.87</v>
      </c>
      <c r="T885" s="103">
        <f t="shared" si="318"/>
        <v>617.1</v>
      </c>
      <c r="U885" s="102">
        <f t="shared" si="318"/>
        <v>609.87</v>
      </c>
      <c r="V885" s="102">
        <f t="shared" si="318"/>
        <v>615.61</v>
      </c>
      <c r="W885" s="102">
        <f t="shared" si="318"/>
        <v>617.58000000000004</v>
      </c>
      <c r="X885" s="102">
        <f t="shared" si="318"/>
        <v>625.09</v>
      </c>
      <c r="Y885" s="107">
        <f t="shared" si="318"/>
        <v>621.96</v>
      </c>
    </row>
    <row r="886" spans="1:25" s="62" customFormat="1" ht="18.75" hidden="1" customHeight="1" outlineLevel="1" x14ac:dyDescent="0.2">
      <c r="A886" s="159" t="s">
        <v>8</v>
      </c>
      <c r="B886" s="76">
        <f>B111</f>
        <v>627.38</v>
      </c>
      <c r="C886" s="76">
        <f t="shared" ref="C886:Y886" si="319">C111</f>
        <v>600.29999999999995</v>
      </c>
      <c r="D886" s="76">
        <f t="shared" si="319"/>
        <v>599.05999999999995</v>
      </c>
      <c r="E886" s="76">
        <f t="shared" si="319"/>
        <v>606.23</v>
      </c>
      <c r="F886" s="76">
        <f t="shared" si="319"/>
        <v>613.41999999999996</v>
      </c>
      <c r="G886" s="76">
        <f t="shared" si="319"/>
        <v>613.25</v>
      </c>
      <c r="H886" s="76">
        <f t="shared" si="319"/>
        <v>616.09</v>
      </c>
      <c r="I886" s="76">
        <f t="shared" si="319"/>
        <v>606.69000000000005</v>
      </c>
      <c r="J886" s="76">
        <f t="shared" si="319"/>
        <v>609.04999999999995</v>
      </c>
      <c r="K886" s="76">
        <f t="shared" si="319"/>
        <v>613.59</v>
      </c>
      <c r="L886" s="76">
        <f t="shared" si="319"/>
        <v>615.11</v>
      </c>
      <c r="M886" s="76">
        <f t="shared" si="319"/>
        <v>610.79</v>
      </c>
      <c r="N886" s="76">
        <f t="shared" si="319"/>
        <v>608.98</v>
      </c>
      <c r="O886" s="76">
        <f t="shared" si="319"/>
        <v>593.1</v>
      </c>
      <c r="P886" s="76">
        <f t="shared" si="319"/>
        <v>596.88</v>
      </c>
      <c r="Q886" s="76">
        <f t="shared" si="319"/>
        <v>612.27</v>
      </c>
      <c r="R886" s="76">
        <f t="shared" si="319"/>
        <v>624.01</v>
      </c>
      <c r="S886" s="76">
        <f t="shared" si="319"/>
        <v>626.14</v>
      </c>
      <c r="T886" s="76">
        <f t="shared" si="319"/>
        <v>614.37</v>
      </c>
      <c r="U886" s="76">
        <f t="shared" si="319"/>
        <v>607.14</v>
      </c>
      <c r="V886" s="76">
        <f t="shared" si="319"/>
        <v>612.88</v>
      </c>
      <c r="W886" s="76">
        <f t="shared" si="319"/>
        <v>614.85</v>
      </c>
      <c r="X886" s="76">
        <f t="shared" si="319"/>
        <v>622.36</v>
      </c>
      <c r="Y886" s="76">
        <f t="shared" si="319"/>
        <v>619.23</v>
      </c>
    </row>
    <row r="887" spans="1:25" s="62" customFormat="1" ht="18.75" hidden="1" customHeight="1" outlineLevel="1" x14ac:dyDescent="0.2">
      <c r="A887" s="54" t="s">
        <v>10</v>
      </c>
      <c r="B887" s="76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81"/>
    </row>
    <row r="888" spans="1:25" s="62" customFormat="1" ht="18.75" hidden="1" customHeight="1" outlineLevel="1" thickBot="1" x14ac:dyDescent="0.25">
      <c r="A888" s="161" t="s">
        <v>11</v>
      </c>
      <c r="B888" s="77">
        <v>2.73</v>
      </c>
      <c r="C888" s="75">
        <v>2.73</v>
      </c>
      <c r="D888" s="75">
        <v>2.73</v>
      </c>
      <c r="E888" s="75">
        <v>2.73</v>
      </c>
      <c r="F888" s="75">
        <v>2.73</v>
      </c>
      <c r="G888" s="75">
        <v>2.73</v>
      </c>
      <c r="H888" s="75">
        <v>2.73</v>
      </c>
      <c r="I888" s="75">
        <v>2.73</v>
      </c>
      <c r="J888" s="75">
        <v>2.73</v>
      </c>
      <c r="K888" s="75">
        <v>2.73</v>
      </c>
      <c r="L888" s="75">
        <v>2.73</v>
      </c>
      <c r="M888" s="75">
        <v>2.73</v>
      </c>
      <c r="N888" s="75">
        <v>2.73</v>
      </c>
      <c r="O888" s="75">
        <v>2.73</v>
      </c>
      <c r="P888" s="75">
        <v>2.73</v>
      </c>
      <c r="Q888" s="75">
        <v>2.73</v>
      </c>
      <c r="R888" s="75">
        <v>2.73</v>
      </c>
      <c r="S888" s="75">
        <v>2.73</v>
      </c>
      <c r="T888" s="75">
        <v>2.73</v>
      </c>
      <c r="U888" s="75">
        <v>2.73</v>
      </c>
      <c r="V888" s="75">
        <v>2.73</v>
      </c>
      <c r="W888" s="75">
        <v>2.73</v>
      </c>
      <c r="X888" s="75">
        <v>2.73</v>
      </c>
      <c r="Y888" s="82">
        <v>2.73</v>
      </c>
    </row>
    <row r="889" spans="1:25" s="62" customFormat="1" ht="18.75" customHeight="1" collapsed="1" thickBot="1" x14ac:dyDescent="0.25">
      <c r="A889" s="109">
        <v>22</v>
      </c>
      <c r="B889" s="101">
        <f t="shared" ref="B889:Y889" si="320">SUM(B890:B892)</f>
        <v>643.59</v>
      </c>
      <c r="C889" s="102">
        <f t="shared" si="320"/>
        <v>606</v>
      </c>
      <c r="D889" s="102">
        <f t="shared" si="320"/>
        <v>595.89</v>
      </c>
      <c r="E889" s="103">
        <f t="shared" si="320"/>
        <v>677.38</v>
      </c>
      <c r="F889" s="103">
        <f t="shared" si="320"/>
        <v>673.18000000000006</v>
      </c>
      <c r="G889" s="103">
        <f t="shared" si="320"/>
        <v>684.81000000000006</v>
      </c>
      <c r="H889" s="103">
        <f t="shared" si="320"/>
        <v>692</v>
      </c>
      <c r="I889" s="103">
        <f t="shared" si="320"/>
        <v>664.83</v>
      </c>
      <c r="J889" s="103">
        <f t="shared" si="320"/>
        <v>667.45</v>
      </c>
      <c r="K889" s="104">
        <f t="shared" si="320"/>
        <v>674.71</v>
      </c>
      <c r="L889" s="103">
        <f t="shared" si="320"/>
        <v>680.38</v>
      </c>
      <c r="M889" s="105">
        <f t="shared" si="320"/>
        <v>662.45</v>
      </c>
      <c r="N889" s="104">
        <f t="shared" si="320"/>
        <v>660.11</v>
      </c>
      <c r="O889" s="103">
        <f t="shared" si="320"/>
        <v>625.71</v>
      </c>
      <c r="P889" s="105">
        <f t="shared" si="320"/>
        <v>631.06000000000006</v>
      </c>
      <c r="Q889" s="106">
        <f t="shared" si="320"/>
        <v>669.22</v>
      </c>
      <c r="R889" s="103">
        <f t="shared" si="320"/>
        <v>686.58</v>
      </c>
      <c r="S889" s="106">
        <f t="shared" si="320"/>
        <v>697.76</v>
      </c>
      <c r="T889" s="103">
        <f t="shared" si="320"/>
        <v>663.52</v>
      </c>
      <c r="U889" s="102">
        <f t="shared" si="320"/>
        <v>654.4</v>
      </c>
      <c r="V889" s="102">
        <f t="shared" si="320"/>
        <v>659.42000000000007</v>
      </c>
      <c r="W889" s="102">
        <f t="shared" si="320"/>
        <v>659.94</v>
      </c>
      <c r="X889" s="102">
        <f t="shared" si="320"/>
        <v>661.34</v>
      </c>
      <c r="Y889" s="107">
        <f t="shared" si="320"/>
        <v>661.94</v>
      </c>
    </row>
    <row r="890" spans="1:25" s="62" customFormat="1" ht="18.75" hidden="1" customHeight="1" outlineLevel="1" x14ac:dyDescent="0.2">
      <c r="A890" s="160" t="s">
        <v>8</v>
      </c>
      <c r="B890" s="76">
        <f>B116</f>
        <v>640.86</v>
      </c>
      <c r="C890" s="76">
        <f t="shared" ref="C890:Y890" si="321">C116</f>
        <v>603.27</v>
      </c>
      <c r="D890" s="76">
        <f t="shared" si="321"/>
        <v>593.16</v>
      </c>
      <c r="E890" s="76">
        <f t="shared" si="321"/>
        <v>674.65</v>
      </c>
      <c r="F890" s="76">
        <f t="shared" si="321"/>
        <v>670.45</v>
      </c>
      <c r="G890" s="76">
        <f t="shared" si="321"/>
        <v>682.08</v>
      </c>
      <c r="H890" s="76">
        <f t="shared" si="321"/>
        <v>689.27</v>
      </c>
      <c r="I890" s="76">
        <f t="shared" si="321"/>
        <v>662.1</v>
      </c>
      <c r="J890" s="76">
        <f t="shared" si="321"/>
        <v>664.72</v>
      </c>
      <c r="K890" s="76">
        <f t="shared" si="321"/>
        <v>671.98</v>
      </c>
      <c r="L890" s="76">
        <f t="shared" si="321"/>
        <v>677.65</v>
      </c>
      <c r="M890" s="76">
        <f t="shared" si="321"/>
        <v>659.72</v>
      </c>
      <c r="N890" s="76">
        <f t="shared" si="321"/>
        <v>657.38</v>
      </c>
      <c r="O890" s="76">
        <f t="shared" si="321"/>
        <v>622.98</v>
      </c>
      <c r="P890" s="76">
        <f t="shared" si="321"/>
        <v>628.33000000000004</v>
      </c>
      <c r="Q890" s="76">
        <f t="shared" si="321"/>
        <v>666.49</v>
      </c>
      <c r="R890" s="76">
        <f t="shared" si="321"/>
        <v>683.85</v>
      </c>
      <c r="S890" s="76">
        <f t="shared" si="321"/>
        <v>695.03</v>
      </c>
      <c r="T890" s="76">
        <f t="shared" si="321"/>
        <v>660.79</v>
      </c>
      <c r="U890" s="76">
        <f t="shared" si="321"/>
        <v>651.66999999999996</v>
      </c>
      <c r="V890" s="76">
        <f t="shared" si="321"/>
        <v>656.69</v>
      </c>
      <c r="W890" s="76">
        <f t="shared" si="321"/>
        <v>657.21</v>
      </c>
      <c r="X890" s="76">
        <f t="shared" si="321"/>
        <v>658.61</v>
      </c>
      <c r="Y890" s="76">
        <f t="shared" si="321"/>
        <v>659.21</v>
      </c>
    </row>
    <row r="891" spans="1:25" s="62" customFormat="1" ht="18.75" hidden="1" customHeight="1" outlineLevel="1" x14ac:dyDescent="0.2">
      <c r="A891" s="53" t="s">
        <v>10</v>
      </c>
      <c r="B891" s="76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81"/>
    </row>
    <row r="892" spans="1:25" s="62" customFormat="1" ht="18.75" hidden="1" customHeight="1" outlineLevel="1" thickBot="1" x14ac:dyDescent="0.25">
      <c r="A892" s="161" t="s">
        <v>11</v>
      </c>
      <c r="B892" s="77">
        <v>2.73</v>
      </c>
      <c r="C892" s="75">
        <v>2.73</v>
      </c>
      <c r="D892" s="75">
        <v>2.73</v>
      </c>
      <c r="E892" s="75">
        <v>2.73</v>
      </c>
      <c r="F892" s="75">
        <v>2.73</v>
      </c>
      <c r="G892" s="75">
        <v>2.73</v>
      </c>
      <c r="H892" s="75">
        <v>2.73</v>
      </c>
      <c r="I892" s="75">
        <v>2.73</v>
      </c>
      <c r="J892" s="75">
        <v>2.73</v>
      </c>
      <c r="K892" s="75">
        <v>2.73</v>
      </c>
      <c r="L892" s="75">
        <v>2.73</v>
      </c>
      <c r="M892" s="75">
        <v>2.73</v>
      </c>
      <c r="N892" s="75">
        <v>2.73</v>
      </c>
      <c r="O892" s="75">
        <v>2.73</v>
      </c>
      <c r="P892" s="75">
        <v>2.73</v>
      </c>
      <c r="Q892" s="75">
        <v>2.73</v>
      </c>
      <c r="R892" s="75">
        <v>2.73</v>
      </c>
      <c r="S892" s="75">
        <v>2.73</v>
      </c>
      <c r="T892" s="75">
        <v>2.73</v>
      </c>
      <c r="U892" s="75">
        <v>2.73</v>
      </c>
      <c r="V892" s="75">
        <v>2.73</v>
      </c>
      <c r="W892" s="75">
        <v>2.73</v>
      </c>
      <c r="X892" s="75">
        <v>2.73</v>
      </c>
      <c r="Y892" s="82">
        <v>2.73</v>
      </c>
    </row>
    <row r="893" spans="1:25" s="62" customFormat="1" ht="18.75" customHeight="1" collapsed="1" thickBot="1" x14ac:dyDescent="0.25">
      <c r="A893" s="100">
        <v>23</v>
      </c>
      <c r="B893" s="101">
        <f t="shared" ref="B893:Y893" si="322">SUM(B894:B896)</f>
        <v>647.83000000000004</v>
      </c>
      <c r="C893" s="102">
        <f t="shared" si="322"/>
        <v>621.91</v>
      </c>
      <c r="D893" s="102">
        <f t="shared" si="322"/>
        <v>606.36</v>
      </c>
      <c r="E893" s="103">
        <f t="shared" si="322"/>
        <v>631.78</v>
      </c>
      <c r="F893" s="103">
        <f t="shared" si="322"/>
        <v>638.70000000000005</v>
      </c>
      <c r="G893" s="103">
        <f t="shared" si="322"/>
        <v>641.78</v>
      </c>
      <c r="H893" s="103">
        <f t="shared" si="322"/>
        <v>646.54</v>
      </c>
      <c r="I893" s="103">
        <f t="shared" si="322"/>
        <v>622.58000000000004</v>
      </c>
      <c r="J893" s="103">
        <f t="shared" si="322"/>
        <v>634.65</v>
      </c>
      <c r="K893" s="104">
        <f t="shared" si="322"/>
        <v>645.42000000000007</v>
      </c>
      <c r="L893" s="103">
        <f t="shared" si="322"/>
        <v>647.84</v>
      </c>
      <c r="M893" s="105">
        <f t="shared" si="322"/>
        <v>648.17000000000007</v>
      </c>
      <c r="N893" s="104">
        <f t="shared" si="322"/>
        <v>635</v>
      </c>
      <c r="O893" s="103">
        <f t="shared" si="322"/>
        <v>619.82000000000005</v>
      </c>
      <c r="P893" s="105">
        <f t="shared" si="322"/>
        <v>616.57000000000005</v>
      </c>
      <c r="Q893" s="106">
        <f t="shared" si="322"/>
        <v>643.16</v>
      </c>
      <c r="R893" s="103">
        <f t="shared" si="322"/>
        <v>655.09</v>
      </c>
      <c r="S893" s="106">
        <f t="shared" si="322"/>
        <v>657.65</v>
      </c>
      <c r="T893" s="103">
        <f t="shared" si="322"/>
        <v>666.24</v>
      </c>
      <c r="U893" s="102">
        <f t="shared" si="322"/>
        <v>647.64</v>
      </c>
      <c r="V893" s="102">
        <f t="shared" si="322"/>
        <v>649.04</v>
      </c>
      <c r="W893" s="102">
        <f t="shared" si="322"/>
        <v>660.25</v>
      </c>
      <c r="X893" s="102">
        <f t="shared" si="322"/>
        <v>665.89</v>
      </c>
      <c r="Y893" s="107">
        <f t="shared" si="322"/>
        <v>654.04</v>
      </c>
    </row>
    <row r="894" spans="1:25" s="62" customFormat="1" ht="18.75" hidden="1" customHeight="1" outlineLevel="1" x14ac:dyDescent="0.2">
      <c r="A894" s="160" t="s">
        <v>8</v>
      </c>
      <c r="B894" s="76">
        <f>B121</f>
        <v>645.1</v>
      </c>
      <c r="C894" s="76">
        <f t="shared" ref="C894:Y894" si="323">C121</f>
        <v>619.17999999999995</v>
      </c>
      <c r="D894" s="76">
        <f t="shared" si="323"/>
        <v>603.63</v>
      </c>
      <c r="E894" s="76">
        <f t="shared" si="323"/>
        <v>629.04999999999995</v>
      </c>
      <c r="F894" s="76">
        <f t="shared" si="323"/>
        <v>635.97</v>
      </c>
      <c r="G894" s="76">
        <f t="shared" si="323"/>
        <v>639.04999999999995</v>
      </c>
      <c r="H894" s="76">
        <f t="shared" si="323"/>
        <v>643.80999999999995</v>
      </c>
      <c r="I894" s="76">
        <f t="shared" si="323"/>
        <v>619.85</v>
      </c>
      <c r="J894" s="76">
        <f t="shared" si="323"/>
        <v>631.91999999999996</v>
      </c>
      <c r="K894" s="76">
        <f t="shared" si="323"/>
        <v>642.69000000000005</v>
      </c>
      <c r="L894" s="76">
        <f t="shared" si="323"/>
        <v>645.11</v>
      </c>
      <c r="M894" s="76">
        <f t="shared" si="323"/>
        <v>645.44000000000005</v>
      </c>
      <c r="N894" s="76">
        <f t="shared" si="323"/>
        <v>632.27</v>
      </c>
      <c r="O894" s="76">
        <f t="shared" si="323"/>
        <v>617.09</v>
      </c>
      <c r="P894" s="76">
        <f t="shared" si="323"/>
        <v>613.84</v>
      </c>
      <c r="Q894" s="76">
        <f t="shared" si="323"/>
        <v>640.42999999999995</v>
      </c>
      <c r="R894" s="76">
        <f t="shared" si="323"/>
        <v>652.36</v>
      </c>
      <c r="S894" s="76">
        <f t="shared" si="323"/>
        <v>654.91999999999996</v>
      </c>
      <c r="T894" s="76">
        <f t="shared" si="323"/>
        <v>663.51</v>
      </c>
      <c r="U894" s="76">
        <f t="shared" si="323"/>
        <v>644.91</v>
      </c>
      <c r="V894" s="76">
        <f t="shared" si="323"/>
        <v>646.30999999999995</v>
      </c>
      <c r="W894" s="76">
        <f t="shared" si="323"/>
        <v>657.52</v>
      </c>
      <c r="X894" s="76">
        <f t="shared" si="323"/>
        <v>663.16</v>
      </c>
      <c r="Y894" s="76">
        <f t="shared" si="323"/>
        <v>651.30999999999995</v>
      </c>
    </row>
    <row r="895" spans="1:25" s="62" customFormat="1" ht="18.75" hidden="1" customHeight="1" outlineLevel="1" x14ac:dyDescent="0.2">
      <c r="A895" s="53" t="s">
        <v>10</v>
      </c>
      <c r="B895" s="76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81"/>
    </row>
    <row r="896" spans="1:25" s="62" customFormat="1" ht="18.75" hidden="1" customHeight="1" outlineLevel="1" thickBot="1" x14ac:dyDescent="0.25">
      <c r="A896" s="161" t="s">
        <v>11</v>
      </c>
      <c r="B896" s="77">
        <v>2.73</v>
      </c>
      <c r="C896" s="75">
        <v>2.73</v>
      </c>
      <c r="D896" s="75">
        <v>2.73</v>
      </c>
      <c r="E896" s="75">
        <v>2.73</v>
      </c>
      <c r="F896" s="75">
        <v>2.73</v>
      </c>
      <c r="G896" s="75">
        <v>2.73</v>
      </c>
      <c r="H896" s="75">
        <v>2.73</v>
      </c>
      <c r="I896" s="75">
        <v>2.73</v>
      </c>
      <c r="J896" s="75">
        <v>2.73</v>
      </c>
      <c r="K896" s="75">
        <v>2.73</v>
      </c>
      <c r="L896" s="75">
        <v>2.73</v>
      </c>
      <c r="M896" s="75">
        <v>2.73</v>
      </c>
      <c r="N896" s="75">
        <v>2.73</v>
      </c>
      <c r="O896" s="75">
        <v>2.73</v>
      </c>
      <c r="P896" s="75">
        <v>2.73</v>
      </c>
      <c r="Q896" s="75">
        <v>2.73</v>
      </c>
      <c r="R896" s="75">
        <v>2.73</v>
      </c>
      <c r="S896" s="75">
        <v>2.73</v>
      </c>
      <c r="T896" s="75">
        <v>2.73</v>
      </c>
      <c r="U896" s="75">
        <v>2.73</v>
      </c>
      <c r="V896" s="75">
        <v>2.73</v>
      </c>
      <c r="W896" s="75">
        <v>2.73</v>
      </c>
      <c r="X896" s="75">
        <v>2.73</v>
      </c>
      <c r="Y896" s="82">
        <v>2.73</v>
      </c>
    </row>
    <row r="897" spans="1:25" s="62" customFormat="1" ht="18.75" customHeight="1" collapsed="1" thickBot="1" x14ac:dyDescent="0.25">
      <c r="A897" s="111">
        <v>24</v>
      </c>
      <c r="B897" s="101">
        <f t="shared" ref="B897:Y897" si="324">SUM(B898:B900)</f>
        <v>615.08000000000004</v>
      </c>
      <c r="C897" s="102">
        <f t="shared" si="324"/>
        <v>592.68000000000006</v>
      </c>
      <c r="D897" s="102">
        <f t="shared" si="324"/>
        <v>583.96</v>
      </c>
      <c r="E897" s="103">
        <f t="shared" si="324"/>
        <v>604.88</v>
      </c>
      <c r="F897" s="103">
        <f t="shared" si="324"/>
        <v>595.39</v>
      </c>
      <c r="G897" s="103">
        <f t="shared" si="324"/>
        <v>612.04</v>
      </c>
      <c r="H897" s="103">
        <f t="shared" si="324"/>
        <v>611.32000000000005</v>
      </c>
      <c r="I897" s="103">
        <f t="shared" si="324"/>
        <v>600.96</v>
      </c>
      <c r="J897" s="103">
        <f t="shared" si="324"/>
        <v>607.26</v>
      </c>
      <c r="K897" s="104">
        <f t="shared" si="324"/>
        <v>608.38</v>
      </c>
      <c r="L897" s="103">
        <f t="shared" si="324"/>
        <v>608.53</v>
      </c>
      <c r="M897" s="105">
        <f t="shared" si="324"/>
        <v>609.28</v>
      </c>
      <c r="N897" s="104">
        <f t="shared" si="324"/>
        <v>608.31000000000006</v>
      </c>
      <c r="O897" s="103">
        <f t="shared" si="324"/>
        <v>580.29</v>
      </c>
      <c r="P897" s="105">
        <f t="shared" si="324"/>
        <v>585</v>
      </c>
      <c r="Q897" s="106">
        <f t="shared" si="324"/>
        <v>612.62</v>
      </c>
      <c r="R897" s="103">
        <f t="shared" si="324"/>
        <v>621.92000000000007</v>
      </c>
      <c r="S897" s="106">
        <f t="shared" si="324"/>
        <v>619.48</v>
      </c>
      <c r="T897" s="103">
        <f t="shared" si="324"/>
        <v>628.31000000000006</v>
      </c>
      <c r="U897" s="102">
        <f t="shared" si="324"/>
        <v>608.55000000000007</v>
      </c>
      <c r="V897" s="102">
        <f t="shared" si="324"/>
        <v>619.70000000000005</v>
      </c>
      <c r="W897" s="102">
        <f t="shared" si="324"/>
        <v>623.05000000000007</v>
      </c>
      <c r="X897" s="102">
        <f t="shared" si="324"/>
        <v>627.35</v>
      </c>
      <c r="Y897" s="107">
        <f t="shared" si="324"/>
        <v>615.23</v>
      </c>
    </row>
    <row r="898" spans="1:25" s="62" customFormat="1" ht="18.75" hidden="1" customHeight="1" outlineLevel="1" x14ac:dyDescent="0.2">
      <c r="A898" s="160" t="s">
        <v>8</v>
      </c>
      <c r="B898" s="76">
        <f>B126</f>
        <v>612.35</v>
      </c>
      <c r="C898" s="76">
        <f t="shared" ref="C898:Y898" si="325">C126</f>
        <v>589.95000000000005</v>
      </c>
      <c r="D898" s="76">
        <f t="shared" si="325"/>
        <v>581.23</v>
      </c>
      <c r="E898" s="76">
        <f t="shared" si="325"/>
        <v>602.15</v>
      </c>
      <c r="F898" s="76">
        <f t="shared" si="325"/>
        <v>592.66</v>
      </c>
      <c r="G898" s="76">
        <f t="shared" si="325"/>
        <v>609.30999999999995</v>
      </c>
      <c r="H898" s="76">
        <f t="shared" si="325"/>
        <v>608.59</v>
      </c>
      <c r="I898" s="76">
        <f t="shared" si="325"/>
        <v>598.23</v>
      </c>
      <c r="J898" s="76">
        <f t="shared" si="325"/>
        <v>604.53</v>
      </c>
      <c r="K898" s="76">
        <f t="shared" si="325"/>
        <v>605.65</v>
      </c>
      <c r="L898" s="76">
        <f t="shared" si="325"/>
        <v>605.79999999999995</v>
      </c>
      <c r="M898" s="76">
        <f t="shared" si="325"/>
        <v>606.54999999999995</v>
      </c>
      <c r="N898" s="76">
        <f t="shared" si="325"/>
        <v>605.58000000000004</v>
      </c>
      <c r="O898" s="76">
        <f t="shared" si="325"/>
        <v>577.55999999999995</v>
      </c>
      <c r="P898" s="76">
        <f t="shared" si="325"/>
        <v>582.27</v>
      </c>
      <c r="Q898" s="76">
        <f t="shared" si="325"/>
        <v>609.89</v>
      </c>
      <c r="R898" s="76">
        <f t="shared" si="325"/>
        <v>619.19000000000005</v>
      </c>
      <c r="S898" s="76">
        <f t="shared" si="325"/>
        <v>616.75</v>
      </c>
      <c r="T898" s="76">
        <f t="shared" si="325"/>
        <v>625.58000000000004</v>
      </c>
      <c r="U898" s="76">
        <f t="shared" si="325"/>
        <v>605.82000000000005</v>
      </c>
      <c r="V898" s="76">
        <f t="shared" si="325"/>
        <v>616.97</v>
      </c>
      <c r="W898" s="76">
        <f t="shared" si="325"/>
        <v>620.32000000000005</v>
      </c>
      <c r="X898" s="76">
        <f t="shared" si="325"/>
        <v>624.62</v>
      </c>
      <c r="Y898" s="76">
        <f t="shared" si="325"/>
        <v>612.5</v>
      </c>
    </row>
    <row r="899" spans="1:25" s="62" customFormat="1" ht="18.75" hidden="1" customHeight="1" outlineLevel="1" x14ac:dyDescent="0.2">
      <c r="A899" s="53" t="s">
        <v>10</v>
      </c>
      <c r="B899" s="76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81"/>
    </row>
    <row r="900" spans="1:25" s="62" customFormat="1" ht="18.75" hidden="1" customHeight="1" outlineLevel="1" thickBot="1" x14ac:dyDescent="0.25">
      <c r="A900" s="161" t="s">
        <v>11</v>
      </c>
      <c r="B900" s="77">
        <v>2.73</v>
      </c>
      <c r="C900" s="75">
        <v>2.73</v>
      </c>
      <c r="D900" s="75">
        <v>2.73</v>
      </c>
      <c r="E900" s="75">
        <v>2.73</v>
      </c>
      <c r="F900" s="75">
        <v>2.73</v>
      </c>
      <c r="G900" s="75">
        <v>2.73</v>
      </c>
      <c r="H900" s="75">
        <v>2.73</v>
      </c>
      <c r="I900" s="75">
        <v>2.73</v>
      </c>
      <c r="J900" s="75">
        <v>2.73</v>
      </c>
      <c r="K900" s="75">
        <v>2.73</v>
      </c>
      <c r="L900" s="75">
        <v>2.73</v>
      </c>
      <c r="M900" s="75">
        <v>2.73</v>
      </c>
      <c r="N900" s="75">
        <v>2.73</v>
      </c>
      <c r="O900" s="75">
        <v>2.73</v>
      </c>
      <c r="P900" s="75">
        <v>2.73</v>
      </c>
      <c r="Q900" s="75">
        <v>2.73</v>
      </c>
      <c r="R900" s="75">
        <v>2.73</v>
      </c>
      <c r="S900" s="75">
        <v>2.73</v>
      </c>
      <c r="T900" s="75">
        <v>2.73</v>
      </c>
      <c r="U900" s="75">
        <v>2.73</v>
      </c>
      <c r="V900" s="75">
        <v>2.73</v>
      </c>
      <c r="W900" s="75">
        <v>2.73</v>
      </c>
      <c r="X900" s="75">
        <v>2.73</v>
      </c>
      <c r="Y900" s="82">
        <v>2.73</v>
      </c>
    </row>
    <row r="901" spans="1:25" s="62" customFormat="1" ht="18.75" customHeight="1" collapsed="1" thickBot="1" x14ac:dyDescent="0.25">
      <c r="A901" s="109">
        <v>25</v>
      </c>
      <c r="B901" s="101">
        <f t="shared" ref="B901:Y901" si="326">SUM(B902:B904)</f>
        <v>616.11</v>
      </c>
      <c r="C901" s="102">
        <f t="shared" si="326"/>
        <v>593.29</v>
      </c>
      <c r="D901" s="102">
        <f t="shared" si="326"/>
        <v>592.86</v>
      </c>
      <c r="E901" s="103">
        <f t="shared" si="326"/>
        <v>593.17000000000007</v>
      </c>
      <c r="F901" s="103">
        <f t="shared" si="326"/>
        <v>609.1</v>
      </c>
      <c r="G901" s="103">
        <f t="shared" si="326"/>
        <v>611.83000000000004</v>
      </c>
      <c r="H901" s="103">
        <f t="shared" si="326"/>
        <v>612.02</v>
      </c>
      <c r="I901" s="103">
        <f t="shared" si="326"/>
        <v>600.29</v>
      </c>
      <c r="J901" s="103">
        <f t="shared" si="326"/>
        <v>603.1</v>
      </c>
      <c r="K901" s="104">
        <f t="shared" si="326"/>
        <v>610.93000000000006</v>
      </c>
      <c r="L901" s="103">
        <f t="shared" si="326"/>
        <v>608.43000000000006</v>
      </c>
      <c r="M901" s="105">
        <f t="shared" si="326"/>
        <v>606.32000000000005</v>
      </c>
      <c r="N901" s="104">
        <f t="shared" si="326"/>
        <v>600.26</v>
      </c>
      <c r="O901" s="103">
        <f t="shared" si="326"/>
        <v>585.06000000000006</v>
      </c>
      <c r="P901" s="105">
        <f t="shared" si="326"/>
        <v>590.11</v>
      </c>
      <c r="Q901" s="106">
        <f t="shared" si="326"/>
        <v>610.35</v>
      </c>
      <c r="R901" s="103">
        <f t="shared" si="326"/>
        <v>622.12</v>
      </c>
      <c r="S901" s="106">
        <f t="shared" si="326"/>
        <v>623.53</v>
      </c>
      <c r="T901" s="103">
        <f t="shared" si="326"/>
        <v>625.34</v>
      </c>
      <c r="U901" s="102">
        <f t="shared" si="326"/>
        <v>610.97</v>
      </c>
      <c r="V901" s="102">
        <f t="shared" si="326"/>
        <v>620.21</v>
      </c>
      <c r="W901" s="102">
        <f t="shared" si="326"/>
        <v>626.84</v>
      </c>
      <c r="X901" s="102">
        <f t="shared" si="326"/>
        <v>633.03</v>
      </c>
      <c r="Y901" s="107">
        <f t="shared" si="326"/>
        <v>629.07000000000005</v>
      </c>
    </row>
    <row r="902" spans="1:25" s="62" customFormat="1" ht="18.75" hidden="1" customHeight="1" outlineLevel="1" x14ac:dyDescent="0.2">
      <c r="A902" s="160" t="s">
        <v>8</v>
      </c>
      <c r="B902" s="76">
        <f>B131</f>
        <v>613.38</v>
      </c>
      <c r="C902" s="76">
        <f t="shared" ref="C902:Y902" si="327">C131</f>
        <v>590.55999999999995</v>
      </c>
      <c r="D902" s="76">
        <f t="shared" si="327"/>
        <v>590.13</v>
      </c>
      <c r="E902" s="76">
        <f t="shared" si="327"/>
        <v>590.44000000000005</v>
      </c>
      <c r="F902" s="76">
        <f t="shared" si="327"/>
        <v>606.37</v>
      </c>
      <c r="G902" s="76">
        <f t="shared" si="327"/>
        <v>609.1</v>
      </c>
      <c r="H902" s="76">
        <f t="shared" si="327"/>
        <v>609.29</v>
      </c>
      <c r="I902" s="76">
        <f t="shared" si="327"/>
        <v>597.55999999999995</v>
      </c>
      <c r="J902" s="76">
        <f t="shared" si="327"/>
        <v>600.37</v>
      </c>
      <c r="K902" s="76">
        <f t="shared" si="327"/>
        <v>608.20000000000005</v>
      </c>
      <c r="L902" s="76">
        <f t="shared" si="327"/>
        <v>605.70000000000005</v>
      </c>
      <c r="M902" s="76">
        <f t="shared" si="327"/>
        <v>603.59</v>
      </c>
      <c r="N902" s="76">
        <f t="shared" si="327"/>
        <v>597.53</v>
      </c>
      <c r="O902" s="76">
        <f t="shared" si="327"/>
        <v>582.33000000000004</v>
      </c>
      <c r="P902" s="76">
        <f t="shared" si="327"/>
        <v>587.38</v>
      </c>
      <c r="Q902" s="76">
        <f t="shared" si="327"/>
        <v>607.62</v>
      </c>
      <c r="R902" s="76">
        <f t="shared" si="327"/>
        <v>619.39</v>
      </c>
      <c r="S902" s="76">
        <f t="shared" si="327"/>
        <v>620.79999999999995</v>
      </c>
      <c r="T902" s="76">
        <f t="shared" si="327"/>
        <v>622.61</v>
      </c>
      <c r="U902" s="76">
        <f t="shared" si="327"/>
        <v>608.24</v>
      </c>
      <c r="V902" s="76">
        <f t="shared" si="327"/>
        <v>617.48</v>
      </c>
      <c r="W902" s="76">
        <f t="shared" si="327"/>
        <v>624.11</v>
      </c>
      <c r="X902" s="76">
        <f t="shared" si="327"/>
        <v>630.29999999999995</v>
      </c>
      <c r="Y902" s="76">
        <f t="shared" si="327"/>
        <v>626.34</v>
      </c>
    </row>
    <row r="903" spans="1:25" s="62" customFormat="1" ht="18.75" hidden="1" customHeight="1" outlineLevel="1" x14ac:dyDescent="0.2">
      <c r="A903" s="53" t="s">
        <v>10</v>
      </c>
      <c r="B903" s="76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81"/>
    </row>
    <row r="904" spans="1:25" s="62" customFormat="1" ht="18.75" hidden="1" customHeight="1" outlineLevel="1" thickBot="1" x14ac:dyDescent="0.25">
      <c r="A904" s="161" t="s">
        <v>11</v>
      </c>
      <c r="B904" s="77">
        <v>2.73</v>
      </c>
      <c r="C904" s="75">
        <v>2.73</v>
      </c>
      <c r="D904" s="75">
        <v>2.73</v>
      </c>
      <c r="E904" s="75">
        <v>2.73</v>
      </c>
      <c r="F904" s="75">
        <v>2.73</v>
      </c>
      <c r="G904" s="75">
        <v>2.73</v>
      </c>
      <c r="H904" s="75">
        <v>2.73</v>
      </c>
      <c r="I904" s="75">
        <v>2.73</v>
      </c>
      <c r="J904" s="75">
        <v>2.73</v>
      </c>
      <c r="K904" s="75">
        <v>2.73</v>
      </c>
      <c r="L904" s="75">
        <v>2.73</v>
      </c>
      <c r="M904" s="75">
        <v>2.73</v>
      </c>
      <c r="N904" s="75">
        <v>2.73</v>
      </c>
      <c r="O904" s="75">
        <v>2.73</v>
      </c>
      <c r="P904" s="75">
        <v>2.73</v>
      </c>
      <c r="Q904" s="75">
        <v>2.73</v>
      </c>
      <c r="R904" s="75">
        <v>2.73</v>
      </c>
      <c r="S904" s="75">
        <v>2.73</v>
      </c>
      <c r="T904" s="75">
        <v>2.73</v>
      </c>
      <c r="U904" s="75">
        <v>2.73</v>
      </c>
      <c r="V904" s="75">
        <v>2.73</v>
      </c>
      <c r="W904" s="75">
        <v>2.73</v>
      </c>
      <c r="X904" s="75">
        <v>2.73</v>
      </c>
      <c r="Y904" s="82">
        <v>2.73</v>
      </c>
    </row>
    <row r="905" spans="1:25" s="62" customFormat="1" ht="18.75" customHeight="1" collapsed="1" thickBot="1" x14ac:dyDescent="0.25">
      <c r="A905" s="110">
        <v>26</v>
      </c>
      <c r="B905" s="101">
        <f t="shared" ref="B905:Y905" si="328">SUM(B906:B908)</f>
        <v>511.83000000000004</v>
      </c>
      <c r="C905" s="102">
        <f t="shared" si="328"/>
        <v>515.17000000000007</v>
      </c>
      <c r="D905" s="102">
        <f t="shared" si="328"/>
        <v>517.46</v>
      </c>
      <c r="E905" s="103">
        <f t="shared" si="328"/>
        <v>537.99</v>
      </c>
      <c r="F905" s="103">
        <f t="shared" si="328"/>
        <v>546.57000000000005</v>
      </c>
      <c r="G905" s="103">
        <f t="shared" si="328"/>
        <v>426.65000000000003</v>
      </c>
      <c r="H905" s="103">
        <f t="shared" si="328"/>
        <v>437.38</v>
      </c>
      <c r="I905" s="103">
        <f t="shared" si="328"/>
        <v>427.58000000000004</v>
      </c>
      <c r="J905" s="103">
        <f t="shared" si="328"/>
        <v>537.14</v>
      </c>
      <c r="K905" s="104">
        <f t="shared" si="328"/>
        <v>543.13</v>
      </c>
      <c r="L905" s="103">
        <f t="shared" si="328"/>
        <v>541.23</v>
      </c>
      <c r="M905" s="105">
        <f t="shared" si="328"/>
        <v>541.05000000000007</v>
      </c>
      <c r="N905" s="104">
        <f t="shared" si="328"/>
        <v>537.4</v>
      </c>
      <c r="O905" s="103">
        <f t="shared" si="328"/>
        <v>507.19</v>
      </c>
      <c r="P905" s="105">
        <f t="shared" si="328"/>
        <v>499.26</v>
      </c>
      <c r="Q905" s="106">
        <f t="shared" si="328"/>
        <v>511.03000000000003</v>
      </c>
      <c r="R905" s="103">
        <f t="shared" si="328"/>
        <v>525.77</v>
      </c>
      <c r="S905" s="106">
        <f t="shared" si="328"/>
        <v>523.34</v>
      </c>
      <c r="T905" s="103">
        <f t="shared" si="328"/>
        <v>526.27</v>
      </c>
      <c r="U905" s="102">
        <f t="shared" si="328"/>
        <v>517.33000000000004</v>
      </c>
      <c r="V905" s="102">
        <f t="shared" si="328"/>
        <v>517.16</v>
      </c>
      <c r="W905" s="102">
        <f t="shared" si="328"/>
        <v>489.49</v>
      </c>
      <c r="X905" s="102">
        <f t="shared" si="328"/>
        <v>496.58000000000004</v>
      </c>
      <c r="Y905" s="107">
        <f t="shared" si="328"/>
        <v>496.87</v>
      </c>
    </row>
    <row r="906" spans="1:25" s="62" customFormat="1" ht="18.75" hidden="1" customHeight="1" outlineLevel="1" x14ac:dyDescent="0.2">
      <c r="A906" s="56" t="s">
        <v>8</v>
      </c>
      <c r="B906" s="76">
        <f>B136</f>
        <v>509.1</v>
      </c>
      <c r="C906" s="76">
        <f t="shared" ref="C906:Y906" si="329">C136</f>
        <v>512.44000000000005</v>
      </c>
      <c r="D906" s="76">
        <f t="shared" si="329"/>
        <v>514.73</v>
      </c>
      <c r="E906" s="76">
        <f t="shared" si="329"/>
        <v>535.26</v>
      </c>
      <c r="F906" s="76">
        <f t="shared" si="329"/>
        <v>543.84</v>
      </c>
      <c r="G906" s="76">
        <f t="shared" si="329"/>
        <v>423.92</v>
      </c>
      <c r="H906" s="76">
        <f t="shared" si="329"/>
        <v>434.65</v>
      </c>
      <c r="I906" s="76">
        <f t="shared" si="329"/>
        <v>424.85</v>
      </c>
      <c r="J906" s="76">
        <f t="shared" si="329"/>
        <v>534.41</v>
      </c>
      <c r="K906" s="76">
        <f t="shared" si="329"/>
        <v>540.4</v>
      </c>
      <c r="L906" s="76">
        <f t="shared" si="329"/>
        <v>538.5</v>
      </c>
      <c r="M906" s="76">
        <f t="shared" si="329"/>
        <v>538.32000000000005</v>
      </c>
      <c r="N906" s="76">
        <f t="shared" si="329"/>
        <v>534.66999999999996</v>
      </c>
      <c r="O906" s="76">
        <f t="shared" si="329"/>
        <v>504.46</v>
      </c>
      <c r="P906" s="76">
        <f t="shared" si="329"/>
        <v>496.53</v>
      </c>
      <c r="Q906" s="76">
        <f t="shared" si="329"/>
        <v>508.3</v>
      </c>
      <c r="R906" s="76">
        <f t="shared" si="329"/>
        <v>523.04</v>
      </c>
      <c r="S906" s="76">
        <f t="shared" si="329"/>
        <v>520.61</v>
      </c>
      <c r="T906" s="76">
        <f t="shared" si="329"/>
        <v>523.54</v>
      </c>
      <c r="U906" s="76">
        <f t="shared" si="329"/>
        <v>514.6</v>
      </c>
      <c r="V906" s="76">
        <f t="shared" si="329"/>
        <v>514.42999999999995</v>
      </c>
      <c r="W906" s="76">
        <f t="shared" si="329"/>
        <v>486.76</v>
      </c>
      <c r="X906" s="76">
        <f t="shared" si="329"/>
        <v>493.85</v>
      </c>
      <c r="Y906" s="76">
        <f t="shared" si="329"/>
        <v>494.14</v>
      </c>
    </row>
    <row r="907" spans="1:25" s="62" customFormat="1" ht="18.75" hidden="1" customHeight="1" outlineLevel="1" x14ac:dyDescent="0.2">
      <c r="A907" s="53" t="s">
        <v>10</v>
      </c>
      <c r="B907" s="76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81"/>
    </row>
    <row r="908" spans="1:25" s="62" customFormat="1" ht="18.75" hidden="1" customHeight="1" outlineLevel="1" thickBot="1" x14ac:dyDescent="0.25">
      <c r="A908" s="147" t="s">
        <v>11</v>
      </c>
      <c r="B908" s="77">
        <v>2.73</v>
      </c>
      <c r="C908" s="75">
        <v>2.73</v>
      </c>
      <c r="D908" s="75">
        <v>2.73</v>
      </c>
      <c r="E908" s="75">
        <v>2.73</v>
      </c>
      <c r="F908" s="75">
        <v>2.73</v>
      </c>
      <c r="G908" s="75">
        <v>2.73</v>
      </c>
      <c r="H908" s="75">
        <v>2.73</v>
      </c>
      <c r="I908" s="75">
        <v>2.73</v>
      </c>
      <c r="J908" s="75">
        <v>2.73</v>
      </c>
      <c r="K908" s="75">
        <v>2.73</v>
      </c>
      <c r="L908" s="75">
        <v>2.73</v>
      </c>
      <c r="M908" s="75">
        <v>2.73</v>
      </c>
      <c r="N908" s="75">
        <v>2.73</v>
      </c>
      <c r="O908" s="75">
        <v>2.73</v>
      </c>
      <c r="P908" s="75">
        <v>2.73</v>
      </c>
      <c r="Q908" s="75">
        <v>2.73</v>
      </c>
      <c r="R908" s="75">
        <v>2.73</v>
      </c>
      <c r="S908" s="75">
        <v>2.73</v>
      </c>
      <c r="T908" s="75">
        <v>2.73</v>
      </c>
      <c r="U908" s="75">
        <v>2.73</v>
      </c>
      <c r="V908" s="75">
        <v>2.73</v>
      </c>
      <c r="W908" s="75">
        <v>2.73</v>
      </c>
      <c r="X908" s="75">
        <v>2.73</v>
      </c>
      <c r="Y908" s="82">
        <v>2.73</v>
      </c>
    </row>
    <row r="909" spans="1:25" s="62" customFormat="1" ht="18.75" customHeight="1" collapsed="1" thickBot="1" x14ac:dyDescent="0.25">
      <c r="A909" s="112">
        <v>27</v>
      </c>
      <c r="B909" s="101">
        <f t="shared" ref="B909:Y909" si="330">SUM(B910:B912)</f>
        <v>482.59000000000003</v>
      </c>
      <c r="C909" s="102">
        <f t="shared" si="330"/>
        <v>466.03000000000003</v>
      </c>
      <c r="D909" s="102">
        <f t="shared" si="330"/>
        <v>463.52000000000004</v>
      </c>
      <c r="E909" s="103">
        <f t="shared" si="330"/>
        <v>469.44</v>
      </c>
      <c r="F909" s="103">
        <f t="shared" si="330"/>
        <v>471.78000000000003</v>
      </c>
      <c r="G909" s="103">
        <f t="shared" si="330"/>
        <v>475.31</v>
      </c>
      <c r="H909" s="103">
        <f t="shared" si="330"/>
        <v>472.62</v>
      </c>
      <c r="I909" s="103">
        <f t="shared" si="330"/>
        <v>465.46000000000004</v>
      </c>
      <c r="J909" s="103">
        <f t="shared" si="330"/>
        <v>467</v>
      </c>
      <c r="K909" s="104">
        <f t="shared" si="330"/>
        <v>471.29</v>
      </c>
      <c r="L909" s="103">
        <f t="shared" si="330"/>
        <v>474.06</v>
      </c>
      <c r="M909" s="105">
        <f t="shared" si="330"/>
        <v>476.85</v>
      </c>
      <c r="N909" s="104">
        <f t="shared" si="330"/>
        <v>478.44</v>
      </c>
      <c r="O909" s="103">
        <f t="shared" si="330"/>
        <v>463.53000000000003</v>
      </c>
      <c r="P909" s="105">
        <f t="shared" si="330"/>
        <v>467.11</v>
      </c>
      <c r="Q909" s="106">
        <f t="shared" si="330"/>
        <v>481.91</v>
      </c>
      <c r="R909" s="103">
        <f t="shared" si="330"/>
        <v>480.99</v>
      </c>
      <c r="S909" s="106">
        <f t="shared" si="330"/>
        <v>481.04</v>
      </c>
      <c r="T909" s="103">
        <f t="shared" si="330"/>
        <v>477.79</v>
      </c>
      <c r="U909" s="102">
        <f t="shared" si="330"/>
        <v>470.55</v>
      </c>
      <c r="V909" s="102">
        <f t="shared" si="330"/>
        <v>472.23</v>
      </c>
      <c r="W909" s="102">
        <f t="shared" si="330"/>
        <v>481.53000000000003</v>
      </c>
      <c r="X909" s="102">
        <f t="shared" si="330"/>
        <v>487.27000000000004</v>
      </c>
      <c r="Y909" s="107">
        <f t="shared" si="330"/>
        <v>487.01</v>
      </c>
    </row>
    <row r="910" spans="1:25" s="62" customFormat="1" ht="18.75" hidden="1" customHeight="1" outlineLevel="1" x14ac:dyDescent="0.2">
      <c r="A910" s="56" t="s">
        <v>8</v>
      </c>
      <c r="B910" s="76">
        <f>B141</f>
        <v>479.86</v>
      </c>
      <c r="C910" s="76">
        <f t="shared" ref="C910:Y910" si="331">C141</f>
        <v>463.3</v>
      </c>
      <c r="D910" s="76">
        <f t="shared" si="331"/>
        <v>460.79</v>
      </c>
      <c r="E910" s="76">
        <f t="shared" si="331"/>
        <v>466.71</v>
      </c>
      <c r="F910" s="76">
        <f t="shared" si="331"/>
        <v>469.05</v>
      </c>
      <c r="G910" s="76">
        <f t="shared" si="331"/>
        <v>472.58</v>
      </c>
      <c r="H910" s="76">
        <f t="shared" si="331"/>
        <v>469.89</v>
      </c>
      <c r="I910" s="76">
        <f t="shared" si="331"/>
        <v>462.73</v>
      </c>
      <c r="J910" s="76">
        <f t="shared" si="331"/>
        <v>464.27</v>
      </c>
      <c r="K910" s="76">
        <f t="shared" si="331"/>
        <v>468.56</v>
      </c>
      <c r="L910" s="76">
        <f t="shared" si="331"/>
        <v>471.33</v>
      </c>
      <c r="M910" s="76">
        <f t="shared" si="331"/>
        <v>474.12</v>
      </c>
      <c r="N910" s="76">
        <f t="shared" si="331"/>
        <v>475.71</v>
      </c>
      <c r="O910" s="76">
        <f t="shared" si="331"/>
        <v>460.8</v>
      </c>
      <c r="P910" s="76">
        <f t="shared" si="331"/>
        <v>464.38</v>
      </c>
      <c r="Q910" s="76">
        <f t="shared" si="331"/>
        <v>479.18</v>
      </c>
      <c r="R910" s="76">
        <f t="shared" si="331"/>
        <v>478.26</v>
      </c>
      <c r="S910" s="76">
        <f t="shared" si="331"/>
        <v>478.31</v>
      </c>
      <c r="T910" s="76">
        <f t="shared" si="331"/>
        <v>475.06</v>
      </c>
      <c r="U910" s="76">
        <f t="shared" si="331"/>
        <v>467.82</v>
      </c>
      <c r="V910" s="76">
        <f t="shared" si="331"/>
        <v>469.5</v>
      </c>
      <c r="W910" s="76">
        <f t="shared" si="331"/>
        <v>478.8</v>
      </c>
      <c r="X910" s="76">
        <f t="shared" si="331"/>
        <v>484.54</v>
      </c>
      <c r="Y910" s="76">
        <f t="shared" si="331"/>
        <v>484.28</v>
      </c>
    </row>
    <row r="911" spans="1:25" s="62" customFormat="1" ht="18.75" hidden="1" customHeight="1" outlineLevel="1" x14ac:dyDescent="0.2">
      <c r="A911" s="53" t="s">
        <v>10</v>
      </c>
      <c r="B911" s="76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81"/>
    </row>
    <row r="912" spans="1:25" s="62" customFormat="1" ht="18.75" hidden="1" customHeight="1" outlineLevel="1" thickBot="1" x14ac:dyDescent="0.25">
      <c r="A912" s="147" t="s">
        <v>11</v>
      </c>
      <c r="B912" s="77">
        <v>2.73</v>
      </c>
      <c r="C912" s="75">
        <v>2.73</v>
      </c>
      <c r="D912" s="75">
        <v>2.73</v>
      </c>
      <c r="E912" s="75">
        <v>2.73</v>
      </c>
      <c r="F912" s="75">
        <v>2.73</v>
      </c>
      <c r="G912" s="75">
        <v>2.73</v>
      </c>
      <c r="H912" s="75">
        <v>2.73</v>
      </c>
      <c r="I912" s="75">
        <v>2.73</v>
      </c>
      <c r="J912" s="75">
        <v>2.73</v>
      </c>
      <c r="K912" s="75">
        <v>2.73</v>
      </c>
      <c r="L912" s="75">
        <v>2.73</v>
      </c>
      <c r="M912" s="75">
        <v>2.73</v>
      </c>
      <c r="N912" s="75">
        <v>2.73</v>
      </c>
      <c r="O912" s="75">
        <v>2.73</v>
      </c>
      <c r="P912" s="75">
        <v>2.73</v>
      </c>
      <c r="Q912" s="75">
        <v>2.73</v>
      </c>
      <c r="R912" s="75">
        <v>2.73</v>
      </c>
      <c r="S912" s="75">
        <v>2.73</v>
      </c>
      <c r="T912" s="75">
        <v>2.73</v>
      </c>
      <c r="U912" s="75">
        <v>2.73</v>
      </c>
      <c r="V912" s="75">
        <v>2.73</v>
      </c>
      <c r="W912" s="75">
        <v>2.73</v>
      </c>
      <c r="X912" s="75">
        <v>2.73</v>
      </c>
      <c r="Y912" s="82">
        <v>2.73</v>
      </c>
    </row>
    <row r="913" spans="1:25" s="62" customFormat="1" ht="18.75" customHeight="1" collapsed="1" thickBot="1" x14ac:dyDescent="0.25">
      <c r="A913" s="111">
        <v>28</v>
      </c>
      <c r="B913" s="101">
        <f t="shared" ref="B913:Y913" si="332">SUM(B914:B916)</f>
        <v>537.69000000000005</v>
      </c>
      <c r="C913" s="102">
        <f t="shared" si="332"/>
        <v>510.29</v>
      </c>
      <c r="D913" s="102">
        <f t="shared" si="332"/>
        <v>511.55</v>
      </c>
      <c r="E913" s="103">
        <f t="shared" si="332"/>
        <v>518.55000000000007</v>
      </c>
      <c r="F913" s="103">
        <f t="shared" si="332"/>
        <v>509.01</v>
      </c>
      <c r="G913" s="103">
        <f t="shared" si="332"/>
        <v>510.42</v>
      </c>
      <c r="H913" s="103">
        <f t="shared" si="332"/>
        <v>520.49</v>
      </c>
      <c r="I913" s="103">
        <f t="shared" si="332"/>
        <v>513.21</v>
      </c>
      <c r="J913" s="103">
        <f t="shared" si="332"/>
        <v>513.46</v>
      </c>
      <c r="K913" s="104">
        <f t="shared" si="332"/>
        <v>521.38</v>
      </c>
      <c r="L913" s="103">
        <f t="shared" si="332"/>
        <v>523.61</v>
      </c>
      <c r="M913" s="105">
        <f t="shared" si="332"/>
        <v>526.23</v>
      </c>
      <c r="N913" s="104">
        <f t="shared" si="332"/>
        <v>537.98</v>
      </c>
      <c r="O913" s="103">
        <f t="shared" si="332"/>
        <v>524.34</v>
      </c>
      <c r="P913" s="105">
        <f t="shared" si="332"/>
        <v>522.34</v>
      </c>
      <c r="Q913" s="106">
        <f t="shared" si="332"/>
        <v>540.07000000000005</v>
      </c>
      <c r="R913" s="103">
        <f t="shared" si="332"/>
        <v>541.82000000000005</v>
      </c>
      <c r="S913" s="106">
        <f t="shared" si="332"/>
        <v>549.83000000000004</v>
      </c>
      <c r="T913" s="103">
        <f t="shared" si="332"/>
        <v>549.63</v>
      </c>
      <c r="U913" s="102">
        <f t="shared" si="332"/>
        <v>537.55000000000007</v>
      </c>
      <c r="V913" s="102">
        <f t="shared" si="332"/>
        <v>544.46</v>
      </c>
      <c r="W913" s="102">
        <f t="shared" si="332"/>
        <v>540.96</v>
      </c>
      <c r="X913" s="102">
        <f t="shared" si="332"/>
        <v>544.47</v>
      </c>
      <c r="Y913" s="107">
        <f t="shared" si="332"/>
        <v>511.14000000000004</v>
      </c>
    </row>
    <row r="914" spans="1:25" s="62" customFormat="1" ht="18.75" hidden="1" customHeight="1" outlineLevel="1" x14ac:dyDescent="0.2">
      <c r="A914" s="160" t="s">
        <v>8</v>
      </c>
      <c r="B914" s="76">
        <f>B146</f>
        <v>534.96</v>
      </c>
      <c r="C914" s="76">
        <f t="shared" ref="C914:Y914" si="333">C146</f>
        <v>507.56</v>
      </c>
      <c r="D914" s="76">
        <f t="shared" si="333"/>
        <v>508.82</v>
      </c>
      <c r="E914" s="76">
        <f t="shared" si="333"/>
        <v>515.82000000000005</v>
      </c>
      <c r="F914" s="76">
        <f t="shared" si="333"/>
        <v>506.28</v>
      </c>
      <c r="G914" s="76">
        <f t="shared" si="333"/>
        <v>507.69</v>
      </c>
      <c r="H914" s="76">
        <f t="shared" si="333"/>
        <v>517.76</v>
      </c>
      <c r="I914" s="76">
        <f t="shared" si="333"/>
        <v>510.48</v>
      </c>
      <c r="J914" s="76">
        <f t="shared" si="333"/>
        <v>510.73</v>
      </c>
      <c r="K914" s="76">
        <f t="shared" si="333"/>
        <v>518.65</v>
      </c>
      <c r="L914" s="76">
        <f t="shared" si="333"/>
        <v>520.88</v>
      </c>
      <c r="M914" s="76">
        <f t="shared" si="333"/>
        <v>523.5</v>
      </c>
      <c r="N914" s="76">
        <f t="shared" si="333"/>
        <v>535.25</v>
      </c>
      <c r="O914" s="76">
        <f t="shared" si="333"/>
        <v>521.61</v>
      </c>
      <c r="P914" s="76">
        <f t="shared" si="333"/>
        <v>519.61</v>
      </c>
      <c r="Q914" s="76">
        <f t="shared" si="333"/>
        <v>537.34</v>
      </c>
      <c r="R914" s="76">
        <f t="shared" si="333"/>
        <v>539.09</v>
      </c>
      <c r="S914" s="76">
        <f t="shared" si="333"/>
        <v>547.1</v>
      </c>
      <c r="T914" s="76">
        <f t="shared" si="333"/>
        <v>546.9</v>
      </c>
      <c r="U914" s="76">
        <f t="shared" si="333"/>
        <v>534.82000000000005</v>
      </c>
      <c r="V914" s="76">
        <f t="shared" si="333"/>
        <v>541.73</v>
      </c>
      <c r="W914" s="76">
        <f t="shared" si="333"/>
        <v>538.23</v>
      </c>
      <c r="X914" s="76">
        <f t="shared" si="333"/>
        <v>541.74</v>
      </c>
      <c r="Y914" s="76">
        <f t="shared" si="333"/>
        <v>508.41</v>
      </c>
    </row>
    <row r="915" spans="1:25" s="62" customFormat="1" ht="18.75" hidden="1" customHeight="1" outlineLevel="1" x14ac:dyDescent="0.2">
      <c r="A915" s="53" t="s">
        <v>10</v>
      </c>
      <c r="B915" s="76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81"/>
    </row>
    <row r="916" spans="1:25" s="62" customFormat="1" ht="18.75" hidden="1" customHeight="1" outlineLevel="1" thickBot="1" x14ac:dyDescent="0.25">
      <c r="A916" s="161" t="s">
        <v>11</v>
      </c>
      <c r="B916" s="77">
        <v>2.73</v>
      </c>
      <c r="C916" s="75">
        <v>2.73</v>
      </c>
      <c r="D916" s="75">
        <v>2.73</v>
      </c>
      <c r="E916" s="75">
        <v>2.73</v>
      </c>
      <c r="F916" s="75">
        <v>2.73</v>
      </c>
      <c r="G916" s="75">
        <v>2.73</v>
      </c>
      <c r="H916" s="75">
        <v>2.73</v>
      </c>
      <c r="I916" s="75">
        <v>2.73</v>
      </c>
      <c r="J916" s="75">
        <v>2.73</v>
      </c>
      <c r="K916" s="75">
        <v>2.73</v>
      </c>
      <c r="L916" s="75">
        <v>2.73</v>
      </c>
      <c r="M916" s="75">
        <v>2.73</v>
      </c>
      <c r="N916" s="75">
        <v>2.73</v>
      </c>
      <c r="O916" s="75">
        <v>2.73</v>
      </c>
      <c r="P916" s="75">
        <v>2.73</v>
      </c>
      <c r="Q916" s="75">
        <v>2.73</v>
      </c>
      <c r="R916" s="75">
        <v>2.73</v>
      </c>
      <c r="S916" s="75">
        <v>2.73</v>
      </c>
      <c r="T916" s="75">
        <v>2.73</v>
      </c>
      <c r="U916" s="75">
        <v>2.73</v>
      </c>
      <c r="V916" s="75">
        <v>2.73</v>
      </c>
      <c r="W916" s="75">
        <v>2.73</v>
      </c>
      <c r="X916" s="75">
        <v>2.73</v>
      </c>
      <c r="Y916" s="82">
        <v>2.73</v>
      </c>
    </row>
    <row r="917" spans="1:25" s="62" customFormat="1" ht="18.75" customHeight="1" collapsed="1" thickBot="1" x14ac:dyDescent="0.25">
      <c r="A917" s="109">
        <v>29</v>
      </c>
      <c r="B917" s="101">
        <f t="shared" ref="B917:Y917" si="334">SUM(B918:B920)</f>
        <v>559.71</v>
      </c>
      <c r="C917" s="102">
        <f t="shared" si="334"/>
        <v>546.75</v>
      </c>
      <c r="D917" s="102">
        <f t="shared" si="334"/>
        <v>543.39</v>
      </c>
      <c r="E917" s="103">
        <f t="shared" si="334"/>
        <v>548.83000000000004</v>
      </c>
      <c r="F917" s="103">
        <f t="shared" si="334"/>
        <v>563.32000000000005</v>
      </c>
      <c r="G917" s="103">
        <f t="shared" si="334"/>
        <v>569.35</v>
      </c>
      <c r="H917" s="103">
        <f t="shared" si="334"/>
        <v>563.38</v>
      </c>
      <c r="I917" s="103">
        <f t="shared" si="334"/>
        <v>557.58000000000004</v>
      </c>
      <c r="J917" s="103">
        <f t="shared" si="334"/>
        <v>564.12</v>
      </c>
      <c r="K917" s="104">
        <f t="shared" si="334"/>
        <v>573.48</v>
      </c>
      <c r="L917" s="103">
        <f t="shared" si="334"/>
        <v>576.4</v>
      </c>
      <c r="M917" s="105">
        <f t="shared" si="334"/>
        <v>569.59</v>
      </c>
      <c r="N917" s="104">
        <f t="shared" si="334"/>
        <v>570.20000000000005</v>
      </c>
      <c r="O917" s="103">
        <f t="shared" si="334"/>
        <v>547.79</v>
      </c>
      <c r="P917" s="105">
        <f t="shared" si="334"/>
        <v>550.27</v>
      </c>
      <c r="Q917" s="106">
        <f t="shared" si="334"/>
        <v>569.36</v>
      </c>
      <c r="R917" s="103">
        <f t="shared" si="334"/>
        <v>586.4</v>
      </c>
      <c r="S917" s="106">
        <f t="shared" si="334"/>
        <v>589.73</v>
      </c>
      <c r="T917" s="103">
        <f t="shared" si="334"/>
        <v>583.37</v>
      </c>
      <c r="U917" s="102">
        <f t="shared" si="334"/>
        <v>563.41</v>
      </c>
      <c r="V917" s="102">
        <f t="shared" si="334"/>
        <v>566.65</v>
      </c>
      <c r="W917" s="102">
        <f t="shared" si="334"/>
        <v>573.49</v>
      </c>
      <c r="X917" s="102">
        <f t="shared" si="334"/>
        <v>579.19000000000005</v>
      </c>
      <c r="Y917" s="107">
        <f t="shared" si="334"/>
        <v>577.6</v>
      </c>
    </row>
    <row r="918" spans="1:25" s="62" customFormat="1" ht="18.75" hidden="1" customHeight="1" outlineLevel="1" x14ac:dyDescent="0.2">
      <c r="A918" s="160" t="s">
        <v>8</v>
      </c>
      <c r="B918" s="76">
        <f>B151</f>
        <v>556.98</v>
      </c>
      <c r="C918" s="76">
        <f t="shared" ref="C918:Y918" si="335">C151</f>
        <v>544.02</v>
      </c>
      <c r="D918" s="76">
        <f t="shared" si="335"/>
        <v>540.66</v>
      </c>
      <c r="E918" s="76">
        <f t="shared" si="335"/>
        <v>546.1</v>
      </c>
      <c r="F918" s="76">
        <f t="shared" si="335"/>
        <v>560.59</v>
      </c>
      <c r="G918" s="76">
        <f t="shared" si="335"/>
        <v>566.62</v>
      </c>
      <c r="H918" s="76">
        <f t="shared" si="335"/>
        <v>560.65</v>
      </c>
      <c r="I918" s="76">
        <f t="shared" si="335"/>
        <v>554.85</v>
      </c>
      <c r="J918" s="76">
        <f t="shared" si="335"/>
        <v>561.39</v>
      </c>
      <c r="K918" s="76">
        <f t="shared" si="335"/>
        <v>570.75</v>
      </c>
      <c r="L918" s="76">
        <f t="shared" si="335"/>
        <v>573.66999999999996</v>
      </c>
      <c r="M918" s="76">
        <f t="shared" si="335"/>
        <v>566.86</v>
      </c>
      <c r="N918" s="76">
        <f t="shared" si="335"/>
        <v>567.47</v>
      </c>
      <c r="O918" s="76">
        <f t="shared" si="335"/>
        <v>545.05999999999995</v>
      </c>
      <c r="P918" s="76">
        <f t="shared" si="335"/>
        <v>547.54</v>
      </c>
      <c r="Q918" s="76">
        <f t="shared" si="335"/>
        <v>566.63</v>
      </c>
      <c r="R918" s="76">
        <f t="shared" si="335"/>
        <v>583.66999999999996</v>
      </c>
      <c r="S918" s="76">
        <f t="shared" si="335"/>
        <v>587</v>
      </c>
      <c r="T918" s="76">
        <f t="shared" si="335"/>
        <v>580.64</v>
      </c>
      <c r="U918" s="76">
        <f t="shared" si="335"/>
        <v>560.67999999999995</v>
      </c>
      <c r="V918" s="76">
        <f t="shared" si="335"/>
        <v>563.91999999999996</v>
      </c>
      <c r="W918" s="76">
        <f t="shared" si="335"/>
        <v>570.76</v>
      </c>
      <c r="X918" s="76">
        <f t="shared" si="335"/>
        <v>576.46</v>
      </c>
      <c r="Y918" s="76">
        <f t="shared" si="335"/>
        <v>574.87</v>
      </c>
    </row>
    <row r="919" spans="1:25" s="62" customFormat="1" ht="18.75" hidden="1" customHeight="1" outlineLevel="1" x14ac:dyDescent="0.2">
      <c r="A919" s="53" t="s">
        <v>10</v>
      </c>
      <c r="B919" s="76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81"/>
    </row>
    <row r="920" spans="1:25" s="62" customFormat="1" ht="18.75" hidden="1" customHeight="1" outlineLevel="1" thickBot="1" x14ac:dyDescent="0.25">
      <c r="A920" s="161" t="s">
        <v>11</v>
      </c>
      <c r="B920" s="77">
        <v>2.73</v>
      </c>
      <c r="C920" s="75">
        <v>2.73</v>
      </c>
      <c r="D920" s="75">
        <v>2.73</v>
      </c>
      <c r="E920" s="75">
        <v>2.73</v>
      </c>
      <c r="F920" s="75">
        <v>2.73</v>
      </c>
      <c r="G920" s="75">
        <v>2.73</v>
      </c>
      <c r="H920" s="75">
        <v>2.73</v>
      </c>
      <c r="I920" s="75">
        <v>2.73</v>
      </c>
      <c r="J920" s="75">
        <v>2.73</v>
      </c>
      <c r="K920" s="75">
        <v>2.73</v>
      </c>
      <c r="L920" s="75">
        <v>2.73</v>
      </c>
      <c r="M920" s="75">
        <v>2.73</v>
      </c>
      <c r="N920" s="75">
        <v>2.73</v>
      </c>
      <c r="O920" s="75">
        <v>2.73</v>
      </c>
      <c r="P920" s="75">
        <v>2.73</v>
      </c>
      <c r="Q920" s="75">
        <v>2.73</v>
      </c>
      <c r="R920" s="75">
        <v>2.73</v>
      </c>
      <c r="S920" s="75">
        <v>2.73</v>
      </c>
      <c r="T920" s="75">
        <v>2.73</v>
      </c>
      <c r="U920" s="75">
        <v>2.73</v>
      </c>
      <c r="V920" s="75">
        <v>2.73</v>
      </c>
      <c r="W920" s="75">
        <v>2.73</v>
      </c>
      <c r="X920" s="75">
        <v>2.73</v>
      </c>
      <c r="Y920" s="82">
        <v>2.73</v>
      </c>
    </row>
    <row r="921" spans="1:25" s="62" customFormat="1" ht="18.75" customHeight="1" collapsed="1" thickBot="1" x14ac:dyDescent="0.25">
      <c r="A921" s="110">
        <v>30</v>
      </c>
      <c r="B921" s="101">
        <f t="shared" ref="B921:Y921" si="336">SUM(B922:B924)</f>
        <v>431.27000000000004</v>
      </c>
      <c r="C921" s="102">
        <f t="shared" si="336"/>
        <v>404.07</v>
      </c>
      <c r="D921" s="102">
        <f t="shared" si="336"/>
        <v>403.24</v>
      </c>
      <c r="E921" s="103">
        <f t="shared" si="336"/>
        <v>409.73</v>
      </c>
      <c r="F921" s="103">
        <f t="shared" si="336"/>
        <v>417.41</v>
      </c>
      <c r="G921" s="103">
        <f t="shared" si="336"/>
        <v>424.79</v>
      </c>
      <c r="H921" s="103">
        <f t="shared" si="336"/>
        <v>423.48</v>
      </c>
      <c r="I921" s="103">
        <f t="shared" si="336"/>
        <v>411.34000000000003</v>
      </c>
      <c r="J921" s="103">
        <f t="shared" si="336"/>
        <v>411.94</v>
      </c>
      <c r="K921" s="104">
        <f t="shared" si="336"/>
        <v>416.96000000000004</v>
      </c>
      <c r="L921" s="103">
        <f t="shared" si="336"/>
        <v>416.94</v>
      </c>
      <c r="M921" s="105">
        <f t="shared" si="336"/>
        <v>420.43</v>
      </c>
      <c r="N921" s="104">
        <f t="shared" si="336"/>
        <v>421.53000000000003</v>
      </c>
      <c r="O921" s="103">
        <f t="shared" si="336"/>
        <v>407.1</v>
      </c>
      <c r="P921" s="105">
        <f t="shared" si="336"/>
        <v>406.40000000000003</v>
      </c>
      <c r="Q921" s="106">
        <f t="shared" si="336"/>
        <v>426.83000000000004</v>
      </c>
      <c r="R921" s="103">
        <f t="shared" si="336"/>
        <v>434.77000000000004</v>
      </c>
      <c r="S921" s="106">
        <f t="shared" si="336"/>
        <v>437.01</v>
      </c>
      <c r="T921" s="103">
        <f t="shared" si="336"/>
        <v>436.3</v>
      </c>
      <c r="U921" s="102">
        <f t="shared" si="336"/>
        <v>423.23</v>
      </c>
      <c r="V921" s="102">
        <f t="shared" si="336"/>
        <v>431.1</v>
      </c>
      <c r="W921" s="102">
        <f t="shared" si="336"/>
        <v>434.79</v>
      </c>
      <c r="X921" s="102">
        <f t="shared" si="336"/>
        <v>436.31</v>
      </c>
      <c r="Y921" s="107">
        <f t="shared" si="336"/>
        <v>434.76</v>
      </c>
    </row>
    <row r="922" spans="1:25" s="62" customFormat="1" ht="18.75" hidden="1" customHeight="1" outlineLevel="1" x14ac:dyDescent="0.2">
      <c r="A922" s="159" t="s">
        <v>8</v>
      </c>
      <c r="B922" s="76">
        <f>B156</f>
        <v>428.54</v>
      </c>
      <c r="C922" s="76">
        <f t="shared" ref="C922:Y922" si="337">C156</f>
        <v>401.34</v>
      </c>
      <c r="D922" s="76">
        <f t="shared" si="337"/>
        <v>400.51</v>
      </c>
      <c r="E922" s="76">
        <f t="shared" si="337"/>
        <v>407</v>
      </c>
      <c r="F922" s="76">
        <f t="shared" si="337"/>
        <v>414.68</v>
      </c>
      <c r="G922" s="76">
        <f t="shared" si="337"/>
        <v>422.06</v>
      </c>
      <c r="H922" s="76">
        <f t="shared" si="337"/>
        <v>420.75</v>
      </c>
      <c r="I922" s="76">
        <f t="shared" si="337"/>
        <v>408.61</v>
      </c>
      <c r="J922" s="76">
        <f t="shared" si="337"/>
        <v>409.21</v>
      </c>
      <c r="K922" s="76">
        <f t="shared" si="337"/>
        <v>414.23</v>
      </c>
      <c r="L922" s="76">
        <f t="shared" si="337"/>
        <v>414.21</v>
      </c>
      <c r="M922" s="76">
        <f t="shared" si="337"/>
        <v>417.7</v>
      </c>
      <c r="N922" s="76">
        <f t="shared" si="337"/>
        <v>418.8</v>
      </c>
      <c r="O922" s="76">
        <f t="shared" si="337"/>
        <v>404.37</v>
      </c>
      <c r="P922" s="76">
        <f t="shared" si="337"/>
        <v>403.67</v>
      </c>
      <c r="Q922" s="76">
        <f t="shared" si="337"/>
        <v>424.1</v>
      </c>
      <c r="R922" s="76">
        <f t="shared" si="337"/>
        <v>432.04</v>
      </c>
      <c r="S922" s="76">
        <f t="shared" si="337"/>
        <v>434.28</v>
      </c>
      <c r="T922" s="76">
        <f t="shared" si="337"/>
        <v>433.57</v>
      </c>
      <c r="U922" s="76">
        <f t="shared" si="337"/>
        <v>420.5</v>
      </c>
      <c r="V922" s="76">
        <f t="shared" si="337"/>
        <v>428.37</v>
      </c>
      <c r="W922" s="76">
        <f t="shared" si="337"/>
        <v>432.06</v>
      </c>
      <c r="X922" s="76">
        <f t="shared" si="337"/>
        <v>433.58</v>
      </c>
      <c r="Y922" s="76">
        <f t="shared" si="337"/>
        <v>432.03</v>
      </c>
    </row>
    <row r="923" spans="1:25" s="62" customFormat="1" ht="18.75" hidden="1" customHeight="1" outlineLevel="1" x14ac:dyDescent="0.2">
      <c r="A923" s="58" t="s">
        <v>10</v>
      </c>
      <c r="B923" s="76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81"/>
    </row>
    <row r="924" spans="1:25" s="62" customFormat="1" ht="18.75" hidden="1" customHeight="1" outlineLevel="1" thickBot="1" x14ac:dyDescent="0.25">
      <c r="A924" s="147" t="s">
        <v>11</v>
      </c>
      <c r="B924" s="77">
        <v>2.73</v>
      </c>
      <c r="C924" s="75">
        <v>2.73</v>
      </c>
      <c r="D924" s="75">
        <v>2.73</v>
      </c>
      <c r="E924" s="75">
        <v>2.73</v>
      </c>
      <c r="F924" s="75">
        <v>2.73</v>
      </c>
      <c r="G924" s="75">
        <v>2.73</v>
      </c>
      <c r="H924" s="75">
        <v>2.73</v>
      </c>
      <c r="I924" s="75">
        <v>2.73</v>
      </c>
      <c r="J924" s="75">
        <v>2.73</v>
      </c>
      <c r="K924" s="75">
        <v>2.73</v>
      </c>
      <c r="L924" s="75">
        <v>2.73</v>
      </c>
      <c r="M924" s="75">
        <v>2.73</v>
      </c>
      <c r="N924" s="75">
        <v>2.73</v>
      </c>
      <c r="O924" s="75">
        <v>2.73</v>
      </c>
      <c r="P924" s="75">
        <v>2.73</v>
      </c>
      <c r="Q924" s="75">
        <v>2.73</v>
      </c>
      <c r="R924" s="75">
        <v>2.73</v>
      </c>
      <c r="S924" s="75">
        <v>2.73</v>
      </c>
      <c r="T924" s="75">
        <v>2.73</v>
      </c>
      <c r="U924" s="75">
        <v>2.73</v>
      </c>
      <c r="V924" s="75">
        <v>2.73</v>
      </c>
      <c r="W924" s="75">
        <v>2.73</v>
      </c>
      <c r="X924" s="75">
        <v>2.73</v>
      </c>
      <c r="Y924" s="82">
        <v>2.73</v>
      </c>
    </row>
    <row r="925" spans="1:25" s="62" customFormat="1" ht="18.75" customHeight="1" collapsed="1" thickBot="1" x14ac:dyDescent="0.25">
      <c r="A925" s="112">
        <v>31</v>
      </c>
      <c r="B925" s="101">
        <f t="shared" ref="B925:Y925" si="338">SUM(B926:B928)</f>
        <v>397.36</v>
      </c>
      <c r="C925" s="102">
        <f t="shared" si="338"/>
        <v>380.87</v>
      </c>
      <c r="D925" s="132">
        <f t="shared" si="338"/>
        <v>382.86</v>
      </c>
      <c r="E925" s="103">
        <f t="shared" si="338"/>
        <v>384.74</v>
      </c>
      <c r="F925" s="103">
        <f t="shared" si="338"/>
        <v>393.05</v>
      </c>
      <c r="G925" s="103">
        <f t="shared" si="338"/>
        <v>393.32</v>
      </c>
      <c r="H925" s="103">
        <f t="shared" si="338"/>
        <v>395.98</v>
      </c>
      <c r="I925" s="103">
        <f t="shared" si="338"/>
        <v>386.39000000000004</v>
      </c>
      <c r="J925" s="103">
        <f t="shared" si="338"/>
        <v>388.07</v>
      </c>
      <c r="K925" s="104">
        <f t="shared" si="338"/>
        <v>391.90000000000003</v>
      </c>
      <c r="L925" s="103">
        <f t="shared" si="338"/>
        <v>396.18</v>
      </c>
      <c r="M925" s="105">
        <f t="shared" si="338"/>
        <v>390.95000000000005</v>
      </c>
      <c r="N925" s="104">
        <f t="shared" si="338"/>
        <v>393.48</v>
      </c>
      <c r="O925" s="103">
        <f t="shared" si="338"/>
        <v>379.28000000000003</v>
      </c>
      <c r="P925" s="105">
        <f t="shared" si="338"/>
        <v>372.08000000000004</v>
      </c>
      <c r="Q925" s="106">
        <f t="shared" si="338"/>
        <v>380.37</v>
      </c>
      <c r="R925" s="103">
        <f t="shared" si="338"/>
        <v>386.48</v>
      </c>
      <c r="S925" s="106">
        <f t="shared" si="338"/>
        <v>388.48</v>
      </c>
      <c r="T925" s="103">
        <f t="shared" si="338"/>
        <v>389.08000000000004</v>
      </c>
      <c r="U925" s="102">
        <f t="shared" si="338"/>
        <v>383.84000000000003</v>
      </c>
      <c r="V925" s="102">
        <f t="shared" si="338"/>
        <v>385.31</v>
      </c>
      <c r="W925" s="102">
        <f t="shared" si="338"/>
        <v>387.66</v>
      </c>
      <c r="X925" s="102">
        <f t="shared" si="338"/>
        <v>390.12</v>
      </c>
      <c r="Y925" s="119">
        <f t="shared" si="338"/>
        <v>387.52000000000004</v>
      </c>
    </row>
    <row r="926" spans="1:25" s="62" customFormat="1" ht="18.75" hidden="1" customHeight="1" outlineLevel="1" x14ac:dyDescent="0.2">
      <c r="A926" s="160" t="s">
        <v>8</v>
      </c>
      <c r="B926" s="76">
        <f>B161</f>
        <v>394.63</v>
      </c>
      <c r="C926" s="76">
        <f t="shared" ref="C926:Y926" si="339">C161</f>
        <v>378.14</v>
      </c>
      <c r="D926" s="76">
        <f t="shared" si="339"/>
        <v>380.13</v>
      </c>
      <c r="E926" s="76">
        <f t="shared" si="339"/>
        <v>382.01</v>
      </c>
      <c r="F926" s="76">
        <f t="shared" si="339"/>
        <v>390.32</v>
      </c>
      <c r="G926" s="76">
        <f t="shared" si="339"/>
        <v>390.59</v>
      </c>
      <c r="H926" s="76">
        <f t="shared" si="339"/>
        <v>393.25</v>
      </c>
      <c r="I926" s="76">
        <f t="shared" si="339"/>
        <v>383.66</v>
      </c>
      <c r="J926" s="76">
        <f t="shared" si="339"/>
        <v>385.34</v>
      </c>
      <c r="K926" s="76">
        <f t="shared" si="339"/>
        <v>389.17</v>
      </c>
      <c r="L926" s="76">
        <f t="shared" si="339"/>
        <v>393.45</v>
      </c>
      <c r="M926" s="76">
        <f t="shared" si="339"/>
        <v>388.22</v>
      </c>
      <c r="N926" s="76">
        <f t="shared" si="339"/>
        <v>390.75</v>
      </c>
      <c r="O926" s="76">
        <f t="shared" si="339"/>
        <v>376.55</v>
      </c>
      <c r="P926" s="76">
        <f t="shared" si="339"/>
        <v>369.35</v>
      </c>
      <c r="Q926" s="76">
        <f t="shared" si="339"/>
        <v>377.64</v>
      </c>
      <c r="R926" s="76">
        <f t="shared" si="339"/>
        <v>383.75</v>
      </c>
      <c r="S926" s="76">
        <f t="shared" si="339"/>
        <v>385.75</v>
      </c>
      <c r="T926" s="76">
        <f t="shared" si="339"/>
        <v>386.35</v>
      </c>
      <c r="U926" s="76">
        <f t="shared" si="339"/>
        <v>381.11</v>
      </c>
      <c r="V926" s="76">
        <f t="shared" si="339"/>
        <v>382.58</v>
      </c>
      <c r="W926" s="76">
        <f t="shared" si="339"/>
        <v>384.93</v>
      </c>
      <c r="X926" s="76">
        <f t="shared" si="339"/>
        <v>387.39</v>
      </c>
      <c r="Y926" s="76">
        <f t="shared" si="339"/>
        <v>384.79</v>
      </c>
    </row>
    <row r="927" spans="1:25" s="62" customFormat="1" ht="18.75" hidden="1" customHeight="1" outlineLevel="1" x14ac:dyDescent="0.2">
      <c r="A927" s="53" t="s">
        <v>10</v>
      </c>
      <c r="B927" s="76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81"/>
    </row>
    <row r="928" spans="1:25" s="62" customFormat="1" ht="18.75" hidden="1" customHeight="1" outlineLevel="1" thickBot="1" x14ac:dyDescent="0.25">
      <c r="A928" s="161" t="s">
        <v>11</v>
      </c>
      <c r="B928" s="77">
        <v>2.73</v>
      </c>
      <c r="C928" s="75">
        <v>2.73</v>
      </c>
      <c r="D928" s="75">
        <v>2.73</v>
      </c>
      <c r="E928" s="75">
        <v>2.73</v>
      </c>
      <c r="F928" s="75">
        <v>2.73</v>
      </c>
      <c r="G928" s="75">
        <v>2.73</v>
      </c>
      <c r="H928" s="75">
        <v>2.73</v>
      </c>
      <c r="I928" s="75">
        <v>2.73</v>
      </c>
      <c r="J928" s="75">
        <v>2.73</v>
      </c>
      <c r="K928" s="75">
        <v>2.73</v>
      </c>
      <c r="L928" s="75">
        <v>2.73</v>
      </c>
      <c r="M928" s="75">
        <v>2.73</v>
      </c>
      <c r="N928" s="75">
        <v>2.73</v>
      </c>
      <c r="O928" s="75">
        <v>2.73</v>
      </c>
      <c r="P928" s="75">
        <v>2.73</v>
      </c>
      <c r="Q928" s="75">
        <v>2.73</v>
      </c>
      <c r="R928" s="75">
        <v>2.73</v>
      </c>
      <c r="S928" s="75">
        <v>2.73</v>
      </c>
      <c r="T928" s="75">
        <v>2.73</v>
      </c>
      <c r="U928" s="75">
        <v>2.73</v>
      </c>
      <c r="V928" s="75">
        <v>2.73</v>
      </c>
      <c r="W928" s="75">
        <v>2.73</v>
      </c>
      <c r="X928" s="75">
        <v>2.73</v>
      </c>
      <c r="Y928" s="82">
        <v>2.73</v>
      </c>
    </row>
    <row r="929" spans="1:25" collapsed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</row>
    <row r="930" spans="1:25" ht="15" thickBot="1" x14ac:dyDescent="0.25">
      <c r="A930" s="146"/>
    </row>
    <row r="931" spans="1:25" s="62" customFormat="1" ht="31.5" customHeight="1" thickBot="1" x14ac:dyDescent="0.25">
      <c r="A931" s="474" t="s">
        <v>47</v>
      </c>
      <c r="B931" s="475" t="s">
        <v>87</v>
      </c>
      <c r="C931" s="473"/>
      <c r="D931" s="473"/>
      <c r="E931" s="473"/>
      <c r="F931" s="473"/>
      <c r="G931" s="473"/>
      <c r="H931" s="473"/>
      <c r="I931" s="473"/>
      <c r="J931" s="473"/>
      <c r="K931" s="473"/>
      <c r="L931" s="473"/>
      <c r="M931" s="473"/>
      <c r="N931" s="473"/>
      <c r="O931" s="473"/>
      <c r="P931" s="473"/>
      <c r="Q931" s="473"/>
      <c r="R931" s="473"/>
      <c r="S931" s="473"/>
      <c r="T931" s="473"/>
      <c r="U931" s="473"/>
      <c r="V931" s="473"/>
      <c r="W931" s="473"/>
      <c r="X931" s="473"/>
      <c r="Y931" s="418"/>
    </row>
    <row r="932" spans="1:25" s="62" customFormat="1" ht="35.25" customHeight="1" thickBot="1" x14ac:dyDescent="0.25">
      <c r="A932" s="405"/>
      <c r="B932" s="164" t="s">
        <v>46</v>
      </c>
      <c r="C932" s="165" t="s">
        <v>45</v>
      </c>
      <c r="D932" s="166" t="s">
        <v>44</v>
      </c>
      <c r="E932" s="165" t="s">
        <v>43</v>
      </c>
      <c r="F932" s="165" t="s">
        <v>42</v>
      </c>
      <c r="G932" s="165" t="s">
        <v>41</v>
      </c>
      <c r="H932" s="165" t="s">
        <v>40</v>
      </c>
      <c r="I932" s="165" t="s">
        <v>39</v>
      </c>
      <c r="J932" s="165" t="s">
        <v>38</v>
      </c>
      <c r="K932" s="167" t="s">
        <v>37</v>
      </c>
      <c r="L932" s="165" t="s">
        <v>36</v>
      </c>
      <c r="M932" s="168" t="s">
        <v>35</v>
      </c>
      <c r="N932" s="167" t="s">
        <v>34</v>
      </c>
      <c r="O932" s="165" t="s">
        <v>33</v>
      </c>
      <c r="P932" s="168" t="s">
        <v>32</v>
      </c>
      <c r="Q932" s="166" t="s">
        <v>31</v>
      </c>
      <c r="R932" s="165" t="s">
        <v>30</v>
      </c>
      <c r="S932" s="166" t="s">
        <v>29</v>
      </c>
      <c r="T932" s="165" t="s">
        <v>28</v>
      </c>
      <c r="U932" s="166" t="s">
        <v>27</v>
      </c>
      <c r="V932" s="165" t="s">
        <v>26</v>
      </c>
      <c r="W932" s="166" t="s">
        <v>25</v>
      </c>
      <c r="X932" s="165" t="s">
        <v>24</v>
      </c>
      <c r="Y932" s="169" t="s">
        <v>23</v>
      </c>
    </row>
    <row r="933" spans="1:25" s="62" customFormat="1" ht="18.75" customHeight="1" thickBot="1" x14ac:dyDescent="0.25">
      <c r="A933" s="113">
        <v>1</v>
      </c>
      <c r="B933" s="148">
        <f>'июль (5 цк)'!B772</f>
        <v>0.01</v>
      </c>
      <c r="C933" s="148">
        <f>'июль (5 цк)'!C772</f>
        <v>0.01</v>
      </c>
      <c r="D933" s="148" t="str">
        <f>'июль (5 цк)'!D772</f>
        <v>0</v>
      </c>
      <c r="E933" s="148" t="str">
        <f>'июль (5 цк)'!E772</f>
        <v>0</v>
      </c>
      <c r="F933" s="148" t="str">
        <f>'июль (5 цк)'!F772</f>
        <v>0</v>
      </c>
      <c r="G933" s="148" t="str">
        <f>'июль (5 цк)'!G772</f>
        <v>0</v>
      </c>
      <c r="H933" s="148" t="str">
        <f>'июль (5 цк)'!H772</f>
        <v>0</v>
      </c>
      <c r="I933" s="148">
        <f>'июль (5 цк)'!I772</f>
        <v>0.01</v>
      </c>
      <c r="J933" s="148" t="str">
        <f>'июль (5 цк)'!J772</f>
        <v>0</v>
      </c>
      <c r="K933" s="148" t="str">
        <f>'июль (5 цк)'!K772</f>
        <v>0</v>
      </c>
      <c r="L933" s="148" t="str">
        <f>'июль (5 цк)'!L772</f>
        <v>0</v>
      </c>
      <c r="M933" s="148">
        <f>'июль (5 цк)'!M772</f>
        <v>0.01</v>
      </c>
      <c r="N933" s="148">
        <f>'июль (5 цк)'!N772</f>
        <v>0.01</v>
      </c>
      <c r="O933" s="148" t="str">
        <f>'июль (5 цк)'!O772</f>
        <v>0</v>
      </c>
      <c r="P933" s="148" t="str">
        <f>'июль (5 цк)'!P772</f>
        <v>0</v>
      </c>
      <c r="Q933" s="148" t="str">
        <f>'июль (5 цк)'!Q772</f>
        <v>0</v>
      </c>
      <c r="R933" s="148" t="str">
        <f>'июль (5 цк)'!R772</f>
        <v>0</v>
      </c>
      <c r="S933" s="148" t="str">
        <f>'июль (5 цк)'!S772</f>
        <v>0</v>
      </c>
      <c r="T933" s="148" t="str">
        <f>'июль (5 цк)'!T772</f>
        <v>0</v>
      </c>
      <c r="U933" s="148" t="str">
        <f>'июль (5 цк)'!U772</f>
        <v>0</v>
      </c>
      <c r="V933" s="148" t="str">
        <f>'июль (5 цк)'!V772</f>
        <v>0</v>
      </c>
      <c r="W933" s="148" t="str">
        <f>'июль (5 цк)'!W772</f>
        <v>0</v>
      </c>
      <c r="X933" s="148" t="str">
        <f>'июль (5 цк)'!X772</f>
        <v>0</v>
      </c>
      <c r="Y933" s="148">
        <f>'июль (5 цк)'!Y772</f>
        <v>0.01</v>
      </c>
    </row>
    <row r="934" spans="1:25" s="62" customFormat="1" ht="18.75" customHeight="1" thickBot="1" x14ac:dyDescent="0.25">
      <c r="A934" s="112">
        <v>2</v>
      </c>
      <c r="B934" s="148">
        <f>'июль (5 цк)'!B773</f>
        <v>0.01</v>
      </c>
      <c r="C934" s="148">
        <f>'июль (5 цк)'!C773</f>
        <v>0.01</v>
      </c>
      <c r="D934" s="148" t="str">
        <f>'июль (5 цк)'!D773</f>
        <v>0</v>
      </c>
      <c r="E934" s="148" t="str">
        <f>'июль (5 цк)'!E773</f>
        <v>0</v>
      </c>
      <c r="F934" s="148" t="str">
        <f>'июль (5 цк)'!F773</f>
        <v>0</v>
      </c>
      <c r="G934" s="148" t="str">
        <f>'июль (5 цк)'!G773</f>
        <v>0</v>
      </c>
      <c r="H934" s="148" t="str">
        <f>'июль (5 цк)'!H773</f>
        <v>0</v>
      </c>
      <c r="I934" s="148" t="str">
        <f>'июль (5 цк)'!I773</f>
        <v>0</v>
      </c>
      <c r="J934" s="148" t="str">
        <f>'июль (5 цк)'!J773</f>
        <v>0</v>
      </c>
      <c r="K934" s="148" t="str">
        <f>'июль (5 цк)'!K773</f>
        <v>0</v>
      </c>
      <c r="L934" s="148">
        <f>'июль (5 цк)'!L773</f>
        <v>0.01</v>
      </c>
      <c r="M934" s="148" t="str">
        <f>'июль (5 цк)'!M773</f>
        <v>0</v>
      </c>
      <c r="N934" s="148">
        <f>'июль (5 цк)'!N773</f>
        <v>0.01</v>
      </c>
      <c r="O934" s="148">
        <f>'июль (5 цк)'!O773</f>
        <v>0.01</v>
      </c>
      <c r="P934" s="148" t="str">
        <f>'июль (5 цк)'!P773</f>
        <v>0</v>
      </c>
      <c r="Q934" s="148" t="str">
        <f>'июль (5 цк)'!Q773</f>
        <v>0</v>
      </c>
      <c r="R934" s="148" t="str">
        <f>'июль (5 цк)'!R773</f>
        <v>0</v>
      </c>
      <c r="S934" s="148" t="str">
        <f>'июль (5 цк)'!S773</f>
        <v>0</v>
      </c>
      <c r="T934" s="148" t="str">
        <f>'июль (5 цк)'!T773</f>
        <v>0</v>
      </c>
      <c r="U934" s="148" t="str">
        <f>'июль (5 цк)'!U773</f>
        <v>0</v>
      </c>
      <c r="V934" s="148" t="str">
        <f>'июль (5 цк)'!V773</f>
        <v>0</v>
      </c>
      <c r="W934" s="148">
        <f>'июль (5 цк)'!W773</f>
        <v>0.01</v>
      </c>
      <c r="X934" s="148">
        <f>'июль (5 цк)'!X773</f>
        <v>0.01</v>
      </c>
      <c r="Y934" s="148" t="str">
        <f>'июль (5 цк)'!Y773</f>
        <v>0</v>
      </c>
    </row>
    <row r="935" spans="1:25" s="62" customFormat="1" ht="18.75" customHeight="1" thickBot="1" x14ac:dyDescent="0.25">
      <c r="A935" s="109">
        <v>3</v>
      </c>
      <c r="B935" s="148" t="str">
        <f>'июль (5 цк)'!B774</f>
        <v>0</v>
      </c>
      <c r="C935" s="148">
        <f>'июль (5 цк)'!C774</f>
        <v>0.01</v>
      </c>
      <c r="D935" s="148">
        <f>'июль (5 цк)'!D774</f>
        <v>0.01</v>
      </c>
      <c r="E935" s="148">
        <f>'июль (5 цк)'!E774</f>
        <v>0.01</v>
      </c>
      <c r="F935" s="148" t="str">
        <f>'июль (5 цк)'!F774</f>
        <v>0</v>
      </c>
      <c r="G935" s="148" t="str">
        <f>'июль (5 цк)'!G774</f>
        <v>0</v>
      </c>
      <c r="H935" s="148" t="str">
        <f>'июль (5 цк)'!H774</f>
        <v>0</v>
      </c>
      <c r="I935" s="148" t="str">
        <f>'июль (5 цк)'!I774</f>
        <v>0</v>
      </c>
      <c r="J935" s="148" t="str">
        <f>'июль (5 цк)'!J774</f>
        <v>0</v>
      </c>
      <c r="K935" s="148" t="str">
        <f>'июль (5 цк)'!K774</f>
        <v>0</v>
      </c>
      <c r="L935" s="148" t="str">
        <f>'июль (5 цк)'!L774</f>
        <v>0</v>
      </c>
      <c r="M935" s="148" t="str">
        <f>'июль (5 цк)'!M774</f>
        <v>0</v>
      </c>
      <c r="N935" s="148" t="str">
        <f>'июль (5 цк)'!N774</f>
        <v>0</v>
      </c>
      <c r="O935" s="148" t="str">
        <f>'июль (5 цк)'!O774</f>
        <v>0</v>
      </c>
      <c r="P935" s="148" t="str">
        <f>'июль (5 цк)'!P774</f>
        <v>0</v>
      </c>
      <c r="Q935" s="148" t="str">
        <f>'июль (5 цк)'!Q774</f>
        <v>0</v>
      </c>
      <c r="R935" s="148" t="str">
        <f>'июль (5 цк)'!R774</f>
        <v>0</v>
      </c>
      <c r="S935" s="148" t="str">
        <f>'июль (5 цк)'!S774</f>
        <v>0</v>
      </c>
      <c r="T935" s="148" t="str">
        <f>'июль (5 цк)'!T774</f>
        <v>0</v>
      </c>
      <c r="U935" s="148" t="str">
        <f>'июль (5 цк)'!U774</f>
        <v>0</v>
      </c>
      <c r="V935" s="148" t="str">
        <f>'июль (5 цк)'!V774</f>
        <v>0</v>
      </c>
      <c r="W935" s="148" t="str">
        <f>'июль (5 цк)'!W774</f>
        <v>0</v>
      </c>
      <c r="X935" s="148" t="str">
        <f>'июль (5 цк)'!X774</f>
        <v>0</v>
      </c>
      <c r="Y935" s="148" t="str">
        <f>'июль (5 цк)'!Y774</f>
        <v>0</v>
      </c>
    </row>
    <row r="936" spans="1:25" s="62" customFormat="1" ht="18.75" customHeight="1" thickBot="1" x14ac:dyDescent="0.25">
      <c r="A936" s="112">
        <v>4</v>
      </c>
      <c r="B936" s="148" t="str">
        <f>'июль (5 цк)'!B775</f>
        <v>0</v>
      </c>
      <c r="C936" s="148" t="str">
        <f>'июль (5 цк)'!C775</f>
        <v>0</v>
      </c>
      <c r="D936" s="148" t="str">
        <f>'июль (5 цк)'!D775</f>
        <v>0</v>
      </c>
      <c r="E936" s="148" t="str">
        <f>'июль (5 цк)'!E775</f>
        <v>0</v>
      </c>
      <c r="F936" s="148" t="str">
        <f>'июль (5 цк)'!F775</f>
        <v>0</v>
      </c>
      <c r="G936" s="148" t="str">
        <f>'июль (5 цк)'!G775</f>
        <v>0</v>
      </c>
      <c r="H936" s="148" t="str">
        <f>'июль (5 цк)'!H775</f>
        <v>0</v>
      </c>
      <c r="I936" s="148">
        <f>'июль (5 цк)'!I775</f>
        <v>0.01</v>
      </c>
      <c r="J936" s="148" t="str">
        <f>'июль (5 цк)'!J775</f>
        <v>0</v>
      </c>
      <c r="K936" s="148" t="str">
        <f>'июль (5 цк)'!K775</f>
        <v>0</v>
      </c>
      <c r="L936" s="148" t="str">
        <f>'июль (5 цк)'!L775</f>
        <v>0</v>
      </c>
      <c r="M936" s="148">
        <f>'июль (5 цк)'!M775</f>
        <v>0.01</v>
      </c>
      <c r="N936" s="148" t="str">
        <f>'июль (5 цк)'!N775</f>
        <v>0</v>
      </c>
      <c r="O936" s="148" t="str">
        <f>'июль (5 цк)'!O775</f>
        <v>0</v>
      </c>
      <c r="P936" s="148" t="str">
        <f>'июль (5 цк)'!P775</f>
        <v>0</v>
      </c>
      <c r="Q936" s="148" t="str">
        <f>'июль (5 цк)'!Q775</f>
        <v>0</v>
      </c>
      <c r="R936" s="148" t="str">
        <f>'июль (5 цк)'!R775</f>
        <v>0</v>
      </c>
      <c r="S936" s="148" t="str">
        <f>'июль (5 цк)'!S775</f>
        <v>0</v>
      </c>
      <c r="T936" s="148" t="str">
        <f>'июль (5 цк)'!T775</f>
        <v>0</v>
      </c>
      <c r="U936" s="148" t="str">
        <f>'июль (5 цк)'!U775</f>
        <v>0</v>
      </c>
      <c r="V936" s="148">
        <f>'июль (5 цк)'!V775</f>
        <v>0.01</v>
      </c>
      <c r="W936" s="148" t="str">
        <f>'июль (5 цк)'!W775</f>
        <v>0</v>
      </c>
      <c r="X936" s="148" t="str">
        <f>'июль (5 цк)'!X775</f>
        <v>0</v>
      </c>
      <c r="Y936" s="148">
        <f>'июль (5 цк)'!Y775</f>
        <v>0.01</v>
      </c>
    </row>
    <row r="937" spans="1:25" s="62" customFormat="1" ht="18.75" customHeight="1" thickBot="1" x14ac:dyDescent="0.25">
      <c r="A937" s="109">
        <v>5</v>
      </c>
      <c r="B937" s="148">
        <f>'июль (5 цк)'!B776</f>
        <v>0.01</v>
      </c>
      <c r="C937" s="148">
        <f>'июль (5 цк)'!C776</f>
        <v>0.01</v>
      </c>
      <c r="D937" s="148" t="str">
        <f>'июль (5 цк)'!D776</f>
        <v>0</v>
      </c>
      <c r="E937" s="148">
        <f>'июль (5 цк)'!E776</f>
        <v>0.01</v>
      </c>
      <c r="F937" s="148" t="str">
        <f>'июль (5 цк)'!F776</f>
        <v>0</v>
      </c>
      <c r="G937" s="148" t="str">
        <f>'июль (5 цк)'!G776</f>
        <v>0</v>
      </c>
      <c r="H937" s="148" t="str">
        <f>'июль (5 цк)'!H776</f>
        <v>0</v>
      </c>
      <c r="I937" s="148" t="str">
        <f>'июль (5 цк)'!I776</f>
        <v>0</v>
      </c>
      <c r="J937" s="148" t="str">
        <f>'июль (5 цк)'!J776</f>
        <v>0</v>
      </c>
      <c r="K937" s="148" t="str">
        <f>'июль (5 цк)'!K776</f>
        <v>0</v>
      </c>
      <c r="L937" s="148" t="str">
        <f>'июль (5 цк)'!L776</f>
        <v>0</v>
      </c>
      <c r="M937" s="148">
        <f>'июль (5 цк)'!M776</f>
        <v>0.01</v>
      </c>
      <c r="N937" s="148">
        <f>'июль (5 цк)'!N776</f>
        <v>0.01</v>
      </c>
      <c r="O937" s="148">
        <f>'июль (5 цк)'!O776</f>
        <v>0.01</v>
      </c>
      <c r="P937" s="148" t="str">
        <f>'июль (5 цк)'!P776</f>
        <v>0</v>
      </c>
      <c r="Q937" s="148" t="str">
        <f>'июль (5 цк)'!Q776</f>
        <v>0</v>
      </c>
      <c r="R937" s="148" t="str">
        <f>'июль (5 цк)'!R776</f>
        <v>0</v>
      </c>
      <c r="S937" s="148" t="str">
        <f>'июль (5 цк)'!S776</f>
        <v>0</v>
      </c>
      <c r="T937" s="148" t="str">
        <f>'июль (5 цк)'!T776</f>
        <v>0</v>
      </c>
      <c r="U937" s="148" t="str">
        <f>'июль (5 цк)'!U776</f>
        <v>0</v>
      </c>
      <c r="V937" s="148" t="str">
        <f>'июль (5 цк)'!V776</f>
        <v>0</v>
      </c>
      <c r="W937" s="148" t="str">
        <f>'июль (5 цк)'!W776</f>
        <v>0</v>
      </c>
      <c r="X937" s="148" t="str">
        <f>'июль (5 цк)'!X776</f>
        <v>0</v>
      </c>
      <c r="Y937" s="148" t="str">
        <f>'июль (5 цк)'!Y776</f>
        <v>0</v>
      </c>
    </row>
    <row r="938" spans="1:25" s="62" customFormat="1" ht="18.75" customHeight="1" thickBot="1" x14ac:dyDescent="0.25">
      <c r="A938" s="112">
        <v>6</v>
      </c>
      <c r="B938" s="148">
        <f>'июль (5 цк)'!B777</f>
        <v>0.01</v>
      </c>
      <c r="C938" s="148" t="str">
        <f>'июль (5 цк)'!C777</f>
        <v>0</v>
      </c>
      <c r="D938" s="148" t="str">
        <f>'июль (5 цк)'!D777</f>
        <v>0</v>
      </c>
      <c r="E938" s="148" t="str">
        <f>'июль (5 цк)'!E777</f>
        <v>0</v>
      </c>
      <c r="F938" s="148" t="str">
        <f>'июль (5 цк)'!F777</f>
        <v>0</v>
      </c>
      <c r="G938" s="148" t="str">
        <f>'июль (5 цк)'!G777</f>
        <v>0</v>
      </c>
      <c r="H938" s="148" t="str">
        <f>'июль (5 цк)'!H777</f>
        <v>0</v>
      </c>
      <c r="I938" s="148" t="str">
        <f>'июль (5 цк)'!I777</f>
        <v>0</v>
      </c>
      <c r="J938" s="148" t="str">
        <f>'июль (5 цк)'!J777</f>
        <v>0</v>
      </c>
      <c r="K938" s="148" t="str">
        <f>'июль (5 цк)'!K777</f>
        <v>0</v>
      </c>
      <c r="L938" s="148" t="str">
        <f>'июль (5 цк)'!L777</f>
        <v>0</v>
      </c>
      <c r="M938" s="148" t="str">
        <f>'июль (5 цк)'!M777</f>
        <v>0</v>
      </c>
      <c r="N938" s="148" t="str">
        <f>'июль (5 цк)'!N777</f>
        <v>0</v>
      </c>
      <c r="O938" s="148" t="str">
        <f>'июль (5 цк)'!O777</f>
        <v>0</v>
      </c>
      <c r="P938" s="148" t="str">
        <f>'июль (5 цк)'!P777</f>
        <v>0</v>
      </c>
      <c r="Q938" s="148" t="str">
        <f>'июль (5 цк)'!Q777</f>
        <v>0</v>
      </c>
      <c r="R938" s="148" t="str">
        <f>'июль (5 цк)'!R777</f>
        <v>0</v>
      </c>
      <c r="S938" s="148" t="str">
        <f>'июль (5 цк)'!S777</f>
        <v>0</v>
      </c>
      <c r="T938" s="148" t="str">
        <f>'июль (5 цк)'!T777</f>
        <v>0</v>
      </c>
      <c r="U938" s="148">
        <f>'июль (5 цк)'!U777</f>
        <v>0.01</v>
      </c>
      <c r="V938" s="148">
        <f>'июль (5 цк)'!V777</f>
        <v>28.36</v>
      </c>
      <c r="W938" s="148" t="str">
        <f>'июль (5 цк)'!W777</f>
        <v>0</v>
      </c>
      <c r="X938" s="148" t="str">
        <f>'июль (5 цк)'!X777</f>
        <v>0</v>
      </c>
      <c r="Y938" s="148" t="str">
        <f>'июль (5 цк)'!Y777</f>
        <v>0</v>
      </c>
    </row>
    <row r="939" spans="1:25" s="62" customFormat="1" ht="18.75" customHeight="1" thickBot="1" x14ac:dyDescent="0.25">
      <c r="A939" s="109">
        <v>7</v>
      </c>
      <c r="B939" s="148" t="str">
        <f>'июль (5 цк)'!B778</f>
        <v>0</v>
      </c>
      <c r="C939" s="148">
        <f>'июль (5 цк)'!C778</f>
        <v>0.01</v>
      </c>
      <c r="D939" s="148">
        <f>'июль (5 цк)'!D778</f>
        <v>0.01</v>
      </c>
      <c r="E939" s="148" t="str">
        <f>'июль (5 цк)'!E778</f>
        <v>0</v>
      </c>
      <c r="F939" s="148" t="str">
        <f>'июль (5 цк)'!F778</f>
        <v>0</v>
      </c>
      <c r="G939" s="148" t="str">
        <f>'июль (5 цк)'!G778</f>
        <v>0</v>
      </c>
      <c r="H939" s="148" t="str">
        <f>'июль (5 цк)'!H778</f>
        <v>0</v>
      </c>
      <c r="I939" s="148" t="str">
        <f>'июль (5 цк)'!I778</f>
        <v>0</v>
      </c>
      <c r="J939" s="148" t="str">
        <f>'июль (5 цк)'!J778</f>
        <v>0</v>
      </c>
      <c r="K939" s="148" t="str">
        <f>'июль (5 цк)'!K778</f>
        <v>0</v>
      </c>
      <c r="L939" s="148" t="str">
        <f>'июль (5 цк)'!L778</f>
        <v>0</v>
      </c>
      <c r="M939" s="148">
        <f>'июль (5 цк)'!M778</f>
        <v>0.01</v>
      </c>
      <c r="N939" s="148" t="str">
        <f>'июль (5 цк)'!N778</f>
        <v>0</v>
      </c>
      <c r="O939" s="148" t="str">
        <f>'июль (5 цк)'!O778</f>
        <v>0</v>
      </c>
      <c r="P939" s="148" t="str">
        <f>'июль (5 цк)'!P778</f>
        <v>0</v>
      </c>
      <c r="Q939" s="148" t="str">
        <f>'июль (5 цк)'!Q778</f>
        <v>0</v>
      </c>
      <c r="R939" s="148" t="str">
        <f>'июль (5 цк)'!R778</f>
        <v>0</v>
      </c>
      <c r="S939" s="148" t="str">
        <f>'июль (5 цк)'!S778</f>
        <v>0</v>
      </c>
      <c r="T939" s="148" t="str">
        <f>'июль (5 цк)'!T778</f>
        <v>0</v>
      </c>
      <c r="U939" s="148" t="str">
        <f>'июль (5 цк)'!U778</f>
        <v>0</v>
      </c>
      <c r="V939" s="148" t="str">
        <f>'июль (5 цк)'!V778</f>
        <v>0</v>
      </c>
      <c r="W939" s="148">
        <f>'июль (5 цк)'!W778</f>
        <v>0.01</v>
      </c>
      <c r="X939" s="148">
        <f>'июль (5 цк)'!X778</f>
        <v>0.01</v>
      </c>
      <c r="Y939" s="148">
        <f>'июль (5 цк)'!Y778</f>
        <v>0.01</v>
      </c>
    </row>
    <row r="940" spans="1:25" s="62" customFormat="1" ht="18.75" customHeight="1" thickBot="1" x14ac:dyDescent="0.25">
      <c r="A940" s="112">
        <v>8</v>
      </c>
      <c r="B940" s="148" t="str">
        <f>'июль (5 цк)'!B779</f>
        <v>0</v>
      </c>
      <c r="C940" s="148">
        <f>'июль (5 цк)'!C779</f>
        <v>0.01</v>
      </c>
      <c r="D940" s="148" t="str">
        <f>'июль (5 цк)'!D779</f>
        <v>0</v>
      </c>
      <c r="E940" s="148" t="str">
        <f>'июль (5 цк)'!E779</f>
        <v>0</v>
      </c>
      <c r="F940" s="148" t="str">
        <f>'июль (5 цк)'!F779</f>
        <v>0</v>
      </c>
      <c r="G940" s="148" t="str">
        <f>'июль (5 цк)'!G779</f>
        <v>0</v>
      </c>
      <c r="H940" s="148" t="str">
        <f>'июль (5 цк)'!H779</f>
        <v>0</v>
      </c>
      <c r="I940" s="148" t="str">
        <f>'июль (5 цк)'!I779</f>
        <v>0</v>
      </c>
      <c r="J940" s="148" t="str">
        <f>'июль (5 цк)'!J779</f>
        <v>0</v>
      </c>
      <c r="K940" s="148">
        <f>'июль (5 цк)'!K779</f>
        <v>0.01</v>
      </c>
      <c r="L940" s="148" t="str">
        <f>'июль (5 цк)'!L779</f>
        <v>0</v>
      </c>
      <c r="M940" s="148" t="str">
        <f>'июль (5 цк)'!M779</f>
        <v>0</v>
      </c>
      <c r="N940" s="148" t="str">
        <f>'июль (5 цк)'!N779</f>
        <v>0</v>
      </c>
      <c r="O940" s="148" t="str">
        <f>'июль (5 цк)'!O779</f>
        <v>0</v>
      </c>
      <c r="P940" s="148" t="str">
        <f>'июль (5 цк)'!P779</f>
        <v>0</v>
      </c>
      <c r="Q940" s="148">
        <f>'июль (5 цк)'!Q779</f>
        <v>0.01</v>
      </c>
      <c r="R940" s="148" t="str">
        <f>'июль (5 цк)'!R779</f>
        <v>0</v>
      </c>
      <c r="S940" s="148" t="str">
        <f>'июль (5 цк)'!S779</f>
        <v>0</v>
      </c>
      <c r="T940" s="148" t="str">
        <f>'июль (5 цк)'!T779</f>
        <v>0</v>
      </c>
      <c r="U940" s="148" t="str">
        <f>'июль (5 цк)'!U779</f>
        <v>0</v>
      </c>
      <c r="V940" s="148" t="str">
        <f>'июль (5 цк)'!V779</f>
        <v>0</v>
      </c>
      <c r="W940" s="148" t="str">
        <f>'июль (5 цк)'!W779</f>
        <v>0</v>
      </c>
      <c r="X940" s="148" t="str">
        <f>'июль (5 цк)'!X779</f>
        <v>0</v>
      </c>
      <c r="Y940" s="148" t="str">
        <f>'июль (5 цк)'!Y779</f>
        <v>0</v>
      </c>
    </row>
    <row r="941" spans="1:25" s="62" customFormat="1" ht="18.75" customHeight="1" thickBot="1" x14ac:dyDescent="0.25">
      <c r="A941" s="109">
        <v>9</v>
      </c>
      <c r="B941" s="148" t="str">
        <f>'июль (5 цк)'!B780</f>
        <v>0</v>
      </c>
      <c r="C941" s="148" t="str">
        <f>'июль (5 цк)'!C780</f>
        <v>0</v>
      </c>
      <c r="D941" s="148">
        <f>'июль (5 цк)'!D780</f>
        <v>0.01</v>
      </c>
      <c r="E941" s="148">
        <f>'июль (5 цк)'!E780</f>
        <v>0.01</v>
      </c>
      <c r="F941" s="148" t="str">
        <f>'июль (5 цк)'!F780</f>
        <v>0</v>
      </c>
      <c r="G941" s="148" t="str">
        <f>'июль (5 цк)'!G780</f>
        <v>0</v>
      </c>
      <c r="H941" s="148">
        <f>'июль (5 цк)'!H780</f>
        <v>0.01</v>
      </c>
      <c r="I941" s="148">
        <f>'июль (5 цк)'!I780</f>
        <v>0.01</v>
      </c>
      <c r="J941" s="148" t="str">
        <f>'июль (5 цк)'!J780</f>
        <v>0</v>
      </c>
      <c r="K941" s="148" t="str">
        <f>'июль (5 цк)'!K780</f>
        <v>0</v>
      </c>
      <c r="L941" s="148" t="str">
        <f>'июль (5 цк)'!L780</f>
        <v>0</v>
      </c>
      <c r="M941" s="148" t="str">
        <f>'июль (5 цк)'!M780</f>
        <v>0</v>
      </c>
      <c r="N941" s="148" t="str">
        <f>'июль (5 цк)'!N780</f>
        <v>0</v>
      </c>
      <c r="O941" s="148">
        <f>'июль (5 цк)'!O780</f>
        <v>0.01</v>
      </c>
      <c r="P941" s="148">
        <f>'июль (5 цк)'!P780</f>
        <v>0.01</v>
      </c>
      <c r="Q941" s="148" t="str">
        <f>'июль (5 цк)'!Q780</f>
        <v>0</v>
      </c>
      <c r="R941" s="148" t="str">
        <f>'июль (5 цк)'!R780</f>
        <v>0</v>
      </c>
      <c r="S941" s="148" t="str">
        <f>'июль (5 цк)'!S780</f>
        <v>0</v>
      </c>
      <c r="T941" s="148">
        <f>'июль (5 цк)'!T780</f>
        <v>11.6</v>
      </c>
      <c r="U941" s="148">
        <f>'июль (5 цк)'!U780</f>
        <v>11.6</v>
      </c>
      <c r="V941" s="148">
        <f>'июль (5 цк)'!V780</f>
        <v>0.01</v>
      </c>
      <c r="W941" s="148">
        <f>'июль (5 цк)'!W780</f>
        <v>0.01</v>
      </c>
      <c r="X941" s="148">
        <f>'июль (5 цк)'!X780</f>
        <v>0.01</v>
      </c>
      <c r="Y941" s="148">
        <f>'июль (5 цк)'!Y780</f>
        <v>0.01</v>
      </c>
    </row>
    <row r="942" spans="1:25" s="62" customFormat="1" ht="18.75" customHeight="1" thickBot="1" x14ac:dyDescent="0.25">
      <c r="A942" s="112">
        <v>10</v>
      </c>
      <c r="B942" s="148" t="str">
        <f>'июль (5 цк)'!B781</f>
        <v>0</v>
      </c>
      <c r="C942" s="148" t="str">
        <f>'июль (5 цк)'!C781</f>
        <v>0</v>
      </c>
      <c r="D942" s="148">
        <f>'июль (5 цк)'!D781</f>
        <v>0.01</v>
      </c>
      <c r="E942" s="148" t="str">
        <f>'июль (5 цк)'!E781</f>
        <v>0</v>
      </c>
      <c r="F942" s="148" t="str">
        <f>'июль (5 цк)'!F781</f>
        <v>0</v>
      </c>
      <c r="G942" s="148" t="str">
        <f>'июль (5 цк)'!G781</f>
        <v>0</v>
      </c>
      <c r="H942" s="148">
        <f>'июль (5 цк)'!H781</f>
        <v>0.01</v>
      </c>
      <c r="I942" s="148" t="str">
        <f>'июль (5 цк)'!I781</f>
        <v>0</v>
      </c>
      <c r="J942" s="148" t="str">
        <f>'июль (5 цк)'!J781</f>
        <v>0</v>
      </c>
      <c r="K942" s="148">
        <f>'июль (5 цк)'!K781</f>
        <v>0.01</v>
      </c>
      <c r="L942" s="148" t="str">
        <f>'июль (5 цк)'!L781</f>
        <v>0</v>
      </c>
      <c r="M942" s="148">
        <f>'июль (5 цк)'!M781</f>
        <v>0.01</v>
      </c>
      <c r="N942" s="148" t="str">
        <f>'июль (5 цк)'!N781</f>
        <v>0</v>
      </c>
      <c r="O942" s="148" t="str">
        <f>'июль (5 цк)'!O781</f>
        <v>0</v>
      </c>
      <c r="P942" s="148" t="str">
        <f>'июль (5 цк)'!P781</f>
        <v>0</v>
      </c>
      <c r="Q942" s="148" t="str">
        <f>'июль (5 цк)'!Q781</f>
        <v>0</v>
      </c>
      <c r="R942" s="148" t="str">
        <f>'июль (5 цк)'!R781</f>
        <v>0</v>
      </c>
      <c r="S942" s="148" t="str">
        <f>'июль (5 цк)'!S781</f>
        <v>0</v>
      </c>
      <c r="T942" s="148" t="str">
        <f>'июль (5 цк)'!T781</f>
        <v>0</v>
      </c>
      <c r="U942" s="148" t="str">
        <f>'июль (5 цк)'!U781</f>
        <v>0</v>
      </c>
      <c r="V942" s="148">
        <f>'июль (5 цк)'!V781</f>
        <v>0.01</v>
      </c>
      <c r="W942" s="148">
        <f>'июль (5 цк)'!W781</f>
        <v>0.01</v>
      </c>
      <c r="X942" s="148" t="str">
        <f>'июль (5 цк)'!X781</f>
        <v>0</v>
      </c>
      <c r="Y942" s="148">
        <f>'июль (5 цк)'!Y781</f>
        <v>0.01</v>
      </c>
    </row>
    <row r="943" spans="1:25" s="62" customFormat="1" ht="18.75" customHeight="1" thickBot="1" x14ac:dyDescent="0.25">
      <c r="A943" s="109">
        <v>11</v>
      </c>
      <c r="B943" s="148" t="str">
        <f>'июль (5 цк)'!B782</f>
        <v>0</v>
      </c>
      <c r="C943" s="148">
        <f>'июль (5 цк)'!C782</f>
        <v>0.01</v>
      </c>
      <c r="D943" s="148" t="str">
        <f>'июль (5 цк)'!D782</f>
        <v>0</v>
      </c>
      <c r="E943" s="148">
        <f>'июль (5 цк)'!E782</f>
        <v>0.01</v>
      </c>
      <c r="F943" s="148" t="str">
        <f>'июль (5 цк)'!F782</f>
        <v>0</v>
      </c>
      <c r="G943" s="148" t="str">
        <f>'июль (5 цк)'!G782</f>
        <v>0</v>
      </c>
      <c r="H943" s="148" t="str">
        <f>'июль (5 цк)'!H782</f>
        <v>0</v>
      </c>
      <c r="I943" s="148">
        <f>'июль (5 цк)'!I782</f>
        <v>0.01</v>
      </c>
      <c r="J943" s="148" t="str">
        <f>'июль (5 цк)'!J782</f>
        <v>0</v>
      </c>
      <c r="K943" s="148" t="str">
        <f>'июль (5 цк)'!K782</f>
        <v>0</v>
      </c>
      <c r="L943" s="148">
        <f>'июль (5 цк)'!L782</f>
        <v>0.01</v>
      </c>
      <c r="M943" s="148">
        <f>'июль (5 цк)'!M782</f>
        <v>0.01</v>
      </c>
      <c r="N943" s="148" t="str">
        <f>'июль (5 цк)'!N782</f>
        <v>0</v>
      </c>
      <c r="O943" s="148" t="str">
        <f>'июль (5 цк)'!O782</f>
        <v>0</v>
      </c>
      <c r="P943" s="148">
        <f>'июль (5 цк)'!P782</f>
        <v>0.01</v>
      </c>
      <c r="Q943" s="148" t="str">
        <f>'июль (5 цк)'!Q782</f>
        <v>0</v>
      </c>
      <c r="R943" s="148" t="str">
        <f>'июль (5 цк)'!R782</f>
        <v>0</v>
      </c>
      <c r="S943" s="148">
        <f>'июль (5 цк)'!S782</f>
        <v>0.01</v>
      </c>
      <c r="T943" s="148" t="str">
        <f>'июль (5 цк)'!T782</f>
        <v>0</v>
      </c>
      <c r="U943" s="148" t="str">
        <f>'июль (5 цк)'!U782</f>
        <v>0</v>
      </c>
      <c r="V943" s="148">
        <f>'июль (5 цк)'!V782</f>
        <v>0.01</v>
      </c>
      <c r="W943" s="148" t="str">
        <f>'июль (5 цк)'!W782</f>
        <v>0</v>
      </c>
      <c r="X943" s="148">
        <f>'июль (5 цк)'!X782</f>
        <v>0.01</v>
      </c>
      <c r="Y943" s="148" t="str">
        <f>'июль (5 цк)'!Y782</f>
        <v>0</v>
      </c>
    </row>
    <row r="944" spans="1:25" s="62" customFormat="1" ht="18.75" customHeight="1" thickBot="1" x14ac:dyDescent="0.25">
      <c r="A944" s="112">
        <v>12</v>
      </c>
      <c r="B944" s="148">
        <f>'июль (5 цк)'!B783</f>
        <v>0.01</v>
      </c>
      <c r="C944" s="148">
        <f>'июль (5 цк)'!C783</f>
        <v>0.01</v>
      </c>
      <c r="D944" s="148" t="str">
        <f>'июль (5 цк)'!D783</f>
        <v>0</v>
      </c>
      <c r="E944" s="148" t="str">
        <f>'июль (5 цк)'!E783</f>
        <v>0</v>
      </c>
      <c r="F944" s="148" t="str">
        <f>'июль (5 цк)'!F783</f>
        <v>0</v>
      </c>
      <c r="G944" s="148" t="str">
        <f>'июль (5 цк)'!G783</f>
        <v>0</v>
      </c>
      <c r="H944" s="148" t="str">
        <f>'июль (5 цк)'!H783</f>
        <v>0</v>
      </c>
      <c r="I944" s="148" t="str">
        <f>'июль (5 цк)'!I783</f>
        <v>0</v>
      </c>
      <c r="J944" s="148" t="str">
        <f>'июль (5 цк)'!J783</f>
        <v>0</v>
      </c>
      <c r="K944" s="148" t="str">
        <f>'июль (5 цк)'!K783</f>
        <v>0</v>
      </c>
      <c r="L944" s="148">
        <f>'июль (5 цк)'!L783</f>
        <v>0.01</v>
      </c>
      <c r="M944" s="148" t="str">
        <f>'июль (5 цк)'!M783</f>
        <v>0</v>
      </c>
      <c r="N944" s="148" t="str">
        <f>'июль (5 цк)'!N783</f>
        <v>0</v>
      </c>
      <c r="O944" s="148" t="str">
        <f>'июль (5 цк)'!O783</f>
        <v>0</v>
      </c>
      <c r="P944" s="148" t="str">
        <f>'июль (5 цк)'!P783</f>
        <v>0</v>
      </c>
      <c r="Q944" s="148" t="str">
        <f>'июль (5 цк)'!Q783</f>
        <v>0</v>
      </c>
      <c r="R944" s="148" t="str">
        <f>'июль (5 цк)'!R783</f>
        <v>0</v>
      </c>
      <c r="S944" s="148" t="str">
        <f>'июль (5 цк)'!S783</f>
        <v>0</v>
      </c>
      <c r="T944" s="148" t="str">
        <f>'июль (5 цк)'!T783</f>
        <v>0</v>
      </c>
      <c r="U944" s="148" t="str">
        <f>'июль (5 цк)'!U783</f>
        <v>0</v>
      </c>
      <c r="V944" s="148">
        <f>'июль (5 цк)'!V783</f>
        <v>0.01</v>
      </c>
      <c r="W944" s="148" t="str">
        <f>'июль (5 цк)'!W783</f>
        <v>0</v>
      </c>
      <c r="X944" s="148" t="str">
        <f>'июль (5 цк)'!X783</f>
        <v>0</v>
      </c>
      <c r="Y944" s="148" t="str">
        <f>'июль (5 цк)'!Y783</f>
        <v>0</v>
      </c>
    </row>
    <row r="945" spans="1:25" s="62" customFormat="1" ht="18.75" customHeight="1" thickBot="1" x14ac:dyDescent="0.25">
      <c r="A945" s="109">
        <v>13</v>
      </c>
      <c r="B945" s="148" t="str">
        <f>'июль (5 цк)'!B784</f>
        <v>0</v>
      </c>
      <c r="C945" s="148" t="str">
        <f>'июль (5 цк)'!C784</f>
        <v>0</v>
      </c>
      <c r="D945" s="148" t="str">
        <f>'июль (5 цк)'!D784</f>
        <v>0</v>
      </c>
      <c r="E945" s="148">
        <f>'июль (5 цк)'!E784</f>
        <v>0.01</v>
      </c>
      <c r="F945" s="148" t="str">
        <f>'июль (5 цк)'!F784</f>
        <v>0</v>
      </c>
      <c r="G945" s="148">
        <f>'июль (5 цк)'!G784</f>
        <v>0.01</v>
      </c>
      <c r="H945" s="148" t="str">
        <f>'июль (5 цк)'!H784</f>
        <v>0</v>
      </c>
      <c r="I945" s="148" t="str">
        <f>'июль (5 цк)'!I784</f>
        <v>0</v>
      </c>
      <c r="J945" s="148" t="str">
        <f>'июль (5 цк)'!J784</f>
        <v>0</v>
      </c>
      <c r="K945" s="148" t="str">
        <f>'июль (5 цк)'!K784</f>
        <v>0</v>
      </c>
      <c r="L945" s="148">
        <f>'июль (5 цк)'!L784</f>
        <v>0.01</v>
      </c>
      <c r="M945" s="148">
        <f>'июль (5 цк)'!M784</f>
        <v>0.01</v>
      </c>
      <c r="N945" s="148" t="str">
        <f>'июль (5 цк)'!N784</f>
        <v>0</v>
      </c>
      <c r="O945" s="148" t="str">
        <f>'июль (5 цк)'!O784</f>
        <v>0</v>
      </c>
      <c r="P945" s="148">
        <f>'июль (5 цк)'!P784</f>
        <v>0.01</v>
      </c>
      <c r="Q945" s="148" t="str">
        <f>'июль (5 цк)'!Q784</f>
        <v>0</v>
      </c>
      <c r="R945" s="148" t="str">
        <f>'июль (5 цк)'!R784</f>
        <v>0</v>
      </c>
      <c r="S945" s="148" t="str">
        <f>'июль (5 цк)'!S784</f>
        <v>0</v>
      </c>
      <c r="T945" s="148" t="str">
        <f>'июль (5 цк)'!T784</f>
        <v>0</v>
      </c>
      <c r="U945" s="148" t="str">
        <f>'июль (5 цк)'!U784</f>
        <v>0</v>
      </c>
      <c r="V945" s="148">
        <f>'июль (5 цк)'!V784</f>
        <v>0.01</v>
      </c>
      <c r="W945" s="148" t="str">
        <f>'июль (5 цк)'!W784</f>
        <v>0</v>
      </c>
      <c r="X945" s="148" t="str">
        <f>'июль (5 цк)'!X784</f>
        <v>0</v>
      </c>
      <c r="Y945" s="148" t="str">
        <f>'июль (5 цк)'!Y784</f>
        <v>0</v>
      </c>
    </row>
    <row r="946" spans="1:25" s="62" customFormat="1" ht="18.75" customHeight="1" thickBot="1" x14ac:dyDescent="0.25">
      <c r="A946" s="130">
        <v>14</v>
      </c>
      <c r="B946" s="148" t="str">
        <f>'июль (5 цк)'!B785</f>
        <v>0</v>
      </c>
      <c r="C946" s="148" t="str">
        <f>'июль (5 цк)'!C785</f>
        <v>0</v>
      </c>
      <c r="D946" s="148">
        <f>'июль (5 цк)'!D785</f>
        <v>0.01</v>
      </c>
      <c r="E946" s="148" t="str">
        <f>'июль (5 цк)'!E785</f>
        <v>0</v>
      </c>
      <c r="F946" s="148" t="str">
        <f>'июль (5 цк)'!F785</f>
        <v>0</v>
      </c>
      <c r="G946" s="148" t="str">
        <f>'июль (5 цк)'!G785</f>
        <v>0</v>
      </c>
      <c r="H946" s="148" t="str">
        <f>'июль (5 цк)'!H785</f>
        <v>0</v>
      </c>
      <c r="I946" s="148" t="str">
        <f>'июль (5 цк)'!I785</f>
        <v>0</v>
      </c>
      <c r="J946" s="148">
        <f>'июль (5 цк)'!J785</f>
        <v>0.01</v>
      </c>
      <c r="K946" s="148" t="str">
        <f>'июль (5 цк)'!K785</f>
        <v>0</v>
      </c>
      <c r="L946" s="148" t="str">
        <f>'июль (5 цк)'!L785</f>
        <v>0</v>
      </c>
      <c r="M946" s="148" t="str">
        <f>'июль (5 цк)'!M785</f>
        <v>0</v>
      </c>
      <c r="N946" s="148" t="str">
        <f>'июль (5 цк)'!N785</f>
        <v>0</v>
      </c>
      <c r="O946" s="148">
        <f>'июль (5 цк)'!O785</f>
        <v>0.01</v>
      </c>
      <c r="P946" s="148" t="str">
        <f>'июль (5 цк)'!P785</f>
        <v>0</v>
      </c>
      <c r="Q946" s="148">
        <f>'июль (5 цк)'!Q785</f>
        <v>0.01</v>
      </c>
      <c r="R946" s="148" t="str">
        <f>'июль (5 цк)'!R785</f>
        <v>0</v>
      </c>
      <c r="S946" s="148" t="str">
        <f>'июль (5 цк)'!S785</f>
        <v>0</v>
      </c>
      <c r="T946" s="148" t="str">
        <f>'июль (5 цк)'!T785</f>
        <v>0</v>
      </c>
      <c r="U946" s="148" t="str">
        <f>'июль (5 цк)'!U785</f>
        <v>0</v>
      </c>
      <c r="V946" s="148" t="str">
        <f>'июль (5 цк)'!V785</f>
        <v>0</v>
      </c>
      <c r="W946" s="148">
        <f>'июль (5 цк)'!W785</f>
        <v>0.01</v>
      </c>
      <c r="X946" s="148" t="str">
        <f>'июль (5 цк)'!X785</f>
        <v>0</v>
      </c>
      <c r="Y946" s="148" t="str">
        <f>'июль (5 цк)'!Y785</f>
        <v>0</v>
      </c>
    </row>
    <row r="947" spans="1:25" s="62" customFormat="1" ht="18.75" customHeight="1" thickBot="1" x14ac:dyDescent="0.25">
      <c r="A947" s="110">
        <v>15</v>
      </c>
      <c r="B947" s="148" t="str">
        <f>'июль (5 цк)'!B786</f>
        <v>0</v>
      </c>
      <c r="C947" s="148" t="str">
        <f>'июль (5 цк)'!C786</f>
        <v>0</v>
      </c>
      <c r="D947" s="148" t="str">
        <f>'июль (5 цк)'!D786</f>
        <v>0</v>
      </c>
      <c r="E947" s="148">
        <f>'июль (5 цк)'!E786</f>
        <v>0.01</v>
      </c>
      <c r="F947" s="148" t="str">
        <f>'июль (5 цк)'!F786</f>
        <v>0</v>
      </c>
      <c r="G947" s="148" t="str">
        <f>'июль (5 цк)'!G786</f>
        <v>0</v>
      </c>
      <c r="H947" s="148" t="str">
        <f>'июль (5 цк)'!H786</f>
        <v>0</v>
      </c>
      <c r="I947" s="148">
        <f>'июль (5 цк)'!I786</f>
        <v>0.01</v>
      </c>
      <c r="J947" s="148" t="str">
        <f>'июль (5 цк)'!J786</f>
        <v>0</v>
      </c>
      <c r="K947" s="148" t="str">
        <f>'июль (5 цк)'!K786</f>
        <v>0</v>
      </c>
      <c r="L947" s="148">
        <f>'июль (5 цк)'!L786</f>
        <v>0.01</v>
      </c>
      <c r="M947" s="148" t="str">
        <f>'июль (5 цк)'!M786</f>
        <v>0</v>
      </c>
      <c r="N947" s="148">
        <f>'июль (5 цк)'!N786</f>
        <v>0.01</v>
      </c>
      <c r="O947" s="148" t="str">
        <f>'июль (5 цк)'!O786</f>
        <v>0</v>
      </c>
      <c r="P947" s="148" t="str">
        <f>'июль (5 цк)'!P786</f>
        <v>0</v>
      </c>
      <c r="Q947" s="148" t="str">
        <f>'июль (5 цк)'!Q786</f>
        <v>0</v>
      </c>
      <c r="R947" s="148" t="str">
        <f>'июль (5 цк)'!R786</f>
        <v>0</v>
      </c>
      <c r="S947" s="148" t="str">
        <f>'июль (5 цк)'!S786</f>
        <v>0</v>
      </c>
      <c r="T947" s="148" t="str">
        <f>'июль (5 цк)'!T786</f>
        <v>0</v>
      </c>
      <c r="U947" s="148" t="str">
        <f>'июль (5 цк)'!U786</f>
        <v>0</v>
      </c>
      <c r="V947" s="148" t="str">
        <f>'июль (5 цк)'!V786</f>
        <v>0</v>
      </c>
      <c r="W947" s="148" t="str">
        <f>'июль (5 цк)'!W786</f>
        <v>0</v>
      </c>
      <c r="X947" s="148" t="str">
        <f>'июль (5 цк)'!X786</f>
        <v>0</v>
      </c>
      <c r="Y947" s="148" t="str">
        <f>'июль (5 цк)'!Y786</f>
        <v>0</v>
      </c>
    </row>
    <row r="948" spans="1:25" s="62" customFormat="1" ht="18.75" customHeight="1" thickBot="1" x14ac:dyDescent="0.25">
      <c r="A948" s="112">
        <v>16</v>
      </c>
      <c r="B948" s="148" t="str">
        <f>'июль (5 цк)'!B787</f>
        <v>0</v>
      </c>
      <c r="C948" s="148" t="str">
        <f>'июль (5 цк)'!C787</f>
        <v>0</v>
      </c>
      <c r="D948" s="148">
        <f>'июль (5 цк)'!D787</f>
        <v>0.01</v>
      </c>
      <c r="E948" s="148">
        <f>'июль (5 цк)'!E787</f>
        <v>0.01</v>
      </c>
      <c r="F948" s="148" t="str">
        <f>'июль (5 цк)'!F787</f>
        <v>0</v>
      </c>
      <c r="G948" s="148" t="str">
        <f>'июль (5 цк)'!G787</f>
        <v>0</v>
      </c>
      <c r="H948" s="148" t="str">
        <f>'июль (5 цк)'!H787</f>
        <v>0</v>
      </c>
      <c r="I948" s="148">
        <f>'июль (5 цк)'!I787</f>
        <v>0.01</v>
      </c>
      <c r="J948" s="148" t="str">
        <f>'июль (5 цк)'!J787</f>
        <v>0</v>
      </c>
      <c r="K948" s="148">
        <f>'июль (5 цк)'!K787</f>
        <v>0.01</v>
      </c>
      <c r="L948" s="148" t="str">
        <f>'июль (5 цк)'!L787</f>
        <v>0</v>
      </c>
      <c r="M948" s="148" t="str">
        <f>'июль (5 цк)'!M787</f>
        <v>0</v>
      </c>
      <c r="N948" s="148">
        <f>'июль (5 цк)'!N787</f>
        <v>0.01</v>
      </c>
      <c r="O948" s="148" t="str">
        <f>'июль (5 цк)'!O787</f>
        <v>0</v>
      </c>
      <c r="P948" s="148" t="str">
        <f>'июль (5 цк)'!P787</f>
        <v>0</v>
      </c>
      <c r="Q948" s="148" t="str">
        <f>'июль (5 цк)'!Q787</f>
        <v>0</v>
      </c>
      <c r="R948" s="148" t="str">
        <f>'июль (5 цк)'!R787</f>
        <v>0</v>
      </c>
      <c r="S948" s="148" t="str">
        <f>'июль (5 цк)'!S787</f>
        <v>0</v>
      </c>
      <c r="T948" s="148" t="str">
        <f>'июль (5 цк)'!T787</f>
        <v>0</v>
      </c>
      <c r="U948" s="148" t="str">
        <f>'июль (5 цк)'!U787</f>
        <v>0</v>
      </c>
      <c r="V948" s="148">
        <f>'июль (5 цк)'!V787</f>
        <v>0.01</v>
      </c>
      <c r="W948" s="148" t="str">
        <f>'июль (5 цк)'!W787</f>
        <v>0</v>
      </c>
      <c r="X948" s="148">
        <f>'июль (5 цк)'!X787</f>
        <v>0.01</v>
      </c>
      <c r="Y948" s="148">
        <f>'июль (5 цк)'!Y787</f>
        <v>0.01</v>
      </c>
    </row>
    <row r="949" spans="1:25" s="62" customFormat="1" ht="18.75" customHeight="1" thickBot="1" x14ac:dyDescent="0.25">
      <c r="A949" s="109">
        <v>17</v>
      </c>
      <c r="B949" s="148">
        <f>'июль (5 цк)'!B788</f>
        <v>0.01</v>
      </c>
      <c r="C949" s="148" t="str">
        <f>'июль (5 цк)'!C788</f>
        <v>0</v>
      </c>
      <c r="D949" s="148" t="str">
        <f>'июль (5 цк)'!D788</f>
        <v>0</v>
      </c>
      <c r="E949" s="148" t="str">
        <f>'июль (5 цк)'!E788</f>
        <v>0</v>
      </c>
      <c r="F949" s="148">
        <f>'июль (5 цк)'!F788</f>
        <v>0.02</v>
      </c>
      <c r="G949" s="148">
        <f>'июль (5 цк)'!G788</f>
        <v>0.02</v>
      </c>
      <c r="H949" s="148">
        <f>'июль (5 цк)'!H788</f>
        <v>0.03</v>
      </c>
      <c r="I949" s="148">
        <f>'июль (5 цк)'!I788</f>
        <v>0.01</v>
      </c>
      <c r="J949" s="148">
        <f>'июль (5 цк)'!J788</f>
        <v>0.03</v>
      </c>
      <c r="K949" s="148">
        <f>'июль (5 цк)'!K788</f>
        <v>0.02</v>
      </c>
      <c r="L949" s="148" t="str">
        <f>'июль (5 цк)'!L788</f>
        <v>0</v>
      </c>
      <c r="M949" s="148" t="str">
        <f>'июль (5 цк)'!M788</f>
        <v>0</v>
      </c>
      <c r="N949" s="148">
        <f>'июль (5 цк)'!N788</f>
        <v>0.01</v>
      </c>
      <c r="O949" s="148" t="str">
        <f>'июль (5 цк)'!O788</f>
        <v>0</v>
      </c>
      <c r="P949" s="148" t="str">
        <f>'июль (5 цк)'!P788</f>
        <v>0</v>
      </c>
      <c r="Q949" s="148" t="str">
        <f>'июль (5 цк)'!Q788</f>
        <v>0</v>
      </c>
      <c r="R949" s="148" t="str">
        <f>'июль (5 цк)'!R788</f>
        <v>0</v>
      </c>
      <c r="S949" s="148" t="str">
        <f>'июль (5 цк)'!S788</f>
        <v>0</v>
      </c>
      <c r="T949" s="148" t="str">
        <f>'июль (5 цк)'!T788</f>
        <v>0</v>
      </c>
      <c r="U949" s="148" t="str">
        <f>'июль (5 цк)'!U788</f>
        <v>0</v>
      </c>
      <c r="V949" s="148" t="str">
        <f>'июль (5 цк)'!V788</f>
        <v>0</v>
      </c>
      <c r="W949" s="148">
        <f>'июль (5 цк)'!W788</f>
        <v>0.01</v>
      </c>
      <c r="X949" s="148" t="str">
        <f>'июль (5 цк)'!X788</f>
        <v>0</v>
      </c>
      <c r="Y949" s="148" t="str">
        <f>'июль (5 цк)'!Y788</f>
        <v>0</v>
      </c>
    </row>
    <row r="950" spans="1:25" s="62" customFormat="1" ht="18.75" customHeight="1" thickBot="1" x14ac:dyDescent="0.25">
      <c r="A950" s="110">
        <v>18</v>
      </c>
      <c r="B950" s="148" t="str">
        <f>'июль (5 цк)'!B789</f>
        <v>0</v>
      </c>
      <c r="C950" s="148">
        <f>'июль (5 цк)'!C789</f>
        <v>0.01</v>
      </c>
      <c r="D950" s="148" t="str">
        <f>'июль (5 цк)'!D789</f>
        <v>0</v>
      </c>
      <c r="E950" s="148" t="str">
        <f>'июль (5 цк)'!E789</f>
        <v>0</v>
      </c>
      <c r="F950" s="148" t="str">
        <f>'июль (5 цк)'!F789</f>
        <v>0</v>
      </c>
      <c r="G950" s="148" t="str">
        <f>'июль (5 цк)'!G789</f>
        <v>0</v>
      </c>
      <c r="H950" s="148" t="str">
        <f>'июль (5 цк)'!H789</f>
        <v>0</v>
      </c>
      <c r="I950" s="148">
        <f>'июль (5 цк)'!I789</f>
        <v>0.01</v>
      </c>
      <c r="J950" s="148">
        <f>'июль (5 цк)'!J789</f>
        <v>0.01</v>
      </c>
      <c r="K950" s="148" t="str">
        <f>'июль (5 цк)'!K789</f>
        <v>0</v>
      </c>
      <c r="L950" s="148" t="str">
        <f>'июль (5 цк)'!L789</f>
        <v>0</v>
      </c>
      <c r="M950" s="148">
        <f>'июль (5 цк)'!M789</f>
        <v>0.01</v>
      </c>
      <c r="N950" s="148" t="str">
        <f>'июль (5 цк)'!N789</f>
        <v>0</v>
      </c>
      <c r="O950" s="148">
        <f>'июль (5 цк)'!O789</f>
        <v>0.01</v>
      </c>
      <c r="P950" s="148" t="str">
        <f>'июль (5 цк)'!P789</f>
        <v>0</v>
      </c>
      <c r="Q950" s="148" t="str">
        <f>'июль (5 цк)'!Q789</f>
        <v>0</v>
      </c>
      <c r="R950" s="148" t="str">
        <f>'июль (5 цк)'!R789</f>
        <v>0</v>
      </c>
      <c r="S950" s="148" t="str">
        <f>'июль (5 цк)'!S789</f>
        <v>0</v>
      </c>
      <c r="T950" s="148" t="str">
        <f>'июль (5 цк)'!T789</f>
        <v>0</v>
      </c>
      <c r="U950" s="148" t="str">
        <f>'июль (5 цк)'!U789</f>
        <v>0</v>
      </c>
      <c r="V950" s="148">
        <f>'июль (5 цк)'!V789</f>
        <v>0.01</v>
      </c>
      <c r="W950" s="148">
        <f>'июль (5 цк)'!W789</f>
        <v>0.01</v>
      </c>
      <c r="X950" s="148" t="str">
        <f>'июль (5 цк)'!X789</f>
        <v>0</v>
      </c>
      <c r="Y950" s="148" t="str">
        <f>'июль (5 цк)'!Y789</f>
        <v>0</v>
      </c>
    </row>
    <row r="951" spans="1:25" s="62" customFormat="1" ht="18.75" customHeight="1" thickBot="1" x14ac:dyDescent="0.25">
      <c r="A951" s="112">
        <v>19</v>
      </c>
      <c r="B951" s="148" t="str">
        <f>'июль (5 цк)'!B790</f>
        <v>0</v>
      </c>
      <c r="C951" s="148">
        <f>'июль (5 цк)'!C790</f>
        <v>0.01</v>
      </c>
      <c r="D951" s="148" t="str">
        <f>'июль (5 цк)'!D790</f>
        <v>0</v>
      </c>
      <c r="E951" s="148">
        <f>'июль (5 цк)'!E790</f>
        <v>0.01</v>
      </c>
      <c r="F951" s="148" t="str">
        <f>'июль (5 цк)'!F790</f>
        <v>0</v>
      </c>
      <c r="G951" s="148">
        <f>'июль (5 цк)'!G790</f>
        <v>0.01</v>
      </c>
      <c r="H951" s="148" t="str">
        <f>'июль (5 цк)'!H790</f>
        <v>0</v>
      </c>
      <c r="I951" s="148" t="str">
        <f>'июль (5 цк)'!I790</f>
        <v>0</v>
      </c>
      <c r="J951" s="148" t="str">
        <f>'июль (5 цк)'!J790</f>
        <v>0</v>
      </c>
      <c r="K951" s="148" t="str">
        <f>'июль (5 цк)'!K790</f>
        <v>0</v>
      </c>
      <c r="L951" s="148">
        <f>'июль (5 цк)'!L790</f>
        <v>0.01</v>
      </c>
      <c r="M951" s="148" t="str">
        <f>'июль (5 цк)'!M790</f>
        <v>0</v>
      </c>
      <c r="N951" s="148" t="str">
        <f>'июль (5 цк)'!N790</f>
        <v>0</v>
      </c>
      <c r="O951" s="148" t="str">
        <f>'июль (5 цк)'!O790</f>
        <v>0</v>
      </c>
      <c r="P951" s="148" t="str">
        <f>'июль (5 цк)'!P790</f>
        <v>0</v>
      </c>
      <c r="Q951" s="148" t="str">
        <f>'июль (5 цк)'!Q790</f>
        <v>0</v>
      </c>
      <c r="R951" s="148" t="str">
        <f>'июль (5 цк)'!R790</f>
        <v>0</v>
      </c>
      <c r="S951" s="148" t="str">
        <f>'июль (5 цк)'!S790</f>
        <v>0</v>
      </c>
      <c r="T951" s="148" t="str">
        <f>'июль (5 цк)'!T790</f>
        <v>0</v>
      </c>
      <c r="U951" s="148" t="str">
        <f>'июль (5 цк)'!U790</f>
        <v>0</v>
      </c>
      <c r="V951" s="148" t="str">
        <f>'июль (5 цк)'!V790</f>
        <v>0</v>
      </c>
      <c r="W951" s="148" t="str">
        <f>'июль (5 цк)'!W790</f>
        <v>0</v>
      </c>
      <c r="X951" s="148" t="str">
        <f>'июль (5 цк)'!X790</f>
        <v>0</v>
      </c>
      <c r="Y951" s="148">
        <f>'июль (5 цк)'!Y790</f>
        <v>0.01</v>
      </c>
    </row>
    <row r="952" spans="1:25" s="62" customFormat="1" ht="18.75" customHeight="1" thickBot="1" x14ac:dyDescent="0.25">
      <c r="A952" s="109">
        <v>20</v>
      </c>
      <c r="B952" s="148" t="str">
        <f>'июль (5 цк)'!B791</f>
        <v>0</v>
      </c>
      <c r="C952" s="148" t="str">
        <f>'июль (5 цк)'!C791</f>
        <v>0</v>
      </c>
      <c r="D952" s="148">
        <f>'июль (5 цк)'!D791</f>
        <v>0.01</v>
      </c>
      <c r="E952" s="148" t="str">
        <f>'июль (5 цк)'!E791</f>
        <v>0</v>
      </c>
      <c r="F952" s="148" t="str">
        <f>'июль (5 цк)'!F791</f>
        <v>0</v>
      </c>
      <c r="G952" s="148" t="str">
        <f>'июль (5 цк)'!G791</f>
        <v>0</v>
      </c>
      <c r="H952" s="148" t="str">
        <f>'июль (5 цк)'!H791</f>
        <v>0</v>
      </c>
      <c r="I952" s="148" t="str">
        <f>'июль (5 цк)'!I791</f>
        <v>0</v>
      </c>
      <c r="J952" s="148" t="str">
        <f>'июль (5 цк)'!J791</f>
        <v>0</v>
      </c>
      <c r="K952" s="148">
        <f>'июль (5 цк)'!K791</f>
        <v>0.01</v>
      </c>
      <c r="L952" s="148" t="str">
        <f>'июль (5 цк)'!L791</f>
        <v>0</v>
      </c>
      <c r="M952" s="148">
        <f>'июль (5 цк)'!M791</f>
        <v>0.01</v>
      </c>
      <c r="N952" s="148" t="str">
        <f>'июль (5 цк)'!N791</f>
        <v>0</v>
      </c>
      <c r="O952" s="148" t="str">
        <f>'июль (5 цк)'!O791</f>
        <v>0</v>
      </c>
      <c r="P952" s="148" t="str">
        <f>'июль (5 цк)'!P791</f>
        <v>0</v>
      </c>
      <c r="Q952" s="148" t="str">
        <f>'июль (5 цк)'!Q791</f>
        <v>0</v>
      </c>
      <c r="R952" s="148" t="str">
        <f>'июль (5 цк)'!R791</f>
        <v>0</v>
      </c>
      <c r="S952" s="148">
        <f>'июль (5 цк)'!S791</f>
        <v>0.01</v>
      </c>
      <c r="T952" s="148" t="str">
        <f>'июль (5 цк)'!T791</f>
        <v>0</v>
      </c>
      <c r="U952" s="148" t="str">
        <f>'июль (5 цк)'!U791</f>
        <v>0</v>
      </c>
      <c r="V952" s="148">
        <f>'июль (5 цк)'!V791</f>
        <v>0.01</v>
      </c>
      <c r="W952" s="148" t="str">
        <f>'июль (5 цк)'!W791</f>
        <v>0</v>
      </c>
      <c r="X952" s="148" t="str">
        <f>'июль (5 цк)'!X791</f>
        <v>0</v>
      </c>
      <c r="Y952" s="148">
        <f>'июль (5 цк)'!Y791</f>
        <v>0.01</v>
      </c>
    </row>
    <row r="953" spans="1:25" s="62" customFormat="1" ht="18.75" customHeight="1" thickBot="1" x14ac:dyDescent="0.25">
      <c r="A953" s="100">
        <v>21</v>
      </c>
      <c r="B953" s="148">
        <f>'июль (5 цк)'!B792</f>
        <v>0.01</v>
      </c>
      <c r="C953" s="148" t="str">
        <f>'июль (5 цк)'!C792</f>
        <v>0</v>
      </c>
      <c r="D953" s="148" t="str">
        <f>'июль (5 цк)'!D792</f>
        <v>0</v>
      </c>
      <c r="E953" s="148" t="str">
        <f>'июль (5 цк)'!E792</f>
        <v>0</v>
      </c>
      <c r="F953" s="148" t="str">
        <f>'июль (5 цк)'!F792</f>
        <v>0</v>
      </c>
      <c r="G953" s="148" t="str">
        <f>'июль (5 цк)'!G792</f>
        <v>0</v>
      </c>
      <c r="H953" s="148">
        <f>'июль (5 цк)'!H792</f>
        <v>0.01</v>
      </c>
      <c r="I953" s="148" t="str">
        <f>'июль (5 цк)'!I792</f>
        <v>0</v>
      </c>
      <c r="J953" s="148">
        <f>'июль (5 цк)'!J792</f>
        <v>0.01</v>
      </c>
      <c r="K953" s="148" t="str">
        <f>'июль (5 цк)'!K792</f>
        <v>0</v>
      </c>
      <c r="L953" s="148" t="str">
        <f>'июль (5 цк)'!L792</f>
        <v>0</v>
      </c>
      <c r="M953" s="148" t="str">
        <f>'июль (5 цк)'!M792</f>
        <v>0</v>
      </c>
      <c r="N953" s="148" t="str">
        <f>'июль (5 цк)'!N792</f>
        <v>0</v>
      </c>
      <c r="O953" s="148" t="str">
        <f>'июль (5 цк)'!O792</f>
        <v>0</v>
      </c>
      <c r="P953" s="148" t="str">
        <f>'июль (5 цк)'!P792</f>
        <v>0</v>
      </c>
      <c r="Q953" s="148" t="str">
        <f>'июль (5 цк)'!Q792</f>
        <v>0</v>
      </c>
      <c r="R953" s="148" t="str">
        <f>'июль (5 цк)'!R792</f>
        <v>0</v>
      </c>
      <c r="S953" s="148" t="str">
        <f>'июль (5 цк)'!S792</f>
        <v>0</v>
      </c>
      <c r="T953" s="148" t="str">
        <f>'июль (5 цк)'!T792</f>
        <v>0</v>
      </c>
      <c r="U953" s="148" t="str">
        <f>'июль (5 цк)'!U792</f>
        <v>0</v>
      </c>
      <c r="V953" s="148" t="str">
        <f>'июль (5 цк)'!V792</f>
        <v>0</v>
      </c>
      <c r="W953" s="148" t="str">
        <f>'июль (5 цк)'!W792</f>
        <v>0</v>
      </c>
      <c r="X953" s="148">
        <f>'июль (5 цк)'!X792</f>
        <v>0.01</v>
      </c>
      <c r="Y953" s="148" t="str">
        <f>'июль (5 цк)'!Y792</f>
        <v>0</v>
      </c>
    </row>
    <row r="954" spans="1:25" s="62" customFormat="1" ht="18.75" customHeight="1" thickBot="1" x14ac:dyDescent="0.25">
      <c r="A954" s="109">
        <v>22</v>
      </c>
      <c r="B954" s="148">
        <f>'июль (5 цк)'!B793</f>
        <v>0.01</v>
      </c>
      <c r="C954" s="148">
        <f>'июль (5 цк)'!C793</f>
        <v>0.01</v>
      </c>
      <c r="D954" s="148" t="str">
        <f>'июль (5 цк)'!D793</f>
        <v>0</v>
      </c>
      <c r="E954" s="148">
        <f>'июль (5 цк)'!E793</f>
        <v>0.01</v>
      </c>
      <c r="F954" s="148" t="str">
        <f>'июль (5 цк)'!F793</f>
        <v>0</v>
      </c>
      <c r="G954" s="148" t="str">
        <f>'июль (5 цк)'!G793</f>
        <v>0</v>
      </c>
      <c r="H954" s="148" t="str">
        <f>'июль (5 цк)'!H793</f>
        <v>0</v>
      </c>
      <c r="I954" s="148" t="str">
        <f>'июль (5 цк)'!I793</f>
        <v>0</v>
      </c>
      <c r="J954" s="148" t="str">
        <f>'июль (5 цк)'!J793</f>
        <v>0</v>
      </c>
      <c r="K954" s="148" t="str">
        <f>'июль (5 цк)'!K793</f>
        <v>0</v>
      </c>
      <c r="L954" s="148" t="str">
        <f>'июль (5 цк)'!L793</f>
        <v>0</v>
      </c>
      <c r="M954" s="148" t="str">
        <f>'июль (5 цк)'!M793</f>
        <v>0</v>
      </c>
      <c r="N954" s="148" t="str">
        <f>'июль (5 цк)'!N793</f>
        <v>0</v>
      </c>
      <c r="O954" s="148" t="str">
        <f>'июль (5 цк)'!O793</f>
        <v>0</v>
      </c>
      <c r="P954" s="148">
        <f>'июль (5 цк)'!P793</f>
        <v>0.01</v>
      </c>
      <c r="Q954" s="148" t="str">
        <f>'июль (5 цк)'!Q793</f>
        <v>0</v>
      </c>
      <c r="R954" s="148" t="str">
        <f>'июль (5 цк)'!R793</f>
        <v>0</v>
      </c>
      <c r="S954" s="148" t="str">
        <f>'июль (5 цк)'!S793</f>
        <v>0</v>
      </c>
      <c r="T954" s="148" t="str">
        <f>'июль (5 цк)'!T793</f>
        <v>0</v>
      </c>
      <c r="U954" s="148" t="str">
        <f>'июль (5 цк)'!U793</f>
        <v>0</v>
      </c>
      <c r="V954" s="148">
        <f>'июль (5 цк)'!V793</f>
        <v>0.01</v>
      </c>
      <c r="W954" s="148" t="str">
        <f>'июль (5 цк)'!W793</f>
        <v>0</v>
      </c>
      <c r="X954" s="148">
        <f>'июль (5 цк)'!X793</f>
        <v>0.01</v>
      </c>
      <c r="Y954" s="148">
        <f>'июль (5 цк)'!Y793</f>
        <v>0.01</v>
      </c>
    </row>
    <row r="955" spans="1:25" s="62" customFormat="1" ht="18.75" customHeight="1" thickBot="1" x14ac:dyDescent="0.25">
      <c r="A955" s="100">
        <v>23</v>
      </c>
      <c r="B955" s="148">
        <f>'июль (5 цк)'!B794</f>
        <v>0.01</v>
      </c>
      <c r="C955" s="148" t="str">
        <f>'июль (5 цк)'!C794</f>
        <v>0</v>
      </c>
      <c r="D955" s="148" t="str">
        <f>'июль (5 цк)'!D794</f>
        <v>0</v>
      </c>
      <c r="E955" s="148" t="str">
        <f>'июль (5 цк)'!E794</f>
        <v>0</v>
      </c>
      <c r="F955" s="148" t="str">
        <f>'июль (5 цк)'!F794</f>
        <v>0</v>
      </c>
      <c r="G955" s="148" t="str">
        <f>'июль (5 цк)'!G794</f>
        <v>0</v>
      </c>
      <c r="H955" s="148" t="str">
        <f>'июль (5 цк)'!H794</f>
        <v>0</v>
      </c>
      <c r="I955" s="148" t="str">
        <f>'июль (5 цк)'!I794</f>
        <v>0</v>
      </c>
      <c r="J955" s="148" t="str">
        <f>'июль (5 цк)'!J794</f>
        <v>0</v>
      </c>
      <c r="K955" s="148" t="str">
        <f>'июль (5 цк)'!K794</f>
        <v>0</v>
      </c>
      <c r="L955" s="148" t="str">
        <f>'июль (5 цк)'!L794</f>
        <v>0</v>
      </c>
      <c r="M955" s="148" t="str">
        <f>'июль (5 цк)'!M794</f>
        <v>0</v>
      </c>
      <c r="N955" s="148" t="str">
        <f>'июль (5 цк)'!N794</f>
        <v>0</v>
      </c>
      <c r="O955" s="148" t="str">
        <f>'июль (5 цк)'!O794</f>
        <v>0</v>
      </c>
      <c r="P955" s="148" t="str">
        <f>'июль (5 цк)'!P794</f>
        <v>0</v>
      </c>
      <c r="Q955" s="148" t="str">
        <f>'июль (5 цк)'!Q794</f>
        <v>0</v>
      </c>
      <c r="R955" s="148" t="str">
        <f>'июль (5 цк)'!R794</f>
        <v>0</v>
      </c>
      <c r="S955" s="148" t="str">
        <f>'июль (5 цк)'!S794</f>
        <v>0</v>
      </c>
      <c r="T955" s="148" t="str">
        <f>'июль (5 цк)'!T794</f>
        <v>0</v>
      </c>
      <c r="U955" s="148" t="str">
        <f>'июль (5 цк)'!U794</f>
        <v>0</v>
      </c>
      <c r="V955" s="148" t="str">
        <f>'июль (5 цк)'!V794</f>
        <v>0</v>
      </c>
      <c r="W955" s="148">
        <f>'июль (5 цк)'!W794</f>
        <v>0.01</v>
      </c>
      <c r="X955" s="148">
        <f>'июль (5 цк)'!X794</f>
        <v>0.01</v>
      </c>
      <c r="Y955" s="148">
        <f>'июль (5 цк)'!Y794</f>
        <v>0.01</v>
      </c>
    </row>
    <row r="956" spans="1:25" s="62" customFormat="1" ht="18.75" customHeight="1" thickBot="1" x14ac:dyDescent="0.25">
      <c r="A956" s="111">
        <v>24</v>
      </c>
      <c r="B956" s="148" t="str">
        <f>'июль (5 цк)'!B795</f>
        <v>0</v>
      </c>
      <c r="C956" s="148" t="str">
        <f>'июль (5 цк)'!C795</f>
        <v>0</v>
      </c>
      <c r="D956" s="148">
        <f>'июль (5 цк)'!D795</f>
        <v>0.01</v>
      </c>
      <c r="E956" s="148" t="str">
        <f>'июль (5 цк)'!E795</f>
        <v>0</v>
      </c>
      <c r="F956" s="148" t="str">
        <f>'июль (5 цк)'!F795</f>
        <v>0</v>
      </c>
      <c r="G956" s="148" t="str">
        <f>'июль (5 цк)'!G795</f>
        <v>0</v>
      </c>
      <c r="H956" s="148" t="str">
        <f>'июль (5 цк)'!H795</f>
        <v>0</v>
      </c>
      <c r="I956" s="148" t="str">
        <f>'июль (5 цк)'!I795</f>
        <v>0</v>
      </c>
      <c r="J956" s="148" t="str">
        <f>'июль (5 цк)'!J795</f>
        <v>0</v>
      </c>
      <c r="K956" s="148" t="str">
        <f>'июль (5 цк)'!K795</f>
        <v>0</v>
      </c>
      <c r="L956" s="148" t="str">
        <f>'июль (5 цк)'!L795</f>
        <v>0</v>
      </c>
      <c r="M956" s="148">
        <f>'июль (5 цк)'!M795</f>
        <v>0.01</v>
      </c>
      <c r="N956" s="148" t="str">
        <f>'июль (5 цк)'!N795</f>
        <v>0</v>
      </c>
      <c r="O956" s="148">
        <f>'июль (5 цк)'!O795</f>
        <v>0.01</v>
      </c>
      <c r="P956" s="148" t="str">
        <f>'июль (5 цк)'!P795</f>
        <v>0</v>
      </c>
      <c r="Q956" s="148" t="str">
        <f>'июль (5 цк)'!Q795</f>
        <v>0</v>
      </c>
      <c r="R956" s="148" t="str">
        <f>'июль (5 цк)'!R795</f>
        <v>0</v>
      </c>
      <c r="S956" s="148" t="str">
        <f>'июль (5 цк)'!S795</f>
        <v>0</v>
      </c>
      <c r="T956" s="148" t="str">
        <f>'июль (5 цк)'!T795</f>
        <v>0</v>
      </c>
      <c r="U956" s="148" t="str">
        <f>'июль (5 цк)'!U795</f>
        <v>0</v>
      </c>
      <c r="V956" s="148">
        <f>'июль (5 цк)'!V795</f>
        <v>0.01</v>
      </c>
      <c r="W956" s="148" t="str">
        <f>'июль (5 цк)'!W795</f>
        <v>0</v>
      </c>
      <c r="X956" s="148" t="str">
        <f>'июль (5 цк)'!X795</f>
        <v>0</v>
      </c>
      <c r="Y956" s="148" t="str">
        <f>'июль (5 цк)'!Y795</f>
        <v>0</v>
      </c>
    </row>
    <row r="957" spans="1:25" s="62" customFormat="1" ht="18.75" customHeight="1" thickBot="1" x14ac:dyDescent="0.25">
      <c r="A957" s="109">
        <v>25</v>
      </c>
      <c r="B957" s="148" t="str">
        <f>'июль (5 цк)'!B796</f>
        <v>0</v>
      </c>
      <c r="C957" s="148" t="str">
        <f>'июль (5 цк)'!C796</f>
        <v>0</v>
      </c>
      <c r="D957" s="148" t="str">
        <f>'июль (5 цк)'!D796</f>
        <v>0</v>
      </c>
      <c r="E957" s="148" t="str">
        <f>'июль (5 цк)'!E796</f>
        <v>0</v>
      </c>
      <c r="F957" s="148" t="str">
        <f>'июль (5 цк)'!F796</f>
        <v>0</v>
      </c>
      <c r="G957" s="148" t="str">
        <f>'июль (5 цк)'!G796</f>
        <v>0</v>
      </c>
      <c r="H957" s="148" t="str">
        <f>'июль (5 цк)'!H796</f>
        <v>0</v>
      </c>
      <c r="I957" s="148" t="str">
        <f>'июль (5 цк)'!I796</f>
        <v>0</v>
      </c>
      <c r="J957" s="148" t="str">
        <f>'июль (5 цк)'!J796</f>
        <v>0</v>
      </c>
      <c r="K957" s="148" t="str">
        <f>'июль (5 цк)'!K796</f>
        <v>0</v>
      </c>
      <c r="L957" s="148">
        <f>'июль (5 цк)'!L796</f>
        <v>0.01</v>
      </c>
      <c r="M957" s="148" t="str">
        <f>'июль (5 цк)'!M796</f>
        <v>0</v>
      </c>
      <c r="N957" s="148" t="str">
        <f>'июль (5 цк)'!N796</f>
        <v>0</v>
      </c>
      <c r="O957" s="148" t="str">
        <f>'июль (5 цк)'!O796</f>
        <v>0</v>
      </c>
      <c r="P957" s="148" t="str">
        <f>'июль (5 цк)'!P796</f>
        <v>0</v>
      </c>
      <c r="Q957" s="148" t="str">
        <f>'июль (5 цк)'!Q796</f>
        <v>0</v>
      </c>
      <c r="R957" s="148" t="str">
        <f>'июль (5 цк)'!R796</f>
        <v>0</v>
      </c>
      <c r="S957" s="148" t="str">
        <f>'июль (5 цк)'!S796</f>
        <v>0</v>
      </c>
      <c r="T957" s="148" t="str">
        <f>'июль (5 цк)'!T796</f>
        <v>0</v>
      </c>
      <c r="U957" s="148" t="str">
        <f>'июль (5 цк)'!U796</f>
        <v>0</v>
      </c>
      <c r="V957" s="148" t="str">
        <f>'июль (5 цк)'!V796</f>
        <v>0</v>
      </c>
      <c r="W957" s="148">
        <f>'июль (5 цк)'!W796</f>
        <v>0.01</v>
      </c>
      <c r="X957" s="148" t="str">
        <f>'июль (5 цк)'!X796</f>
        <v>0</v>
      </c>
      <c r="Y957" s="148" t="str">
        <f>'июль (5 цк)'!Y796</f>
        <v>0</v>
      </c>
    </row>
    <row r="958" spans="1:25" s="62" customFormat="1" ht="18.75" customHeight="1" thickBot="1" x14ac:dyDescent="0.25">
      <c r="A958" s="110">
        <v>26</v>
      </c>
      <c r="B958" s="148" t="str">
        <f>'июль (5 цк)'!B797</f>
        <v>0</v>
      </c>
      <c r="C958" s="148" t="str">
        <f>'июль (5 цк)'!C797</f>
        <v>0</v>
      </c>
      <c r="D958" s="148" t="str">
        <f>'июль (5 цк)'!D797</f>
        <v>0</v>
      </c>
      <c r="E958" s="148" t="str">
        <f>'июль (5 цк)'!E797</f>
        <v>0</v>
      </c>
      <c r="F958" s="148" t="str">
        <f>'июль (5 цк)'!F797</f>
        <v>0</v>
      </c>
      <c r="G958" s="148" t="str">
        <f>'июль (5 цк)'!G797</f>
        <v>0</v>
      </c>
      <c r="H958" s="148" t="str">
        <f>'июль (5 цк)'!H797</f>
        <v>0</v>
      </c>
      <c r="I958" s="148" t="str">
        <f>'июль (5 цк)'!I797</f>
        <v>0</v>
      </c>
      <c r="J958" s="148" t="str">
        <f>'июль (5 цк)'!J797</f>
        <v>0</v>
      </c>
      <c r="K958" s="148">
        <f>'июль (5 цк)'!K797</f>
        <v>0.01</v>
      </c>
      <c r="L958" s="148" t="str">
        <f>'июль (5 цк)'!L797</f>
        <v>0</v>
      </c>
      <c r="M958" s="148" t="str">
        <f>'июль (5 цк)'!M797</f>
        <v>0</v>
      </c>
      <c r="N958" s="148" t="str">
        <f>'июль (5 цк)'!N797</f>
        <v>0</v>
      </c>
      <c r="O958" s="148" t="str">
        <f>'июль (5 цк)'!O797</f>
        <v>0</v>
      </c>
      <c r="P958" s="148" t="str">
        <f>'июль (5 цк)'!P797</f>
        <v>0</v>
      </c>
      <c r="Q958" s="148" t="str">
        <f>'июль (5 цк)'!Q797</f>
        <v>0</v>
      </c>
      <c r="R958" s="148" t="str">
        <f>'июль (5 цк)'!R797</f>
        <v>0</v>
      </c>
      <c r="S958" s="148" t="str">
        <f>'июль (5 цк)'!S797</f>
        <v>0</v>
      </c>
      <c r="T958" s="148" t="str">
        <f>'июль (5 цк)'!T797</f>
        <v>0</v>
      </c>
      <c r="U958" s="148" t="str">
        <f>'июль (5 цк)'!U797</f>
        <v>0</v>
      </c>
      <c r="V958" s="148" t="str">
        <f>'июль (5 цк)'!V797</f>
        <v>0</v>
      </c>
      <c r="W958" s="148" t="str">
        <f>'июль (5 цк)'!W797</f>
        <v>0</v>
      </c>
      <c r="X958" s="148" t="str">
        <f>'июль (5 цк)'!X797</f>
        <v>0</v>
      </c>
      <c r="Y958" s="148">
        <f>'июль (5 цк)'!Y797</f>
        <v>0.01</v>
      </c>
    </row>
    <row r="959" spans="1:25" s="62" customFormat="1" ht="18.75" customHeight="1" thickBot="1" x14ac:dyDescent="0.25">
      <c r="A959" s="112">
        <v>27</v>
      </c>
      <c r="B959" s="148">
        <f>'июль (5 цк)'!B798</f>
        <v>0.01</v>
      </c>
      <c r="C959" s="148" t="str">
        <f>'июль (5 цк)'!C798</f>
        <v>0</v>
      </c>
      <c r="D959" s="148" t="str">
        <f>'июль (5 цк)'!D798</f>
        <v>0</v>
      </c>
      <c r="E959" s="148" t="str">
        <f>'июль (5 цк)'!E798</f>
        <v>0</v>
      </c>
      <c r="F959" s="148" t="str">
        <f>'июль (5 цк)'!F798</f>
        <v>0</v>
      </c>
      <c r="G959" s="148" t="str">
        <f>'июль (5 цк)'!G798</f>
        <v>0</v>
      </c>
      <c r="H959" s="148" t="str">
        <f>'июль (5 цк)'!H798</f>
        <v>0</v>
      </c>
      <c r="I959" s="148" t="str">
        <f>'июль (5 цк)'!I798</f>
        <v>0</v>
      </c>
      <c r="J959" s="148">
        <f>'июль (5 цк)'!J798</f>
        <v>4.71</v>
      </c>
      <c r="K959" s="148" t="str">
        <f>'июль (5 цк)'!K798</f>
        <v>0</v>
      </c>
      <c r="L959" s="148" t="str">
        <f>'июль (5 цк)'!L798</f>
        <v>0</v>
      </c>
      <c r="M959" s="148" t="str">
        <f>'июль (5 цк)'!M798</f>
        <v>0</v>
      </c>
      <c r="N959" s="148" t="str">
        <f>'июль (5 цк)'!N798</f>
        <v>0</v>
      </c>
      <c r="O959" s="148" t="str">
        <f>'июль (5 цк)'!O798</f>
        <v>0</v>
      </c>
      <c r="P959" s="148" t="str">
        <f>'июль (5 цк)'!P798</f>
        <v>0</v>
      </c>
      <c r="Q959" s="148" t="str">
        <f>'июль (5 цк)'!Q798</f>
        <v>0</v>
      </c>
      <c r="R959" s="148" t="str">
        <f>'июль (5 цк)'!R798</f>
        <v>0</v>
      </c>
      <c r="S959" s="148" t="str">
        <f>'июль (5 цк)'!S798</f>
        <v>0</v>
      </c>
      <c r="T959" s="148" t="str">
        <f>'июль (5 цк)'!T798</f>
        <v>0</v>
      </c>
      <c r="U959" s="148" t="str">
        <f>'июль (5 цк)'!U798</f>
        <v>0</v>
      </c>
      <c r="V959" s="148" t="str">
        <f>'июль (5 цк)'!V798</f>
        <v>0</v>
      </c>
      <c r="W959" s="148" t="str">
        <f>'июль (5 цк)'!W798</f>
        <v>0</v>
      </c>
      <c r="X959" s="148" t="str">
        <f>'июль (5 цк)'!X798</f>
        <v>0</v>
      </c>
      <c r="Y959" s="148" t="str">
        <f>'июль (5 цк)'!Y798</f>
        <v>0</v>
      </c>
    </row>
    <row r="960" spans="1:25" s="62" customFormat="1" ht="18.75" customHeight="1" thickBot="1" x14ac:dyDescent="0.25">
      <c r="A960" s="111">
        <v>28</v>
      </c>
      <c r="B960" s="148" t="str">
        <f>'июль (5 цк)'!B799</f>
        <v>0</v>
      </c>
      <c r="C960" s="148" t="str">
        <f>'июль (5 цк)'!C799</f>
        <v>0</v>
      </c>
      <c r="D960" s="148" t="str">
        <f>'июль (5 цк)'!D799</f>
        <v>0</v>
      </c>
      <c r="E960" s="148" t="str">
        <f>'июль (5 цк)'!E799</f>
        <v>0</v>
      </c>
      <c r="F960" s="148" t="str">
        <f>'июль (5 цк)'!F799</f>
        <v>0</v>
      </c>
      <c r="G960" s="148">
        <f>'июль (5 цк)'!G799</f>
        <v>0.01</v>
      </c>
      <c r="H960" s="148">
        <f>'июль (5 цк)'!H799</f>
        <v>0.01</v>
      </c>
      <c r="I960" s="148" t="str">
        <f>'июль (5 цк)'!I799</f>
        <v>0</v>
      </c>
      <c r="J960" s="148" t="str">
        <f>'июль (5 цк)'!J799</f>
        <v>0</v>
      </c>
      <c r="K960" s="148" t="str">
        <f>'июль (5 цк)'!K799</f>
        <v>0</v>
      </c>
      <c r="L960" s="148" t="str">
        <f>'июль (5 цк)'!L799</f>
        <v>0</v>
      </c>
      <c r="M960" s="148" t="str">
        <f>'июль (5 цк)'!M799</f>
        <v>0</v>
      </c>
      <c r="N960" s="148" t="str">
        <f>'июль (5 цк)'!N799</f>
        <v>0</v>
      </c>
      <c r="O960" s="148" t="str">
        <f>'июль (5 цк)'!O799</f>
        <v>0</v>
      </c>
      <c r="P960" s="148" t="str">
        <f>'июль (5 цк)'!P799</f>
        <v>0</v>
      </c>
      <c r="Q960" s="148" t="str">
        <f>'июль (5 цк)'!Q799</f>
        <v>0</v>
      </c>
      <c r="R960" s="148" t="str">
        <f>'июль (5 цк)'!R799</f>
        <v>0</v>
      </c>
      <c r="S960" s="148" t="str">
        <f>'июль (5 цк)'!S799</f>
        <v>0</v>
      </c>
      <c r="T960" s="148" t="str">
        <f>'июль (5 цк)'!T799</f>
        <v>0</v>
      </c>
      <c r="U960" s="148" t="str">
        <f>'июль (5 цк)'!U799</f>
        <v>0</v>
      </c>
      <c r="V960" s="148">
        <f>'июль (5 цк)'!V799</f>
        <v>0.01</v>
      </c>
      <c r="W960" s="148" t="str">
        <f>'июль (5 цк)'!W799</f>
        <v>0</v>
      </c>
      <c r="X960" s="148" t="str">
        <f>'июль (5 цк)'!X799</f>
        <v>0</v>
      </c>
      <c r="Y960" s="148" t="str">
        <f>'июль (5 цк)'!Y799</f>
        <v>0</v>
      </c>
    </row>
    <row r="961" spans="1:25" s="62" customFormat="1" ht="18.75" customHeight="1" thickBot="1" x14ac:dyDescent="0.25">
      <c r="A961" s="109">
        <v>29</v>
      </c>
      <c r="B961" s="148" t="str">
        <f>'июль (5 цк)'!B800</f>
        <v>0</v>
      </c>
      <c r="C961" s="148" t="str">
        <f>'июль (5 цк)'!C800</f>
        <v>0</v>
      </c>
      <c r="D961" s="148" t="str">
        <f>'июль (5 цк)'!D800</f>
        <v>0</v>
      </c>
      <c r="E961" s="148">
        <f>'июль (5 цк)'!E800</f>
        <v>0.01</v>
      </c>
      <c r="F961" s="148" t="str">
        <f>'июль (5 цк)'!F800</f>
        <v>0</v>
      </c>
      <c r="G961" s="148" t="str">
        <f>'июль (5 цк)'!G800</f>
        <v>0</v>
      </c>
      <c r="H961" s="148" t="str">
        <f>'июль (5 цк)'!H800</f>
        <v>0</v>
      </c>
      <c r="I961" s="148" t="str">
        <f>'июль (5 цк)'!I800</f>
        <v>0</v>
      </c>
      <c r="J961" s="148" t="str">
        <f>'июль (5 цк)'!J800</f>
        <v>0</v>
      </c>
      <c r="K961" s="148" t="str">
        <f>'июль (5 цк)'!K800</f>
        <v>0</v>
      </c>
      <c r="L961" s="148" t="str">
        <f>'июль (5 цк)'!L800</f>
        <v>0</v>
      </c>
      <c r="M961" s="148" t="str">
        <f>'июль (5 цк)'!M800</f>
        <v>0</v>
      </c>
      <c r="N961" s="148" t="str">
        <f>'июль (5 цк)'!N800</f>
        <v>0</v>
      </c>
      <c r="O961" s="148" t="str">
        <f>'июль (5 цк)'!O800</f>
        <v>0</v>
      </c>
      <c r="P961" s="148" t="str">
        <f>'июль (5 цк)'!P800</f>
        <v>0</v>
      </c>
      <c r="Q961" s="148" t="str">
        <f>'июль (5 цк)'!Q800</f>
        <v>0</v>
      </c>
      <c r="R961" s="148" t="str">
        <f>'июль (5 цк)'!R800</f>
        <v>0</v>
      </c>
      <c r="S961" s="148" t="str">
        <f>'июль (5 цк)'!S800</f>
        <v>0</v>
      </c>
      <c r="T961" s="148" t="str">
        <f>'июль (5 цк)'!T800</f>
        <v>0</v>
      </c>
      <c r="U961" s="148" t="str">
        <f>'июль (5 цк)'!U800</f>
        <v>0</v>
      </c>
      <c r="V961" s="148">
        <f>'июль (5 цк)'!V800</f>
        <v>0.01</v>
      </c>
      <c r="W961" s="148" t="str">
        <f>'июль (5 цк)'!W800</f>
        <v>0</v>
      </c>
      <c r="X961" s="148" t="str">
        <f>'июль (5 цк)'!X800</f>
        <v>0</v>
      </c>
      <c r="Y961" s="148" t="str">
        <f>'июль (5 цк)'!Y800</f>
        <v>0</v>
      </c>
    </row>
    <row r="962" spans="1:25" s="62" customFormat="1" ht="18.75" customHeight="1" thickBot="1" x14ac:dyDescent="0.25">
      <c r="A962" s="110">
        <v>30</v>
      </c>
      <c r="B962" s="148">
        <f>'июль (5 цк)'!B801</f>
        <v>136.49</v>
      </c>
      <c r="C962" s="148" t="str">
        <f>'июль (5 цк)'!C801</f>
        <v>0</v>
      </c>
      <c r="D962" s="148" t="str">
        <f>'июль (5 цк)'!D801</f>
        <v>0</v>
      </c>
      <c r="E962" s="148" t="str">
        <f>'июль (5 цк)'!E801</f>
        <v>0</v>
      </c>
      <c r="F962" s="148" t="str">
        <f>'июль (5 цк)'!F801</f>
        <v>0</v>
      </c>
      <c r="G962" s="148" t="str">
        <f>'июль (5 цк)'!G801</f>
        <v>0</v>
      </c>
      <c r="H962" s="148" t="str">
        <f>'июль (5 цк)'!H801</f>
        <v>0</v>
      </c>
      <c r="I962" s="148" t="str">
        <f>'июль (5 цк)'!I801</f>
        <v>0</v>
      </c>
      <c r="J962" s="148" t="str">
        <f>'июль (5 цк)'!J801</f>
        <v>0</v>
      </c>
      <c r="K962" s="148" t="str">
        <f>'июль (5 цк)'!K801</f>
        <v>0</v>
      </c>
      <c r="L962" s="148" t="str">
        <f>'июль (5 цк)'!L801</f>
        <v>0</v>
      </c>
      <c r="M962" s="148" t="str">
        <f>'июль (5 цк)'!M801</f>
        <v>0</v>
      </c>
      <c r="N962" s="148" t="str">
        <f>'июль (5 цк)'!N801</f>
        <v>0</v>
      </c>
      <c r="O962" s="148" t="str">
        <f>'июль (5 цк)'!O801</f>
        <v>0</v>
      </c>
      <c r="P962" s="148" t="str">
        <f>'июль (5 цк)'!P801</f>
        <v>0</v>
      </c>
      <c r="Q962" s="148" t="str">
        <f>'июль (5 цк)'!Q801</f>
        <v>0</v>
      </c>
      <c r="R962" s="148" t="str">
        <f>'июль (5 цк)'!R801</f>
        <v>0</v>
      </c>
      <c r="S962" s="148" t="str">
        <f>'июль (5 цк)'!S801</f>
        <v>0</v>
      </c>
      <c r="T962" s="148" t="str">
        <f>'июль (5 цк)'!T801</f>
        <v>0</v>
      </c>
      <c r="U962" s="148" t="str">
        <f>'июль (5 цк)'!U801</f>
        <v>0</v>
      </c>
      <c r="V962" s="148">
        <f>'июль (5 цк)'!V801</f>
        <v>0.01</v>
      </c>
      <c r="W962" s="148" t="str">
        <f>'июль (5 цк)'!W801</f>
        <v>0</v>
      </c>
      <c r="X962" s="148" t="str">
        <f>'июль (5 цк)'!X801</f>
        <v>0</v>
      </c>
      <c r="Y962" s="148" t="str">
        <f>'июль (5 цк)'!Y801</f>
        <v>0</v>
      </c>
    </row>
    <row r="963" spans="1:25" s="62" customFormat="1" ht="18.75" customHeight="1" thickBot="1" x14ac:dyDescent="0.25">
      <c r="A963" s="109">
        <v>31</v>
      </c>
      <c r="B963" s="148">
        <f>'июль (5 цк)'!B802</f>
        <v>35.71</v>
      </c>
      <c r="C963" s="148">
        <f>'июль (5 цк)'!C802</f>
        <v>25.33</v>
      </c>
      <c r="D963" s="148">
        <f>'июль (5 цк)'!D802</f>
        <v>22.22</v>
      </c>
      <c r="E963" s="148">
        <f>'июль (5 цк)'!E802</f>
        <v>25.71</v>
      </c>
      <c r="F963" s="148" t="str">
        <f>'июль (5 цк)'!F802</f>
        <v>0</v>
      </c>
      <c r="G963" s="148" t="str">
        <f>'июль (5 цк)'!G802</f>
        <v>0</v>
      </c>
      <c r="H963" s="148">
        <f>'июль (5 цк)'!H802</f>
        <v>53.46</v>
      </c>
      <c r="I963" s="148" t="str">
        <f>'июль (5 цк)'!I802</f>
        <v>0</v>
      </c>
      <c r="J963" s="148" t="str">
        <f>'июль (5 цк)'!J802</f>
        <v>0</v>
      </c>
      <c r="K963" s="148" t="str">
        <f>'июль (5 цк)'!K802</f>
        <v>0</v>
      </c>
      <c r="L963" s="148" t="str">
        <f>'июль (5 цк)'!L802</f>
        <v>0</v>
      </c>
      <c r="M963" s="148" t="str">
        <f>'июль (5 цк)'!M802</f>
        <v>0</v>
      </c>
      <c r="N963" s="148" t="str">
        <f>'июль (5 цк)'!N802</f>
        <v>0</v>
      </c>
      <c r="O963" s="148" t="str">
        <f>'июль (5 цк)'!O802</f>
        <v>0</v>
      </c>
      <c r="P963" s="148" t="str">
        <f>'июль (5 цк)'!P802</f>
        <v>0</v>
      </c>
      <c r="Q963" s="148" t="str">
        <f>'июль (5 цк)'!Q802</f>
        <v>0</v>
      </c>
      <c r="R963" s="148" t="str">
        <f>'июль (5 цк)'!R802</f>
        <v>0</v>
      </c>
      <c r="S963" s="148" t="str">
        <f>'июль (5 цк)'!S802</f>
        <v>0</v>
      </c>
      <c r="T963" s="148">
        <f>'июль (5 цк)'!T802</f>
        <v>43.7</v>
      </c>
      <c r="U963" s="148">
        <f>'июль (5 цк)'!U802</f>
        <v>55.72</v>
      </c>
      <c r="V963" s="148">
        <f>'июль (5 цк)'!V802</f>
        <v>33.07</v>
      </c>
      <c r="W963" s="148">
        <f>'июль (5 цк)'!W802</f>
        <v>23.38</v>
      </c>
      <c r="X963" s="148">
        <f>'июль (5 цк)'!X802</f>
        <v>19.32</v>
      </c>
      <c r="Y963" s="148">
        <f>'июль (5 цк)'!Y802</f>
        <v>26.75</v>
      </c>
    </row>
    <row r="964" spans="1:25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</row>
    <row r="965" spans="1:25" ht="15" thickBot="1" x14ac:dyDescent="0.25">
      <c r="A965" s="146"/>
    </row>
    <row r="966" spans="1:25" s="62" customFormat="1" ht="31.5" customHeight="1" thickBot="1" x14ac:dyDescent="0.25">
      <c r="A966" s="404" t="s">
        <v>47</v>
      </c>
      <c r="B966" s="470" t="s">
        <v>83</v>
      </c>
      <c r="C966" s="407"/>
      <c r="D966" s="407"/>
      <c r="E966" s="407"/>
      <c r="F966" s="407"/>
      <c r="G966" s="407"/>
      <c r="H966" s="407"/>
      <c r="I966" s="407"/>
      <c r="J966" s="407"/>
      <c r="K966" s="407"/>
      <c r="L966" s="407"/>
      <c r="M966" s="407"/>
      <c r="N966" s="407"/>
      <c r="O966" s="407"/>
      <c r="P966" s="407"/>
      <c r="Q966" s="407"/>
      <c r="R966" s="407"/>
      <c r="S966" s="407"/>
      <c r="T966" s="407"/>
      <c r="U966" s="407"/>
      <c r="V966" s="407"/>
      <c r="W966" s="407"/>
      <c r="X966" s="407"/>
      <c r="Y966" s="408"/>
    </row>
    <row r="967" spans="1:25" s="62" customFormat="1" ht="35.25" customHeight="1" thickBot="1" x14ac:dyDescent="0.25">
      <c r="A967" s="469"/>
      <c r="B967" s="170" t="s">
        <v>46</v>
      </c>
      <c r="C967" s="171" t="s">
        <v>45</v>
      </c>
      <c r="D967" s="163" t="s">
        <v>44</v>
      </c>
      <c r="E967" s="171" t="s">
        <v>43</v>
      </c>
      <c r="F967" s="172" t="s">
        <v>42</v>
      </c>
      <c r="G967" s="171" t="s">
        <v>41</v>
      </c>
      <c r="H967" s="171" t="s">
        <v>40</v>
      </c>
      <c r="I967" s="171" t="s">
        <v>39</v>
      </c>
      <c r="J967" s="171" t="s">
        <v>38</v>
      </c>
      <c r="K967" s="173" t="s">
        <v>37</v>
      </c>
      <c r="L967" s="171" t="s">
        <v>36</v>
      </c>
      <c r="M967" s="172" t="s">
        <v>35</v>
      </c>
      <c r="N967" s="173" t="s">
        <v>34</v>
      </c>
      <c r="O967" s="171" t="s">
        <v>33</v>
      </c>
      <c r="P967" s="172" t="s">
        <v>32</v>
      </c>
      <c r="Q967" s="163" t="s">
        <v>31</v>
      </c>
      <c r="R967" s="171" t="s">
        <v>30</v>
      </c>
      <c r="S967" s="163" t="s">
        <v>29</v>
      </c>
      <c r="T967" s="171" t="s">
        <v>28</v>
      </c>
      <c r="U967" s="163" t="s">
        <v>27</v>
      </c>
      <c r="V967" s="171" t="s">
        <v>26</v>
      </c>
      <c r="W967" s="163" t="s">
        <v>25</v>
      </c>
      <c r="X967" s="171" t="s">
        <v>24</v>
      </c>
      <c r="Y967" s="174" t="s">
        <v>23</v>
      </c>
    </row>
    <row r="968" spans="1:25" s="62" customFormat="1" ht="18.75" customHeight="1" thickBot="1" x14ac:dyDescent="0.25">
      <c r="A968" s="109">
        <v>1</v>
      </c>
      <c r="B968" s="148">
        <f>'июль (5 цк)'!B807</f>
        <v>397.38</v>
      </c>
      <c r="C968" s="148">
        <f>'июль (5 цк)'!C807</f>
        <v>381.85</v>
      </c>
      <c r="D968" s="148">
        <f>'июль (5 цк)'!D807</f>
        <v>676.1</v>
      </c>
      <c r="E968" s="148">
        <f>'июль (5 цк)'!E807</f>
        <v>699.56</v>
      </c>
      <c r="F968" s="148">
        <f>'июль (5 цк)'!F807</f>
        <v>691.71</v>
      </c>
      <c r="G968" s="148">
        <f>'июль (5 цк)'!G807</f>
        <v>688.21</v>
      </c>
      <c r="H968" s="148">
        <f>'июль (5 цк)'!H807</f>
        <v>75.44</v>
      </c>
      <c r="I968" s="148">
        <f>'июль (5 цк)'!I807</f>
        <v>680.29</v>
      </c>
      <c r="J968" s="148">
        <f>'июль (5 цк)'!J807</f>
        <v>684.94</v>
      </c>
      <c r="K968" s="148">
        <f>'июль (5 цк)'!K807</f>
        <v>394.22</v>
      </c>
      <c r="L968" s="148">
        <f>'июль (5 цк)'!L807</f>
        <v>65.06</v>
      </c>
      <c r="M968" s="148">
        <f>'июль (5 цк)'!M807</f>
        <v>386.76</v>
      </c>
      <c r="N968" s="148">
        <f>'июль (5 цк)'!N807</f>
        <v>388.6</v>
      </c>
      <c r="O968" s="148">
        <f>'июль (5 цк)'!O807</f>
        <v>664.81</v>
      </c>
      <c r="P968" s="148">
        <f>'июль (5 цк)'!P807</f>
        <v>670.29</v>
      </c>
      <c r="Q968" s="148">
        <f>'июль (5 цк)'!Q807</f>
        <v>241.16</v>
      </c>
      <c r="R968" s="148">
        <f>'июль (5 цк)'!R807</f>
        <v>257.83999999999997</v>
      </c>
      <c r="S968" s="148">
        <f>'июль (5 цк)'!S807</f>
        <v>41.22</v>
      </c>
      <c r="T968" s="148">
        <f>'июль (5 цк)'!T807</f>
        <v>237.9</v>
      </c>
      <c r="U968" s="148">
        <f>'июль (5 цк)'!U807</f>
        <v>187.11</v>
      </c>
      <c r="V968" s="148">
        <f>'июль (5 цк)'!V807</f>
        <v>392.55</v>
      </c>
      <c r="W968" s="148">
        <f>'июль (5 цк)'!W807</f>
        <v>718.26</v>
      </c>
      <c r="X968" s="148">
        <f>'июль (5 цк)'!X807</f>
        <v>716.42</v>
      </c>
      <c r="Y968" s="148">
        <f>'июль (5 цк)'!Y807</f>
        <v>705.89</v>
      </c>
    </row>
    <row r="969" spans="1:25" s="62" customFormat="1" ht="18.75" customHeight="1" thickBot="1" x14ac:dyDescent="0.25">
      <c r="A969" s="109">
        <v>2</v>
      </c>
      <c r="B969" s="148">
        <f>'июль (5 цк)'!B808</f>
        <v>778.69</v>
      </c>
      <c r="C969" s="148">
        <f>'июль (5 цк)'!C808</f>
        <v>758.27</v>
      </c>
      <c r="D969" s="148">
        <f>'июль (5 цк)'!D808</f>
        <v>762.07</v>
      </c>
      <c r="E969" s="148">
        <f>'июль (5 цк)'!E808</f>
        <v>93.31</v>
      </c>
      <c r="F969" s="148">
        <f>'июль (5 цк)'!F808</f>
        <v>168.05</v>
      </c>
      <c r="G969" s="148">
        <f>'июль (5 цк)'!G808</f>
        <v>180.35</v>
      </c>
      <c r="H969" s="148">
        <f>'июль (5 цк)'!H808</f>
        <v>117.11</v>
      </c>
      <c r="I969" s="148">
        <f>'июль (5 цк)'!I808</f>
        <v>108.12</v>
      </c>
      <c r="J969" s="148">
        <f>'июль (5 цк)'!J808</f>
        <v>132.01</v>
      </c>
      <c r="K969" s="148">
        <f>'июль (5 цк)'!K808</f>
        <v>133.1</v>
      </c>
      <c r="L969" s="148">
        <f>'июль (5 цк)'!L808</f>
        <v>153.62</v>
      </c>
      <c r="M969" s="148">
        <f>'июль (5 цк)'!M808</f>
        <v>119.25</v>
      </c>
      <c r="N969" s="148">
        <f>'июль (5 цк)'!N808</f>
        <v>151.71</v>
      </c>
      <c r="O969" s="148">
        <f>'июль (5 цк)'!O808</f>
        <v>107.86</v>
      </c>
      <c r="P969" s="148">
        <f>'июль (5 цк)'!P808</f>
        <v>118.18</v>
      </c>
      <c r="Q969" s="148">
        <f>'июль (5 цк)'!Q808</f>
        <v>122.82</v>
      </c>
      <c r="R969" s="148">
        <f>'июль (5 цк)'!R808</f>
        <v>164.03</v>
      </c>
      <c r="S969" s="148">
        <f>'июль (5 цк)'!S808</f>
        <v>108.7</v>
      </c>
      <c r="T969" s="148">
        <f>'июль (5 цк)'!T808</f>
        <v>140.72</v>
      </c>
      <c r="U969" s="148">
        <f>'июль (5 цк)'!U808</f>
        <v>146.16999999999999</v>
      </c>
      <c r="V969" s="148">
        <f>'июль (5 цк)'!V808</f>
        <v>91.53</v>
      </c>
      <c r="W969" s="148">
        <f>'июль (5 цк)'!W808</f>
        <v>167.33</v>
      </c>
      <c r="X969" s="148">
        <f>'июль (5 цк)'!X808</f>
        <v>356.64</v>
      </c>
      <c r="Y969" s="148">
        <f>'июль (5 цк)'!Y808</f>
        <v>821.76</v>
      </c>
    </row>
    <row r="970" spans="1:25" s="62" customFormat="1" ht="18.75" customHeight="1" thickBot="1" x14ac:dyDescent="0.25">
      <c r="A970" s="109">
        <v>3</v>
      </c>
      <c r="B970" s="148">
        <f>'июль (5 цк)'!B809</f>
        <v>785.7</v>
      </c>
      <c r="C970" s="148">
        <f>'июль (5 цк)'!C809</f>
        <v>720.53</v>
      </c>
      <c r="D970" s="148">
        <f>'июль (5 цк)'!D809</f>
        <v>409.09</v>
      </c>
      <c r="E970" s="148">
        <f>'июль (5 цк)'!E809</f>
        <v>425.52</v>
      </c>
      <c r="F970" s="148">
        <f>'июль (5 цк)'!F809</f>
        <v>247.21</v>
      </c>
      <c r="G970" s="148">
        <f>'июль (5 цк)'!G809</f>
        <v>423.46</v>
      </c>
      <c r="H970" s="148">
        <f>'июль (5 цк)'!H809</f>
        <v>423.01</v>
      </c>
      <c r="I970" s="148">
        <f>'июль (5 цк)'!I809</f>
        <v>414.88</v>
      </c>
      <c r="J970" s="148">
        <f>'июль (5 цк)'!J809</f>
        <v>425.94</v>
      </c>
      <c r="K970" s="148">
        <f>'июль (5 цк)'!K809</f>
        <v>424.84</v>
      </c>
      <c r="L970" s="148">
        <f>'июль (5 цк)'!L809</f>
        <v>431.92</v>
      </c>
      <c r="M970" s="148">
        <f>'июль (5 цк)'!M809</f>
        <v>429.56</v>
      </c>
      <c r="N970" s="148">
        <f>'июль (5 цк)'!N809</f>
        <v>446.95</v>
      </c>
      <c r="O970" s="148">
        <f>'июль (5 цк)'!O809</f>
        <v>426.48</v>
      </c>
      <c r="P970" s="148">
        <f>'июль (5 цк)'!P809</f>
        <v>414.82</v>
      </c>
      <c r="Q970" s="148">
        <f>'июль (5 цк)'!Q809</f>
        <v>763.13</v>
      </c>
      <c r="R970" s="148">
        <f>'июль (5 цк)'!R809</f>
        <v>779.29</v>
      </c>
      <c r="S970" s="148">
        <f>'июль (5 цк)'!S809</f>
        <v>767.42</v>
      </c>
      <c r="T970" s="148">
        <f>'июль (5 цк)'!T809</f>
        <v>761.33</v>
      </c>
      <c r="U970" s="148">
        <f>'июль (5 цк)'!U809</f>
        <v>761.33</v>
      </c>
      <c r="V970" s="148">
        <f>'июль (5 цк)'!V809</f>
        <v>772.41</v>
      </c>
      <c r="W970" s="148">
        <f>'июль (5 цк)'!W809</f>
        <v>783.11</v>
      </c>
      <c r="X970" s="148">
        <f>'июль (5 цк)'!X809</f>
        <v>793.61</v>
      </c>
      <c r="Y970" s="148">
        <f>'июль (5 цк)'!Y809</f>
        <v>789.35</v>
      </c>
    </row>
    <row r="971" spans="1:25" s="62" customFormat="1" ht="18.75" customHeight="1" thickBot="1" x14ac:dyDescent="0.25">
      <c r="A971" s="109">
        <v>4</v>
      </c>
      <c r="B971" s="148">
        <f>'июль (5 цк)'!B810</f>
        <v>837.36</v>
      </c>
      <c r="C971" s="148">
        <f>'июль (5 цк)'!C810</f>
        <v>799.21</v>
      </c>
      <c r="D971" s="148">
        <f>'июль (5 цк)'!D810</f>
        <v>819.26</v>
      </c>
      <c r="E971" s="148">
        <f>'июль (5 цк)'!E810</f>
        <v>831.65</v>
      </c>
      <c r="F971" s="148">
        <f>'июль (5 цк)'!F810</f>
        <v>731.5</v>
      </c>
      <c r="G971" s="148">
        <f>'июль (5 цк)'!G810</f>
        <v>864.95</v>
      </c>
      <c r="H971" s="148">
        <f>'июль (5 цк)'!H810</f>
        <v>549.54</v>
      </c>
      <c r="I971" s="148">
        <f>'июль (5 цк)'!I810</f>
        <v>301.22000000000003</v>
      </c>
      <c r="J971" s="148">
        <f>'июль (5 цк)'!J810</f>
        <v>537.08000000000004</v>
      </c>
      <c r="K971" s="148">
        <f>'июль (5 цк)'!K810</f>
        <v>334.17</v>
      </c>
      <c r="L971" s="148">
        <f>'июль (5 цк)'!L810</f>
        <v>480.43</v>
      </c>
      <c r="M971" s="148">
        <f>'июль (5 цк)'!M810</f>
        <v>626.75</v>
      </c>
      <c r="N971" s="148">
        <f>'июль (5 цк)'!N810</f>
        <v>800.14</v>
      </c>
      <c r="O971" s="148">
        <f>'июль (5 цк)'!O810</f>
        <v>770.07</v>
      </c>
      <c r="P971" s="148">
        <f>'июль (5 цк)'!P810</f>
        <v>745.2</v>
      </c>
      <c r="Q971" s="148">
        <f>'июль (5 цк)'!Q810</f>
        <v>800.72</v>
      </c>
      <c r="R971" s="148">
        <f>'июль (5 цк)'!R810</f>
        <v>819.67</v>
      </c>
      <c r="S971" s="148">
        <f>'июль (5 цк)'!S810</f>
        <v>828.07</v>
      </c>
      <c r="T971" s="148">
        <f>'июль (5 цк)'!T810</f>
        <v>828.55</v>
      </c>
      <c r="U971" s="148">
        <f>'июль (5 цк)'!U810</f>
        <v>806.26</v>
      </c>
      <c r="V971" s="148">
        <f>'июль (5 цк)'!V810</f>
        <v>821.3</v>
      </c>
      <c r="W971" s="148">
        <f>'июль (5 цк)'!W810</f>
        <v>826.43</v>
      </c>
      <c r="X971" s="148">
        <f>'июль (5 цк)'!X810</f>
        <v>828.67</v>
      </c>
      <c r="Y971" s="148">
        <f>'июль (5 цк)'!Y810</f>
        <v>816.75</v>
      </c>
    </row>
    <row r="972" spans="1:25" s="62" customFormat="1" ht="18.75" customHeight="1" thickBot="1" x14ac:dyDescent="0.25">
      <c r="A972" s="109">
        <v>5</v>
      </c>
      <c r="B972" s="148">
        <f>'июль (5 цк)'!B811</f>
        <v>804.86</v>
      </c>
      <c r="C972" s="148">
        <f>'июль (5 цк)'!C811</f>
        <v>766.73</v>
      </c>
      <c r="D972" s="148">
        <f>'июль (5 цк)'!D811</f>
        <v>792.12</v>
      </c>
      <c r="E972" s="148">
        <f>'июль (5 цк)'!E811</f>
        <v>812.61</v>
      </c>
      <c r="F972" s="148">
        <f>'июль (5 цк)'!F811</f>
        <v>832.82</v>
      </c>
      <c r="G972" s="148">
        <f>'июль (5 цк)'!G811</f>
        <v>816.72</v>
      </c>
      <c r="H972" s="148">
        <f>'июль (5 цк)'!H811</f>
        <v>816.85</v>
      </c>
      <c r="I972" s="148">
        <f>'июль (5 цк)'!I811</f>
        <v>790.4</v>
      </c>
      <c r="J972" s="148">
        <f>'июль (5 цк)'!J811</f>
        <v>304.99</v>
      </c>
      <c r="K972" s="148">
        <f>'июль (5 цк)'!K811</f>
        <v>310.18</v>
      </c>
      <c r="L972" s="148">
        <f>'июль (5 цк)'!L811</f>
        <v>809.4</v>
      </c>
      <c r="M972" s="148">
        <f>'июль (5 цк)'!M811</f>
        <v>576.03</v>
      </c>
      <c r="N972" s="148">
        <f>'июль (5 цк)'!N811</f>
        <v>800.79</v>
      </c>
      <c r="O972" s="148">
        <f>'июль (5 цк)'!O811</f>
        <v>771.82</v>
      </c>
      <c r="P972" s="148">
        <f>'июль (5 цк)'!P811</f>
        <v>764.91</v>
      </c>
      <c r="Q972" s="148">
        <f>'июль (5 цк)'!Q811</f>
        <v>788.26</v>
      </c>
      <c r="R972" s="148">
        <f>'июль (5 цк)'!R811</f>
        <v>801.71</v>
      </c>
      <c r="S972" s="148">
        <f>'июль (5 цк)'!S811</f>
        <v>797.56</v>
      </c>
      <c r="T972" s="148">
        <f>'июль (5 цк)'!T811</f>
        <v>805.19</v>
      </c>
      <c r="U972" s="148">
        <f>'июль (5 цк)'!U811</f>
        <v>773.77</v>
      </c>
      <c r="V972" s="148">
        <f>'июль (5 цк)'!V811</f>
        <v>790.99</v>
      </c>
      <c r="W972" s="148">
        <f>'июль (5 цк)'!W811</f>
        <v>75.739999999999995</v>
      </c>
      <c r="X972" s="148">
        <f>'июль (5 цк)'!X811</f>
        <v>804.67</v>
      </c>
      <c r="Y972" s="148">
        <f>'июль (5 цк)'!Y811</f>
        <v>801.5</v>
      </c>
    </row>
    <row r="973" spans="1:25" s="62" customFormat="1" ht="18.75" customHeight="1" thickBot="1" x14ac:dyDescent="0.25">
      <c r="A973" s="109">
        <v>6</v>
      </c>
      <c r="B973" s="148">
        <f>'июль (5 цк)'!B812</f>
        <v>728.58</v>
      </c>
      <c r="C973" s="148">
        <f>'июль (5 цк)'!C812</f>
        <v>704.51</v>
      </c>
      <c r="D973" s="148">
        <f>'июль (5 цк)'!D812</f>
        <v>714.51</v>
      </c>
      <c r="E973" s="148">
        <f>'июль (5 цк)'!E812</f>
        <v>726.79</v>
      </c>
      <c r="F973" s="148">
        <f>'июль (5 цк)'!F812</f>
        <v>733.21</v>
      </c>
      <c r="G973" s="148">
        <f>'июль (5 цк)'!G812</f>
        <v>727.11</v>
      </c>
      <c r="H973" s="148">
        <f>'июль (5 цк)'!H812</f>
        <v>715.88</v>
      </c>
      <c r="I973" s="148">
        <f>'июль (5 цк)'!I812</f>
        <v>714.81</v>
      </c>
      <c r="J973" s="148">
        <f>'июль (5 цк)'!J812</f>
        <v>98.96</v>
      </c>
      <c r="K973" s="148">
        <f>'июль (5 цк)'!K812</f>
        <v>730.84</v>
      </c>
      <c r="L973" s="148">
        <f>'июль (5 цк)'!L812</f>
        <v>745.29</v>
      </c>
      <c r="M973" s="148">
        <f>'июль (5 цк)'!M812</f>
        <v>743.17</v>
      </c>
      <c r="N973" s="148">
        <f>'июль (5 цк)'!N812</f>
        <v>743.4</v>
      </c>
      <c r="O973" s="148">
        <f>'июль (5 цк)'!O812</f>
        <v>715.97</v>
      </c>
      <c r="P973" s="148">
        <f>'июль (5 цк)'!P812</f>
        <v>96.85</v>
      </c>
      <c r="Q973" s="148">
        <f>'июль (5 цк)'!Q812</f>
        <v>115.71</v>
      </c>
      <c r="R973" s="148">
        <f>'июль (5 цк)'!R812</f>
        <v>749.07</v>
      </c>
      <c r="S973" s="148">
        <f>'июль (5 цк)'!S812</f>
        <v>739.63</v>
      </c>
      <c r="T973" s="148">
        <f>'июль (5 цк)'!T812</f>
        <v>183.28</v>
      </c>
      <c r="U973" s="148">
        <f>'июль (5 цк)'!U812</f>
        <v>726.14</v>
      </c>
      <c r="V973" s="148">
        <f>'июль (5 цк)'!V812</f>
        <v>0</v>
      </c>
      <c r="W973" s="148">
        <f>'июль (5 цк)'!W812</f>
        <v>52.88</v>
      </c>
      <c r="X973" s="148">
        <f>'июль (5 цк)'!X812</f>
        <v>749.04</v>
      </c>
      <c r="Y973" s="148">
        <f>'июль (5 цк)'!Y812</f>
        <v>739.72</v>
      </c>
    </row>
    <row r="974" spans="1:25" s="62" customFormat="1" ht="18.75" customHeight="1" thickBot="1" x14ac:dyDescent="0.25">
      <c r="A974" s="109">
        <v>7</v>
      </c>
      <c r="B974" s="148">
        <f>'июль (5 цк)'!B813</f>
        <v>177.78</v>
      </c>
      <c r="C974" s="148">
        <f>'июль (5 цк)'!C813</f>
        <v>180.64</v>
      </c>
      <c r="D974" s="148">
        <f>'июль (5 цк)'!D813</f>
        <v>128.44</v>
      </c>
      <c r="E974" s="148">
        <f>'июль (5 цк)'!E813</f>
        <v>175.88</v>
      </c>
      <c r="F974" s="148">
        <f>'июль (5 цк)'!F813</f>
        <v>183.63</v>
      </c>
      <c r="G974" s="148">
        <f>'июль (5 цк)'!G813</f>
        <v>181.78</v>
      </c>
      <c r="H974" s="148">
        <f>'июль (5 цк)'!H813</f>
        <v>140.04</v>
      </c>
      <c r="I974" s="148">
        <f>'июль (5 цк)'!I813</f>
        <v>104.62</v>
      </c>
      <c r="J974" s="148">
        <f>'июль (5 цк)'!J813</f>
        <v>123.99</v>
      </c>
      <c r="K974" s="148">
        <f>'июль (5 цк)'!K813</f>
        <v>131.96</v>
      </c>
      <c r="L974" s="148">
        <f>'июль (5 цк)'!L813</f>
        <v>177.4</v>
      </c>
      <c r="M974" s="148">
        <f>'июль (5 цк)'!M813</f>
        <v>186.86</v>
      </c>
      <c r="N974" s="148">
        <f>'июль (5 цк)'!N813</f>
        <v>189.24</v>
      </c>
      <c r="O974" s="148">
        <f>'июль (5 цк)'!O813</f>
        <v>145.62</v>
      </c>
      <c r="P974" s="148">
        <f>'июль (5 цк)'!P813</f>
        <v>134.38999999999999</v>
      </c>
      <c r="Q974" s="148">
        <f>'июль (5 цк)'!Q813</f>
        <v>150.86000000000001</v>
      </c>
      <c r="R974" s="148">
        <f>'июль (5 цк)'!R813</f>
        <v>161.46</v>
      </c>
      <c r="S974" s="148">
        <f>'июль (5 цк)'!S813</f>
        <v>150.19999999999999</v>
      </c>
      <c r="T974" s="148">
        <f>'июль (5 цк)'!T813</f>
        <v>263.37</v>
      </c>
      <c r="U974" s="148">
        <f>'июль (5 цк)'!U813</f>
        <v>56.51</v>
      </c>
      <c r="V974" s="148">
        <f>'июль (5 цк)'!V813</f>
        <v>1.51</v>
      </c>
      <c r="W974" s="148">
        <f>'июль (5 цк)'!W813</f>
        <v>43.1</v>
      </c>
      <c r="X974" s="148">
        <f>'июль (5 цк)'!X813</f>
        <v>48.88</v>
      </c>
      <c r="Y974" s="148">
        <f>'июль (5 цк)'!Y813</f>
        <v>142.28</v>
      </c>
    </row>
    <row r="975" spans="1:25" s="62" customFormat="1" ht="18.75" customHeight="1" thickBot="1" x14ac:dyDescent="0.25">
      <c r="A975" s="109">
        <v>8</v>
      </c>
      <c r="B975" s="148">
        <f>'июль (5 цк)'!B814</f>
        <v>271.98</v>
      </c>
      <c r="C975" s="148">
        <f>'июль (5 цк)'!C814</f>
        <v>253.05</v>
      </c>
      <c r="D975" s="148">
        <f>'июль (5 цк)'!D814</f>
        <v>765.92</v>
      </c>
      <c r="E975" s="148">
        <f>'июль (5 цк)'!E814</f>
        <v>326.56</v>
      </c>
      <c r="F975" s="148">
        <f>'июль (5 цк)'!F814</f>
        <v>273.27999999999997</v>
      </c>
      <c r="G975" s="148">
        <f>'июль (5 цк)'!G814</f>
        <v>335.18</v>
      </c>
      <c r="H975" s="148">
        <f>'июль (5 цк)'!H814</f>
        <v>232.89</v>
      </c>
      <c r="I975" s="148">
        <f>'июль (5 цк)'!I814</f>
        <v>188.1</v>
      </c>
      <c r="J975" s="148">
        <f>'июль (5 цк)'!J814</f>
        <v>306.76</v>
      </c>
      <c r="K975" s="148">
        <f>'июль (5 цк)'!K814</f>
        <v>306.22000000000003</v>
      </c>
      <c r="L975" s="148">
        <f>'июль (5 цк)'!L814</f>
        <v>836.36</v>
      </c>
      <c r="M975" s="148">
        <f>'июль (5 цк)'!M814</f>
        <v>842.86</v>
      </c>
      <c r="N975" s="148">
        <f>'июль (5 цк)'!N814</f>
        <v>572.97</v>
      </c>
      <c r="O975" s="148">
        <f>'июль (5 цк)'!O814</f>
        <v>838.3</v>
      </c>
      <c r="P975" s="148">
        <f>'июль (5 цк)'!P814</f>
        <v>832.79</v>
      </c>
      <c r="Q975" s="148">
        <f>'июль (5 цк)'!Q814</f>
        <v>870.57</v>
      </c>
      <c r="R975" s="148">
        <f>'июль (5 цк)'!R814</f>
        <v>889.63</v>
      </c>
      <c r="S975" s="148">
        <f>'июль (5 цк)'!S814</f>
        <v>393.01</v>
      </c>
      <c r="T975" s="148">
        <f>'июль (5 цк)'!T814</f>
        <v>404.94</v>
      </c>
      <c r="U975" s="148">
        <f>'июль (5 цк)'!U814</f>
        <v>866.99</v>
      </c>
      <c r="V975" s="148">
        <f>'июль (5 цк)'!V814</f>
        <v>871.78</v>
      </c>
      <c r="W975" s="148">
        <f>'июль (5 цк)'!W814</f>
        <v>870.16</v>
      </c>
      <c r="X975" s="148">
        <f>'июль (5 цк)'!X814</f>
        <v>873.19</v>
      </c>
      <c r="Y975" s="148">
        <f>'июль (5 цк)'!Y814</f>
        <v>537.85</v>
      </c>
    </row>
    <row r="976" spans="1:25" s="62" customFormat="1" ht="18.75" customHeight="1" thickBot="1" x14ac:dyDescent="0.25">
      <c r="A976" s="109">
        <v>9</v>
      </c>
      <c r="B976" s="148">
        <f>'июль (5 цк)'!B815</f>
        <v>682.66</v>
      </c>
      <c r="C976" s="148">
        <f>'июль (5 цк)'!C815</f>
        <v>681.64</v>
      </c>
      <c r="D976" s="148">
        <f>'июль (5 цк)'!D815</f>
        <v>686.48</v>
      </c>
      <c r="E976" s="148">
        <f>'июль (5 цк)'!E815</f>
        <v>682.56</v>
      </c>
      <c r="F976" s="148">
        <f>'июль (5 цк)'!F815</f>
        <v>209.01</v>
      </c>
      <c r="G976" s="148">
        <f>'июль (5 цк)'!G815</f>
        <v>719.77</v>
      </c>
      <c r="H976" s="148">
        <f>'июль (5 цк)'!H815</f>
        <v>722.41</v>
      </c>
      <c r="I976" s="148">
        <f>'июль (5 цк)'!I815</f>
        <v>723.94</v>
      </c>
      <c r="J976" s="148">
        <f>'июль (5 цк)'!J815</f>
        <v>702.1</v>
      </c>
      <c r="K976" s="148">
        <f>'июль (5 цк)'!K815</f>
        <v>723.79</v>
      </c>
      <c r="L976" s="148">
        <f>'июль (5 цк)'!L815</f>
        <v>155.41</v>
      </c>
      <c r="M976" s="148">
        <f>'июль (5 цк)'!M815</f>
        <v>717.57</v>
      </c>
      <c r="N976" s="148">
        <f>'июль (5 цк)'!N815</f>
        <v>715.33</v>
      </c>
      <c r="O976" s="148">
        <f>'июль (5 цк)'!O815</f>
        <v>716.19</v>
      </c>
      <c r="P976" s="148">
        <f>'июль (5 цк)'!P815</f>
        <v>712.24</v>
      </c>
      <c r="Q976" s="148">
        <f>'июль (5 цк)'!Q815</f>
        <v>714.64</v>
      </c>
      <c r="R976" s="148">
        <f>'июль (5 цк)'!R815</f>
        <v>723.81</v>
      </c>
      <c r="S976" s="148">
        <f>'июль (5 цк)'!S815</f>
        <v>712.05</v>
      </c>
      <c r="T976" s="148">
        <f>'июль (5 цк)'!T815</f>
        <v>722.22</v>
      </c>
      <c r="U976" s="148" t="str">
        <f>'июль (5 цк)'!U815</f>
        <v>0</v>
      </c>
      <c r="V976" s="148">
        <f>'июль (5 цк)'!V815</f>
        <v>173.8</v>
      </c>
      <c r="W976" s="148">
        <f>'июль (5 цк)'!W815</f>
        <v>20.52</v>
      </c>
      <c r="X976" s="148">
        <f>'июль (5 цк)'!X815</f>
        <v>749.55</v>
      </c>
      <c r="Y976" s="148">
        <f>'июль (5 цк)'!Y815</f>
        <v>380.97</v>
      </c>
    </row>
    <row r="977" spans="1:25" s="62" customFormat="1" ht="18.75" customHeight="1" thickBot="1" x14ac:dyDescent="0.25">
      <c r="A977" s="109">
        <v>10</v>
      </c>
      <c r="B977" s="148">
        <f>'июль (5 цк)'!B816</f>
        <v>881.46</v>
      </c>
      <c r="C977" s="148">
        <f>'июль (5 цк)'!C816</f>
        <v>829.97</v>
      </c>
      <c r="D977" s="148">
        <f>'июль (5 цк)'!D816</f>
        <v>835.92</v>
      </c>
      <c r="E977" s="148">
        <f>'июль (5 цк)'!E816</f>
        <v>869.55</v>
      </c>
      <c r="F977" s="148">
        <f>'июль (5 цк)'!F816</f>
        <v>869.71</v>
      </c>
      <c r="G977" s="148">
        <f>'июль (5 цк)'!G816</f>
        <v>878.07</v>
      </c>
      <c r="H977" s="148">
        <f>'июль (5 цк)'!H816</f>
        <v>890.16</v>
      </c>
      <c r="I977" s="148">
        <f>'июль (5 цк)'!I816</f>
        <v>503.12</v>
      </c>
      <c r="J977" s="148">
        <f>'июль (5 цк)'!J816</f>
        <v>897.21</v>
      </c>
      <c r="K977" s="148">
        <f>'июль (5 цк)'!K816</f>
        <v>908.45</v>
      </c>
      <c r="L977" s="148">
        <f>'июль (5 цк)'!L816</f>
        <v>903.23</v>
      </c>
      <c r="M977" s="148">
        <f>'июль (5 цк)'!M816</f>
        <v>906.11</v>
      </c>
      <c r="N977" s="148">
        <f>'июль (5 цк)'!N816</f>
        <v>917.08</v>
      </c>
      <c r="O977" s="148">
        <f>'июль (5 цк)'!O816</f>
        <v>861.27</v>
      </c>
      <c r="P977" s="148">
        <f>'июль (5 цк)'!P816</f>
        <v>870.08</v>
      </c>
      <c r="Q977" s="148">
        <f>'июль (5 цк)'!Q816</f>
        <v>348.12</v>
      </c>
      <c r="R977" s="148">
        <f>'июль (5 цк)'!R816</f>
        <v>211.82</v>
      </c>
      <c r="S977" s="148">
        <f>'июль (5 цк)'!S816</f>
        <v>230.6</v>
      </c>
      <c r="T977" s="148">
        <f>'июль (5 цк)'!T816</f>
        <v>945</v>
      </c>
      <c r="U977" s="148">
        <f>'июль (5 цк)'!U816</f>
        <v>183.65</v>
      </c>
      <c r="V977" s="148">
        <f>'июль (5 цк)'!V816</f>
        <v>915.95</v>
      </c>
      <c r="W977" s="148">
        <f>'июль (5 цк)'!W816</f>
        <v>914.92</v>
      </c>
      <c r="X977" s="148">
        <f>'июль (5 цк)'!X816</f>
        <v>913.71</v>
      </c>
      <c r="Y977" s="148">
        <f>'июль (5 цк)'!Y816</f>
        <v>907.44</v>
      </c>
    </row>
    <row r="978" spans="1:25" s="62" customFormat="1" ht="18.75" customHeight="1" thickBot="1" x14ac:dyDescent="0.25">
      <c r="A978" s="109">
        <v>11</v>
      </c>
      <c r="B978" s="148">
        <f>'июль (5 цк)'!B817</f>
        <v>894.84</v>
      </c>
      <c r="C978" s="148">
        <f>'июль (5 цк)'!C817</f>
        <v>843.76</v>
      </c>
      <c r="D978" s="148">
        <f>'июль (5 цк)'!D817</f>
        <v>852.36</v>
      </c>
      <c r="E978" s="148">
        <f>'июль (5 цк)'!E817</f>
        <v>409.62</v>
      </c>
      <c r="F978" s="148">
        <f>'июль (5 цк)'!F817</f>
        <v>566.05999999999995</v>
      </c>
      <c r="G978" s="148">
        <f>'июль (5 цк)'!G817</f>
        <v>284.60000000000002</v>
      </c>
      <c r="H978" s="148">
        <f>'июль (5 цк)'!H817</f>
        <v>193.49</v>
      </c>
      <c r="I978" s="148">
        <f>'июль (5 цк)'!I817</f>
        <v>223.54</v>
      </c>
      <c r="J978" s="148">
        <f>'июль (5 цк)'!J817</f>
        <v>214.87</v>
      </c>
      <c r="K978" s="148">
        <f>'июль (5 цк)'!K817</f>
        <v>203.13</v>
      </c>
      <c r="L978" s="148">
        <f>'июль (5 цк)'!L817</f>
        <v>172.12</v>
      </c>
      <c r="M978" s="148">
        <f>'июль (5 цк)'!M817</f>
        <v>174.38</v>
      </c>
      <c r="N978" s="148">
        <f>'июль (5 цк)'!N817</f>
        <v>182.39</v>
      </c>
      <c r="O978" s="148">
        <f>'июль (5 цк)'!O817</f>
        <v>163.65</v>
      </c>
      <c r="P978" s="148">
        <f>'июль (5 цк)'!P817</f>
        <v>118.87</v>
      </c>
      <c r="Q978" s="148">
        <f>'июль (5 цк)'!Q817</f>
        <v>124.52</v>
      </c>
      <c r="R978" s="148">
        <f>'июль (5 цк)'!R817</f>
        <v>134.05000000000001</v>
      </c>
      <c r="S978" s="148">
        <f>'июль (5 цк)'!S817</f>
        <v>111.48</v>
      </c>
      <c r="T978" s="148">
        <f>'июль (5 цк)'!T817</f>
        <v>206.86</v>
      </c>
      <c r="U978" s="148">
        <f>'июль (5 цк)'!U817</f>
        <v>284.86</v>
      </c>
      <c r="V978" s="148">
        <f>'июль (5 цк)'!V817</f>
        <v>831.58</v>
      </c>
      <c r="W978" s="148">
        <f>'июль (5 цк)'!W817</f>
        <v>170.87</v>
      </c>
      <c r="X978" s="148">
        <f>'июль (5 цк)'!X817</f>
        <v>509.86</v>
      </c>
      <c r="Y978" s="148">
        <f>'июль (5 цк)'!Y817</f>
        <v>504.85</v>
      </c>
    </row>
    <row r="979" spans="1:25" s="62" customFormat="1" ht="18.75" customHeight="1" thickBot="1" x14ac:dyDescent="0.25">
      <c r="A979" s="109">
        <v>12</v>
      </c>
      <c r="B979" s="148">
        <f>'июль (5 цк)'!B818</f>
        <v>746.95</v>
      </c>
      <c r="C979" s="148">
        <f>'июль (5 цк)'!C818</f>
        <v>718.44</v>
      </c>
      <c r="D979" s="148">
        <f>'июль (5 цк)'!D818</f>
        <v>731.6</v>
      </c>
      <c r="E979" s="148">
        <f>'июль (5 цк)'!E818</f>
        <v>766.88</v>
      </c>
      <c r="F979" s="148">
        <f>'июль (5 цк)'!F818</f>
        <v>765.63</v>
      </c>
      <c r="G979" s="148">
        <f>'июль (5 цк)'!G818</f>
        <v>772.89</v>
      </c>
      <c r="H979" s="148">
        <f>'июль (5 цк)'!H818</f>
        <v>265.49</v>
      </c>
      <c r="I979" s="148">
        <f>'июль (5 цк)'!I818</f>
        <v>421.32</v>
      </c>
      <c r="J979" s="148">
        <f>'июль (5 цк)'!J818</f>
        <v>736.9</v>
      </c>
      <c r="K979" s="148">
        <f>'июль (5 цк)'!K818</f>
        <v>730.36</v>
      </c>
      <c r="L979" s="148">
        <f>'июль (5 цк)'!L818</f>
        <v>716.22</v>
      </c>
      <c r="M979" s="148">
        <f>'июль (5 цк)'!M818</f>
        <v>740.28</v>
      </c>
      <c r="N979" s="148">
        <f>'июль (5 цк)'!N818</f>
        <v>747.79</v>
      </c>
      <c r="O979" s="148">
        <f>'июль (5 цк)'!O818</f>
        <v>726.16</v>
      </c>
      <c r="P979" s="148">
        <f>'июль (5 цк)'!P818</f>
        <v>726.81</v>
      </c>
      <c r="Q979" s="148">
        <f>'июль (5 цк)'!Q818</f>
        <v>121.88</v>
      </c>
      <c r="R979" s="148">
        <f>'июль (5 цк)'!R818</f>
        <v>741.24</v>
      </c>
      <c r="S979" s="148">
        <f>'июль (5 цк)'!S818</f>
        <v>741.64</v>
      </c>
      <c r="T979" s="148">
        <f>'июль (5 цк)'!T818</f>
        <v>736.08</v>
      </c>
      <c r="U979" s="148">
        <f>'июль (5 цк)'!U818</f>
        <v>727.17</v>
      </c>
      <c r="V979" s="148">
        <f>'июль (5 цк)'!V818</f>
        <v>734.98</v>
      </c>
      <c r="W979" s="148">
        <f>'июль (5 цк)'!W818</f>
        <v>723.49</v>
      </c>
      <c r="X979" s="148">
        <f>'июль (5 цк)'!X818</f>
        <v>723.69</v>
      </c>
      <c r="Y979" s="148">
        <f>'июль (5 цк)'!Y818</f>
        <v>725</v>
      </c>
    </row>
    <row r="980" spans="1:25" s="62" customFormat="1" ht="18.75" customHeight="1" thickBot="1" x14ac:dyDescent="0.25">
      <c r="A980" s="109">
        <v>13</v>
      </c>
      <c r="B980" s="148">
        <f>'июль (5 цк)'!B819</f>
        <v>728.46</v>
      </c>
      <c r="C980" s="148">
        <f>'июль (5 цк)'!C819</f>
        <v>694.08</v>
      </c>
      <c r="D980" s="148">
        <f>'июль (5 цк)'!D819</f>
        <v>716.84</v>
      </c>
      <c r="E980" s="148">
        <f>'июль (5 цк)'!E819</f>
        <v>730.36</v>
      </c>
      <c r="F980" s="148">
        <f>'июль (5 цк)'!F819</f>
        <v>726.86</v>
      </c>
      <c r="G980" s="148">
        <f>'июль (5 цк)'!G819</f>
        <v>734.33</v>
      </c>
      <c r="H980" s="148">
        <f>'июль (5 цк)'!H819</f>
        <v>737.5</v>
      </c>
      <c r="I980" s="148">
        <f>'июль (5 цк)'!I819</f>
        <v>728.52</v>
      </c>
      <c r="J980" s="148">
        <f>'июль (5 цк)'!J819</f>
        <v>738.9</v>
      </c>
      <c r="K980" s="148">
        <f>'июль (5 цк)'!K819</f>
        <v>744.27</v>
      </c>
      <c r="L980" s="148">
        <f>'июль (5 цк)'!L819</f>
        <v>743.99</v>
      </c>
      <c r="M980" s="148">
        <f>'июль (5 цк)'!M819</f>
        <v>742.33</v>
      </c>
      <c r="N980" s="148">
        <f>'июль (5 цк)'!N819</f>
        <v>741.77</v>
      </c>
      <c r="O980" s="148">
        <f>'июль (5 цк)'!O819</f>
        <v>726.14</v>
      </c>
      <c r="P980" s="148">
        <f>'июль (5 цк)'!P819</f>
        <v>723.75</v>
      </c>
      <c r="Q980" s="148">
        <f>'июль (5 цк)'!Q819</f>
        <v>737.19</v>
      </c>
      <c r="R980" s="148">
        <f>'июль (5 цк)'!R819</f>
        <v>741.31</v>
      </c>
      <c r="S980" s="148">
        <f>'июль (5 цк)'!S819</f>
        <v>748.22</v>
      </c>
      <c r="T980" s="148">
        <f>'июль (5 цк)'!T819</f>
        <v>753.42</v>
      </c>
      <c r="U980" s="148">
        <f>'июль (5 цк)'!U819</f>
        <v>737.68</v>
      </c>
      <c r="V980" s="148">
        <f>'июль (5 цк)'!V819</f>
        <v>727.76</v>
      </c>
      <c r="W980" s="148">
        <f>'июль (5 цк)'!W819</f>
        <v>731.3</v>
      </c>
      <c r="X980" s="148">
        <f>'июль (5 цк)'!X819</f>
        <v>727.53</v>
      </c>
      <c r="Y980" s="148">
        <f>'июль (5 цк)'!Y819</f>
        <v>746.63</v>
      </c>
    </row>
    <row r="981" spans="1:25" s="62" customFormat="1" ht="18.75" customHeight="1" thickBot="1" x14ac:dyDescent="0.25">
      <c r="A981" s="109">
        <v>14</v>
      </c>
      <c r="B981" s="148">
        <f>'июль (5 цк)'!B820</f>
        <v>709.35</v>
      </c>
      <c r="C981" s="148">
        <f>'июль (5 цк)'!C820</f>
        <v>664.76</v>
      </c>
      <c r="D981" s="148">
        <f>'июль (5 цк)'!D820</f>
        <v>681.76</v>
      </c>
      <c r="E981" s="148">
        <f>'июль (5 цк)'!E820</f>
        <v>689.72</v>
      </c>
      <c r="F981" s="148">
        <f>'июль (5 цк)'!F820</f>
        <v>708.47</v>
      </c>
      <c r="G981" s="148">
        <f>'июль (5 цк)'!G820</f>
        <v>707.03</v>
      </c>
      <c r="H981" s="148">
        <f>'июль (5 цк)'!H820</f>
        <v>704.55</v>
      </c>
      <c r="I981" s="148">
        <f>'июль (5 цк)'!I820</f>
        <v>692.58</v>
      </c>
      <c r="J981" s="148">
        <f>'июль (5 цк)'!J820</f>
        <v>705.28</v>
      </c>
      <c r="K981" s="148">
        <f>'июль (5 цк)'!K820</f>
        <v>714.56</v>
      </c>
      <c r="L981" s="148">
        <f>'июль (5 цк)'!L820</f>
        <v>707.74</v>
      </c>
      <c r="M981" s="148">
        <f>'июль (5 цк)'!M820</f>
        <v>709.65</v>
      </c>
      <c r="N981" s="148">
        <f>'июль (5 цк)'!N820</f>
        <v>711.61</v>
      </c>
      <c r="O981" s="148">
        <f>'июль (5 цк)'!O820</f>
        <v>689.37</v>
      </c>
      <c r="P981" s="148">
        <f>'июль (5 цк)'!P820</f>
        <v>695.09</v>
      </c>
      <c r="Q981" s="148">
        <f>'июль (5 цк)'!Q820</f>
        <v>712.77</v>
      </c>
      <c r="R981" s="148">
        <f>'июль (5 цк)'!R820</f>
        <v>722.16</v>
      </c>
      <c r="S981" s="148">
        <f>'июль (5 цк)'!S820</f>
        <v>718.17</v>
      </c>
      <c r="T981" s="148">
        <f>'июль (5 цк)'!T820</f>
        <v>725.39</v>
      </c>
      <c r="U981" s="148">
        <f>'июль (5 цк)'!U820</f>
        <v>705.91</v>
      </c>
      <c r="V981" s="148">
        <f>'июль (5 цк)'!V820</f>
        <v>713.05</v>
      </c>
      <c r="W981" s="148">
        <f>'июль (5 цк)'!W820</f>
        <v>710.64</v>
      </c>
      <c r="X981" s="148">
        <f>'июль (5 цк)'!X820</f>
        <v>717.48</v>
      </c>
      <c r="Y981" s="148">
        <f>'июль (5 цк)'!Y820</f>
        <v>720.5</v>
      </c>
    </row>
    <row r="982" spans="1:25" s="62" customFormat="1" ht="18.75" customHeight="1" thickBot="1" x14ac:dyDescent="0.25">
      <c r="A982" s="109">
        <v>15</v>
      </c>
      <c r="B982" s="148">
        <f>'июль (5 цк)'!B821</f>
        <v>748.19</v>
      </c>
      <c r="C982" s="148">
        <f>'июль (5 цк)'!C821</f>
        <v>718.28</v>
      </c>
      <c r="D982" s="148">
        <f>'июль (5 цк)'!D821</f>
        <v>705.87</v>
      </c>
      <c r="E982" s="148">
        <f>'июль (5 цк)'!E821</f>
        <v>736.47</v>
      </c>
      <c r="F982" s="148">
        <f>'июль (5 цк)'!F821</f>
        <v>739.91</v>
      </c>
      <c r="G982" s="148">
        <f>'июль (5 цк)'!G821</f>
        <v>752.37</v>
      </c>
      <c r="H982" s="148">
        <f>'июль (5 цк)'!H821</f>
        <v>775.52</v>
      </c>
      <c r="I982" s="148">
        <f>'июль (5 цк)'!I821</f>
        <v>823.91</v>
      </c>
      <c r="J982" s="148">
        <f>'июль (5 цк)'!J821</f>
        <v>819.03</v>
      </c>
      <c r="K982" s="148">
        <f>'июль (5 цк)'!K821</f>
        <v>844.08</v>
      </c>
      <c r="L982" s="148">
        <f>'июль (5 цк)'!L821</f>
        <v>851.9</v>
      </c>
      <c r="M982" s="148">
        <f>'июль (5 цк)'!M821</f>
        <v>839.93</v>
      </c>
      <c r="N982" s="148">
        <f>'июль (5 цк)'!N821</f>
        <v>846.44</v>
      </c>
      <c r="O982" s="148">
        <f>'июль (5 цк)'!O821</f>
        <v>783.7</v>
      </c>
      <c r="P982" s="148">
        <f>'июль (5 цк)'!P821</f>
        <v>791.72</v>
      </c>
      <c r="Q982" s="148">
        <f>'июль (5 цк)'!Q821</f>
        <v>816.45</v>
      </c>
      <c r="R982" s="148">
        <f>'июль (5 цк)'!R821</f>
        <v>829.35</v>
      </c>
      <c r="S982" s="148">
        <f>'июль (5 цк)'!S821</f>
        <v>762.06</v>
      </c>
      <c r="T982" s="148">
        <f>'июль (5 цк)'!T821</f>
        <v>777.27</v>
      </c>
      <c r="U982" s="148">
        <f>'июль (5 цк)'!U821</f>
        <v>759.37</v>
      </c>
      <c r="V982" s="148">
        <f>'июль (5 цк)'!V821</f>
        <v>756.92</v>
      </c>
      <c r="W982" s="148">
        <f>'июль (5 цк)'!W821</f>
        <v>762.96</v>
      </c>
      <c r="X982" s="148">
        <f>'июль (5 цк)'!X821</f>
        <v>769.1</v>
      </c>
      <c r="Y982" s="148">
        <f>'июль (5 цк)'!Y821</f>
        <v>750.91</v>
      </c>
    </row>
    <row r="983" spans="1:25" s="62" customFormat="1" ht="18.75" customHeight="1" thickBot="1" x14ac:dyDescent="0.25">
      <c r="A983" s="109">
        <v>16</v>
      </c>
      <c r="B983" s="148">
        <f>'июль (5 цк)'!B822</f>
        <v>774.09</v>
      </c>
      <c r="C983" s="148">
        <f>'июль (5 цк)'!C822</f>
        <v>758.93</v>
      </c>
      <c r="D983" s="148">
        <f>'июль (5 цк)'!D822</f>
        <v>738.47</v>
      </c>
      <c r="E983" s="148">
        <f>'июль (5 цк)'!E822</f>
        <v>768.83</v>
      </c>
      <c r="F983" s="148">
        <f>'июль (5 цк)'!F822</f>
        <v>843.17</v>
      </c>
      <c r="G983" s="148">
        <f>'июль (5 цк)'!G822</f>
        <v>841.3</v>
      </c>
      <c r="H983" s="148">
        <f>'июль (5 цк)'!H822</f>
        <v>840.56</v>
      </c>
      <c r="I983" s="148">
        <f>'июль (5 цк)'!I822</f>
        <v>813.66</v>
      </c>
      <c r="J983" s="148">
        <f>'июль (5 цк)'!J822</f>
        <v>817.1</v>
      </c>
      <c r="K983" s="148">
        <f>'июль (5 цк)'!K822</f>
        <v>501.39</v>
      </c>
      <c r="L983" s="148">
        <f>'июль (5 цк)'!L822</f>
        <v>843.56</v>
      </c>
      <c r="M983" s="148">
        <f>'июль (5 цк)'!M822</f>
        <v>850.75</v>
      </c>
      <c r="N983" s="148">
        <f>'июль (5 цк)'!N822</f>
        <v>477.58</v>
      </c>
      <c r="O983" s="148">
        <f>'июль (5 цк)'!O822</f>
        <v>778.27</v>
      </c>
      <c r="P983" s="148">
        <f>'июль (5 цк)'!P822</f>
        <v>777.21</v>
      </c>
      <c r="Q983" s="148">
        <f>'июль (5 цк)'!Q822</f>
        <v>804.87</v>
      </c>
      <c r="R983" s="148">
        <f>'июль (5 цк)'!R822</f>
        <v>828.56</v>
      </c>
      <c r="S983" s="148">
        <f>'июль (5 цк)'!S822</f>
        <v>820.47</v>
      </c>
      <c r="T983" s="148">
        <f>'июль (5 цк)'!T822</f>
        <v>821.46</v>
      </c>
      <c r="U983" s="148">
        <f>'июль (5 цк)'!U822</f>
        <v>792.32</v>
      </c>
      <c r="V983" s="148">
        <f>'июль (5 цк)'!V822</f>
        <v>813.05</v>
      </c>
      <c r="W983" s="148">
        <f>'июль (5 цк)'!W822</f>
        <v>808.3</v>
      </c>
      <c r="X983" s="148">
        <f>'июль (5 цк)'!X822</f>
        <v>807.28</v>
      </c>
      <c r="Y983" s="148">
        <f>'июль (5 цк)'!Y822</f>
        <v>801.1</v>
      </c>
    </row>
    <row r="984" spans="1:25" s="62" customFormat="1" ht="18.75" customHeight="1" thickBot="1" x14ac:dyDescent="0.25">
      <c r="A984" s="109">
        <v>17</v>
      </c>
      <c r="B984" s="148">
        <f>'июль (5 цк)'!B823</f>
        <v>788.8</v>
      </c>
      <c r="C984" s="148">
        <f>'июль (5 цк)'!C823</f>
        <v>755.13</v>
      </c>
      <c r="D984" s="148">
        <f>'июль (5 цк)'!D823</f>
        <v>774.87</v>
      </c>
      <c r="E984" s="148">
        <f>'июль (5 цк)'!E823</f>
        <v>799.64</v>
      </c>
      <c r="F984" s="148">
        <f>'июль (5 цк)'!F823</f>
        <v>856.4</v>
      </c>
      <c r="G984" s="148">
        <f>'июль (5 цк)'!G823</f>
        <v>863.81</v>
      </c>
      <c r="H984" s="148">
        <f>'июль (5 цк)'!H823</f>
        <v>863.5</v>
      </c>
      <c r="I984" s="148">
        <f>'июль (5 цк)'!I823</f>
        <v>855.74</v>
      </c>
      <c r="J984" s="148">
        <f>'июль (5 цк)'!J823</f>
        <v>847.11</v>
      </c>
      <c r="K984" s="148">
        <f>'июль (5 цк)'!K823</f>
        <v>863.44</v>
      </c>
      <c r="L984" s="148">
        <f>'июль (5 цк)'!L823</f>
        <v>817.93</v>
      </c>
      <c r="M984" s="148">
        <f>'июль (5 цк)'!M823</f>
        <v>818.8</v>
      </c>
      <c r="N984" s="148">
        <f>'июль (5 цк)'!N823</f>
        <v>824.79</v>
      </c>
      <c r="O984" s="148">
        <f>'июль (5 цк)'!O823</f>
        <v>776.43</v>
      </c>
      <c r="P984" s="148">
        <f>'июль (5 цк)'!P823</f>
        <v>781.48</v>
      </c>
      <c r="Q984" s="148">
        <f>'июль (5 цк)'!Q823</f>
        <v>802.05</v>
      </c>
      <c r="R984" s="148">
        <f>'июль (5 цк)'!R823</f>
        <v>836.17</v>
      </c>
      <c r="S984" s="148">
        <f>'июль (5 цк)'!S823</f>
        <v>838.67</v>
      </c>
      <c r="T984" s="148">
        <f>'июль (5 цк)'!T823</f>
        <v>838.53</v>
      </c>
      <c r="U984" s="148">
        <f>'июль (5 цк)'!U823</f>
        <v>811.1</v>
      </c>
      <c r="V984" s="148">
        <f>'июль (5 цк)'!V823</f>
        <v>822.48</v>
      </c>
      <c r="W984" s="148">
        <f>'июль (5 цк)'!W823</f>
        <v>824.4</v>
      </c>
      <c r="X984" s="148">
        <f>'июль (5 цк)'!X823</f>
        <v>806.99</v>
      </c>
      <c r="Y984" s="148">
        <f>'июль (5 цк)'!Y823</f>
        <v>801.3</v>
      </c>
    </row>
    <row r="985" spans="1:25" s="62" customFormat="1" ht="18.75" customHeight="1" thickBot="1" x14ac:dyDescent="0.25">
      <c r="A985" s="109">
        <v>18</v>
      </c>
      <c r="B985" s="148">
        <f>'июль (5 цк)'!B824</f>
        <v>317.7</v>
      </c>
      <c r="C985" s="148">
        <f>'июль (5 цк)'!C824</f>
        <v>193.83</v>
      </c>
      <c r="D985" s="148">
        <f>'июль (5 цк)'!D824</f>
        <v>256.2</v>
      </c>
      <c r="E985" s="148">
        <f>'июль (5 цк)'!E824</f>
        <v>212.99</v>
      </c>
      <c r="F985" s="148">
        <f>'июль (5 цк)'!F824</f>
        <v>311.55</v>
      </c>
      <c r="G985" s="148">
        <f>'июль (5 цк)'!G824</f>
        <v>533.72</v>
      </c>
      <c r="H985" s="148">
        <f>'июль (5 цк)'!H824</f>
        <v>536.14</v>
      </c>
      <c r="I985" s="148">
        <f>'июль (5 цк)'!I824</f>
        <v>505.15</v>
      </c>
      <c r="J985" s="148">
        <f>'июль (5 цк)'!J824</f>
        <v>520.19000000000005</v>
      </c>
      <c r="K985" s="148">
        <f>'июль (5 цк)'!K824</f>
        <v>339.79</v>
      </c>
      <c r="L985" s="148">
        <f>'июль (5 цк)'!L824</f>
        <v>352.06</v>
      </c>
      <c r="M985" s="148">
        <f>'июль (5 цк)'!M824</f>
        <v>545.22</v>
      </c>
      <c r="N985" s="148">
        <f>'июль (5 цк)'!N824</f>
        <v>493.75</v>
      </c>
      <c r="O985" s="148">
        <f>'июль (5 цк)'!O824</f>
        <v>460.85</v>
      </c>
      <c r="P985" s="148">
        <f>'июль (5 цк)'!P824</f>
        <v>228.96</v>
      </c>
      <c r="Q985" s="148">
        <f>'июль (5 цк)'!Q824</f>
        <v>305.77</v>
      </c>
      <c r="R985" s="148">
        <f>'июль (5 цк)'!R824</f>
        <v>356.71</v>
      </c>
      <c r="S985" s="148">
        <f>'июль (5 цк)'!S824</f>
        <v>372.04</v>
      </c>
      <c r="T985" s="148">
        <f>'июль (5 цк)'!T824</f>
        <v>813.66</v>
      </c>
      <c r="U985" s="148">
        <f>'июль (5 цк)'!U824</f>
        <v>777.91</v>
      </c>
      <c r="V985" s="148">
        <f>'июль (5 цк)'!V824</f>
        <v>785.08</v>
      </c>
      <c r="W985" s="148">
        <f>'июль (5 цк)'!W824</f>
        <v>796.5</v>
      </c>
      <c r="X985" s="148">
        <f>'июль (5 цк)'!X824</f>
        <v>790.68</v>
      </c>
      <c r="Y985" s="148">
        <f>'июль (5 цк)'!Y824</f>
        <v>778.5</v>
      </c>
    </row>
    <row r="986" spans="1:25" s="62" customFormat="1" ht="18.75" customHeight="1" thickBot="1" x14ac:dyDescent="0.25">
      <c r="A986" s="109">
        <v>19</v>
      </c>
      <c r="B986" s="148">
        <f>'июль (5 цк)'!B825</f>
        <v>739.66</v>
      </c>
      <c r="C986" s="148">
        <f>'июль (5 цк)'!C825</f>
        <v>713.56</v>
      </c>
      <c r="D986" s="148">
        <f>'июль (5 цк)'!D825</f>
        <v>720.12</v>
      </c>
      <c r="E986" s="148">
        <f>'июль (5 цк)'!E825</f>
        <v>419.84</v>
      </c>
      <c r="F986" s="148">
        <f>'июль (5 цк)'!F825</f>
        <v>231.37</v>
      </c>
      <c r="G986" s="148">
        <f>'июль (5 цк)'!G825</f>
        <v>250.16</v>
      </c>
      <c r="H986" s="148">
        <f>'июль (5 цк)'!H825</f>
        <v>258.89</v>
      </c>
      <c r="I986" s="148">
        <f>'июль (5 цк)'!I825</f>
        <v>238.54</v>
      </c>
      <c r="J986" s="148">
        <f>'июль (5 цк)'!J825</f>
        <v>250.54</v>
      </c>
      <c r="K986" s="148">
        <f>'июль (5 цк)'!K825</f>
        <v>438.44</v>
      </c>
      <c r="L986" s="148">
        <f>'июль (5 цк)'!L825</f>
        <v>255.29</v>
      </c>
      <c r="M986" s="148">
        <f>'июль (5 цк)'!M825</f>
        <v>261.54000000000002</v>
      </c>
      <c r="N986" s="148">
        <f>'июль (5 цк)'!N825</f>
        <v>150.38999999999999</v>
      </c>
      <c r="O986" s="148">
        <f>'июль (5 цк)'!O825</f>
        <v>136.75</v>
      </c>
      <c r="P986" s="148">
        <f>'июль (5 цк)'!P825</f>
        <v>122.17</v>
      </c>
      <c r="Q986" s="148">
        <f>'июль (5 цк)'!Q825</f>
        <v>111.69</v>
      </c>
      <c r="R986" s="148">
        <f>'июль (5 цк)'!R825</f>
        <v>129.62</v>
      </c>
      <c r="S986" s="148">
        <f>'июль (5 цк)'!S825</f>
        <v>113.26</v>
      </c>
      <c r="T986" s="148">
        <f>'июль (5 цк)'!T825</f>
        <v>213.64</v>
      </c>
      <c r="U986" s="148">
        <f>'июль (5 цк)'!U825</f>
        <v>412.12</v>
      </c>
      <c r="V986" s="148">
        <f>'июль (5 цк)'!V825</f>
        <v>150.12</v>
      </c>
      <c r="W986" s="148">
        <f>'июль (5 цк)'!W825</f>
        <v>724.29</v>
      </c>
      <c r="X986" s="148">
        <f>'июль (5 цк)'!X825</f>
        <v>730.14</v>
      </c>
      <c r="Y986" s="148">
        <f>'июль (5 цк)'!Y825</f>
        <v>728.92</v>
      </c>
    </row>
    <row r="987" spans="1:25" s="62" customFormat="1" ht="18.75" customHeight="1" thickBot="1" x14ac:dyDescent="0.25">
      <c r="A987" s="109">
        <v>20</v>
      </c>
      <c r="B987" s="148">
        <f>'июль (5 цк)'!B826</f>
        <v>627.30999999999995</v>
      </c>
      <c r="C987" s="148">
        <f>'июль (5 цк)'!C826</f>
        <v>600.07000000000005</v>
      </c>
      <c r="D987" s="148">
        <f>'июль (5 цк)'!D826</f>
        <v>599.94000000000005</v>
      </c>
      <c r="E987" s="148">
        <f>'июль (5 цк)'!E826</f>
        <v>611.67999999999995</v>
      </c>
      <c r="F987" s="148">
        <f>'июль (5 цк)'!F826</f>
        <v>617.59</v>
      </c>
      <c r="G987" s="148">
        <f>'июль (5 цк)'!G826</f>
        <v>618.46</v>
      </c>
      <c r="H987" s="148">
        <f>'июль (5 цк)'!H826</f>
        <v>616.79999999999995</v>
      </c>
      <c r="I987" s="148">
        <f>'июль (5 цк)'!I826</f>
        <v>301.67</v>
      </c>
      <c r="J987" s="148">
        <f>'июль (5 цк)'!J826</f>
        <v>136.83000000000001</v>
      </c>
      <c r="K987" s="148">
        <f>'июль (5 цк)'!K826</f>
        <v>152.96</v>
      </c>
      <c r="L987" s="148">
        <f>'июль (5 цк)'!L826</f>
        <v>614.20000000000005</v>
      </c>
      <c r="M987" s="148">
        <f>'июль (5 цк)'!M826</f>
        <v>615.78</v>
      </c>
      <c r="N987" s="148">
        <f>'июль (5 цк)'!N826</f>
        <v>617.88</v>
      </c>
      <c r="O987" s="148">
        <f>'июль (5 цк)'!O826</f>
        <v>602.08000000000004</v>
      </c>
      <c r="P987" s="148">
        <f>'июль (5 цк)'!P826</f>
        <v>601.38</v>
      </c>
      <c r="Q987" s="148">
        <f>'июль (5 цк)'!Q826</f>
        <v>158.15</v>
      </c>
      <c r="R987" s="148">
        <f>'июль (5 цк)'!R826</f>
        <v>175.92</v>
      </c>
      <c r="S987" s="148">
        <f>'июль (5 цк)'!S826</f>
        <v>154.81</v>
      </c>
      <c r="T987" s="148">
        <f>'июль (5 цк)'!T826</f>
        <v>627.25</v>
      </c>
      <c r="U987" s="148">
        <f>'июль (5 цк)'!U826</f>
        <v>615.11</v>
      </c>
      <c r="V987" s="148">
        <f>'июль (5 цк)'!V826</f>
        <v>148.15</v>
      </c>
      <c r="W987" s="148">
        <f>'июль (5 цк)'!W826</f>
        <v>621.58000000000004</v>
      </c>
      <c r="X987" s="148">
        <f>'июль (5 цк)'!X826</f>
        <v>95.55</v>
      </c>
      <c r="Y987" s="148">
        <f>'июль (5 цк)'!Y826</f>
        <v>623.80999999999995</v>
      </c>
    </row>
    <row r="988" spans="1:25" s="62" customFormat="1" ht="18.75" customHeight="1" thickBot="1" x14ac:dyDescent="0.25">
      <c r="A988" s="109">
        <v>21</v>
      </c>
      <c r="B988" s="148">
        <f>'июль (5 цк)'!B827</f>
        <v>109.39</v>
      </c>
      <c r="C988" s="148">
        <f>'июль (5 цк)'!C827</f>
        <v>101.5</v>
      </c>
      <c r="D988" s="148">
        <f>'июль (5 цк)'!D827</f>
        <v>319.8</v>
      </c>
      <c r="E988" s="148">
        <f>'июль (5 цк)'!E827</f>
        <v>86.37</v>
      </c>
      <c r="F988" s="148">
        <f>'июль (5 цк)'!F827</f>
        <v>80.56</v>
      </c>
      <c r="G988" s="148">
        <f>'июль (5 цк)'!G827</f>
        <v>89.12</v>
      </c>
      <c r="H988" s="148">
        <f>'июль (5 цк)'!H827</f>
        <v>130.46</v>
      </c>
      <c r="I988" s="148">
        <f>'июль (5 цк)'!I827</f>
        <v>133.38</v>
      </c>
      <c r="J988" s="148">
        <f>'июль (5 цк)'!J827</f>
        <v>96.61</v>
      </c>
      <c r="K988" s="148">
        <f>'июль (5 цк)'!K827</f>
        <v>90.56</v>
      </c>
      <c r="L988" s="148">
        <f>'июль (5 цк)'!L827</f>
        <v>139.83000000000001</v>
      </c>
      <c r="M988" s="148">
        <f>'июль (5 цк)'!M827</f>
        <v>119.51</v>
      </c>
      <c r="N988" s="148">
        <f>'июль (5 цк)'!N827</f>
        <v>125.13</v>
      </c>
      <c r="O988" s="148">
        <f>'июль (5 цк)'!O827</f>
        <v>115.57</v>
      </c>
      <c r="P988" s="148">
        <f>'июль (5 цк)'!P827</f>
        <v>141.01</v>
      </c>
      <c r="Q988" s="148">
        <f>'июль (5 цк)'!Q827</f>
        <v>125.77</v>
      </c>
      <c r="R988" s="148">
        <f>'июль (5 цк)'!R827</f>
        <v>126.57</v>
      </c>
      <c r="S988" s="148">
        <f>'июль (5 цк)'!S827</f>
        <v>129.76</v>
      </c>
      <c r="T988" s="148">
        <f>'июль (5 цк)'!T827</f>
        <v>641.22</v>
      </c>
      <c r="U988" s="148">
        <f>'июль (5 цк)'!U827</f>
        <v>166.59</v>
      </c>
      <c r="V988" s="148">
        <f>'июль (5 цк)'!V827</f>
        <v>172.56</v>
      </c>
      <c r="W988" s="148">
        <f>'июль (5 цк)'!W827</f>
        <v>326.2</v>
      </c>
      <c r="X988" s="148">
        <f>'июль (5 цк)'!X827</f>
        <v>331.12</v>
      </c>
      <c r="Y988" s="148">
        <f>'июль (5 цк)'!Y827</f>
        <v>335.25</v>
      </c>
    </row>
    <row r="989" spans="1:25" s="62" customFormat="1" ht="18.75" customHeight="1" thickBot="1" x14ac:dyDescent="0.25">
      <c r="A989" s="109">
        <v>22</v>
      </c>
      <c r="B989" s="148">
        <f>'июль (5 цк)'!B828</f>
        <v>664.79</v>
      </c>
      <c r="C989" s="148">
        <f>'июль (5 цк)'!C828</f>
        <v>330.23</v>
      </c>
      <c r="D989" s="148">
        <f>'июль (5 цк)'!D828</f>
        <v>131.99</v>
      </c>
      <c r="E989" s="148">
        <f>'июль (5 цк)'!E828</f>
        <v>49.75</v>
      </c>
      <c r="F989" s="148">
        <f>'июль (5 цк)'!F828</f>
        <v>38.979999999999997</v>
      </c>
      <c r="G989" s="148">
        <f>'июль (5 цк)'!G828</f>
        <v>39.71</v>
      </c>
      <c r="H989" s="148">
        <f>'июль (5 цк)'!H828</f>
        <v>105.03</v>
      </c>
      <c r="I989" s="148">
        <f>'июль (5 цк)'!I828</f>
        <v>72.540000000000006</v>
      </c>
      <c r="J989" s="148">
        <f>'июль (5 цк)'!J828</f>
        <v>73.62</v>
      </c>
      <c r="K989" s="148">
        <f>'июль (5 цк)'!K828</f>
        <v>58.75</v>
      </c>
      <c r="L989" s="148">
        <f>'июль (5 цк)'!L828</f>
        <v>74.12</v>
      </c>
      <c r="M989" s="148">
        <f>'июль (5 цк)'!M828</f>
        <v>29.64</v>
      </c>
      <c r="N989" s="148">
        <f>'июль (5 цк)'!N828</f>
        <v>34.17</v>
      </c>
      <c r="O989" s="148">
        <f>'июль (5 цк)'!O828</f>
        <v>63.79</v>
      </c>
      <c r="P989" s="148">
        <f>'июль (5 цк)'!P828</f>
        <v>72.349999999999994</v>
      </c>
      <c r="Q989" s="148">
        <f>'июль (5 цк)'!Q828</f>
        <v>56.18</v>
      </c>
      <c r="R989" s="148">
        <f>'июль (5 цк)'!R828</f>
        <v>389.13</v>
      </c>
      <c r="S989" s="148">
        <f>'июль (5 цк)'!S828</f>
        <v>103.01</v>
      </c>
      <c r="T989" s="148">
        <f>'июль (5 цк)'!T828</f>
        <v>8.66</v>
      </c>
      <c r="U989" s="148">
        <f>'июль (5 цк)'!U828</f>
        <v>204.56</v>
      </c>
      <c r="V989" s="148">
        <f>'июль (5 цк)'!V828</f>
        <v>207.81</v>
      </c>
      <c r="W989" s="148">
        <f>'июль (5 цк)'!W828</f>
        <v>200.74</v>
      </c>
      <c r="X989" s="148">
        <f>'июль (5 цк)'!X828</f>
        <v>688.17</v>
      </c>
      <c r="Y989" s="148">
        <f>'июль (5 цк)'!Y828</f>
        <v>686.06</v>
      </c>
    </row>
    <row r="990" spans="1:25" s="62" customFormat="1" ht="18.75" customHeight="1" thickBot="1" x14ac:dyDescent="0.25">
      <c r="A990" s="109">
        <v>23</v>
      </c>
      <c r="B990" s="148">
        <f>'июль (5 цк)'!B829</f>
        <v>92.14</v>
      </c>
      <c r="C990" s="148">
        <f>'июль (5 цк)'!C829</f>
        <v>645.91999999999996</v>
      </c>
      <c r="D990" s="148">
        <f>'июль (5 цк)'!D829</f>
        <v>322.08999999999997</v>
      </c>
      <c r="E990" s="148">
        <f>'июль (5 цк)'!E829</f>
        <v>93.75</v>
      </c>
      <c r="F990" s="148">
        <f>'июль (5 цк)'!F829</f>
        <v>73.400000000000006</v>
      </c>
      <c r="G990" s="148">
        <f>'июль (5 цк)'!G829</f>
        <v>39.11</v>
      </c>
      <c r="H990" s="148">
        <f>'июль (5 цк)'!H829</f>
        <v>9.1199999999999992</v>
      </c>
      <c r="I990" s="148">
        <f>'июль (5 цк)'!I829</f>
        <v>23.6</v>
      </c>
      <c r="J990" s="148">
        <f>'июль (5 цк)'!J829</f>
        <v>71.89</v>
      </c>
      <c r="K990" s="148">
        <f>'июль (5 цк)'!K829</f>
        <v>46.71</v>
      </c>
      <c r="L990" s="148">
        <f>'июль (5 цк)'!L829</f>
        <v>40.58</v>
      </c>
      <c r="M990" s="148">
        <f>'июль (5 цк)'!M829</f>
        <v>47.03</v>
      </c>
      <c r="N990" s="148">
        <f>'июль (5 цк)'!N829</f>
        <v>90.58</v>
      </c>
      <c r="O990" s="148">
        <f>'июль (5 цк)'!O829</f>
        <v>60.96</v>
      </c>
      <c r="P990" s="148">
        <f>'июль (5 цк)'!P829</f>
        <v>48.12</v>
      </c>
      <c r="Q990" s="148">
        <f>'июль (5 цк)'!Q829</f>
        <v>35.700000000000003</v>
      </c>
      <c r="R990" s="148">
        <f>'июль (5 цк)'!R829</f>
        <v>29.41</v>
      </c>
      <c r="S990" s="148">
        <f>'июль (5 цк)'!S829</f>
        <v>190.01</v>
      </c>
      <c r="T990" s="148">
        <f>'июль (5 цк)'!T829</f>
        <v>227.91</v>
      </c>
      <c r="U990" s="148">
        <f>'июль (5 цк)'!U829</f>
        <v>444.02</v>
      </c>
      <c r="V990" s="148">
        <f>'июль (5 цк)'!V829</f>
        <v>94.94</v>
      </c>
      <c r="W990" s="148">
        <f>'июль (5 цк)'!W829</f>
        <v>88.05</v>
      </c>
      <c r="X990" s="148">
        <f>'июль (5 цк)'!X829</f>
        <v>56.59</v>
      </c>
      <c r="Y990" s="148">
        <f>'июль (5 цк)'!Y829</f>
        <v>89.9</v>
      </c>
    </row>
    <row r="991" spans="1:25" s="62" customFormat="1" ht="18.75" customHeight="1" thickBot="1" x14ac:dyDescent="0.25">
      <c r="A991" s="109">
        <v>24</v>
      </c>
      <c r="B991" s="148">
        <f>'июль (5 цк)'!B830</f>
        <v>322.66000000000003</v>
      </c>
      <c r="C991" s="148">
        <f>'июль (5 цк)'!C830</f>
        <v>311.11</v>
      </c>
      <c r="D991" s="148">
        <f>'июль (5 цк)'!D830</f>
        <v>608.48</v>
      </c>
      <c r="E991" s="148">
        <f>'июль (5 цк)'!E830</f>
        <v>168.86</v>
      </c>
      <c r="F991" s="148">
        <f>'июль (5 цк)'!F830</f>
        <v>141.97999999999999</v>
      </c>
      <c r="G991" s="148">
        <f>'июль (5 цк)'!G830</f>
        <v>85.53</v>
      </c>
      <c r="H991" s="148">
        <f>'июль (5 цк)'!H830</f>
        <v>89.92</v>
      </c>
      <c r="I991" s="148">
        <f>'июль (5 цк)'!I830</f>
        <v>173.87</v>
      </c>
      <c r="J991" s="148">
        <f>'июль (5 цк)'!J830</f>
        <v>25.39</v>
      </c>
      <c r="K991" s="148">
        <f>'июль (5 цк)'!K830</f>
        <v>24.14</v>
      </c>
      <c r="L991" s="148">
        <f>'июль (5 цк)'!L830</f>
        <v>3.16</v>
      </c>
      <c r="M991" s="148">
        <f>'июль (5 цк)'!M830</f>
        <v>192.94</v>
      </c>
      <c r="N991" s="148">
        <f>'июль (5 цк)'!N830</f>
        <v>14.78</v>
      </c>
      <c r="O991" s="148">
        <f>'июль (5 цк)'!O830</f>
        <v>184.83</v>
      </c>
      <c r="P991" s="148">
        <f>'июль (5 цк)'!P830</f>
        <v>180.26</v>
      </c>
      <c r="Q991" s="148">
        <f>'июль (5 цк)'!Q830</f>
        <v>184.8</v>
      </c>
      <c r="R991" s="148">
        <f>'июль (5 цк)'!R830</f>
        <v>73.819999999999993</v>
      </c>
      <c r="S991" s="148">
        <f>'июль (5 цк)'!S830</f>
        <v>157.1</v>
      </c>
      <c r="T991" s="148">
        <f>'июль (5 цк)'!T830</f>
        <v>208.06</v>
      </c>
      <c r="U991" s="148">
        <f>'июль (5 цк)'!U830</f>
        <v>327.04000000000002</v>
      </c>
      <c r="V991" s="148">
        <f>'июль (5 цк)'!V830</f>
        <v>334.61</v>
      </c>
      <c r="W991" s="148">
        <f>'июль (5 цк)'!W830</f>
        <v>331.32</v>
      </c>
      <c r="X991" s="148">
        <f>'июль (5 цк)'!X830</f>
        <v>337.55</v>
      </c>
      <c r="Y991" s="148">
        <f>'июль (5 цк)'!Y830</f>
        <v>326.33999999999997</v>
      </c>
    </row>
    <row r="992" spans="1:25" s="62" customFormat="1" ht="18.75" customHeight="1" thickBot="1" x14ac:dyDescent="0.25">
      <c r="A992" s="109">
        <v>25</v>
      </c>
      <c r="B992" s="148">
        <f>'июль (5 цк)'!B831</f>
        <v>640.58000000000004</v>
      </c>
      <c r="C992" s="148">
        <f>'июль (5 цк)'!C831</f>
        <v>616.1</v>
      </c>
      <c r="D992" s="148">
        <f>'июль (5 цк)'!D831</f>
        <v>618.23</v>
      </c>
      <c r="E992" s="148">
        <f>'июль (5 цк)'!E831</f>
        <v>307.07</v>
      </c>
      <c r="F992" s="148">
        <f>'июль (5 цк)'!F831</f>
        <v>189.93</v>
      </c>
      <c r="G992" s="148">
        <f>'июль (5 цк)'!G831</f>
        <v>162.9</v>
      </c>
      <c r="H992" s="148">
        <f>'июль (5 цк)'!H831</f>
        <v>183.6</v>
      </c>
      <c r="I992" s="148">
        <f>'июль (5 цк)'!I831</f>
        <v>179.82</v>
      </c>
      <c r="J992" s="148">
        <f>'июль (5 цк)'!J831</f>
        <v>192.33</v>
      </c>
      <c r="K992" s="148">
        <f>'июль (5 цк)'!K831</f>
        <v>200.95</v>
      </c>
      <c r="L992" s="148">
        <f>'июль (5 цк)'!L831</f>
        <v>164.11</v>
      </c>
      <c r="M992" s="148">
        <f>'июль (5 цк)'!M831</f>
        <v>161.81</v>
      </c>
      <c r="N992" s="148">
        <f>'июль (5 цк)'!N831</f>
        <v>146.6</v>
      </c>
      <c r="O992" s="148">
        <f>'июль (5 цк)'!O831</f>
        <v>261.47000000000003</v>
      </c>
      <c r="P992" s="148">
        <f>'июль (5 цк)'!P831</f>
        <v>254.64</v>
      </c>
      <c r="Q992" s="148">
        <f>'июль (5 цк)'!Q831</f>
        <v>261.63</v>
      </c>
      <c r="R992" s="148">
        <f>'июль (5 цк)'!R831</f>
        <v>269.27999999999997</v>
      </c>
      <c r="S992" s="148">
        <f>'июль (5 цк)'!S831</f>
        <v>273.69</v>
      </c>
      <c r="T992" s="148">
        <f>'июль (5 цк)'!T831</f>
        <v>656.87</v>
      </c>
      <c r="U992" s="148">
        <f>'июль (5 цк)'!U831</f>
        <v>639.75</v>
      </c>
      <c r="V992" s="148">
        <f>'июль (5 цк)'!V831</f>
        <v>651.35</v>
      </c>
      <c r="W992" s="148">
        <f>'июль (5 цк)'!W831</f>
        <v>336.56</v>
      </c>
      <c r="X992" s="148">
        <f>'июль (5 цк)'!X831</f>
        <v>342.51</v>
      </c>
      <c r="Y992" s="148">
        <f>'июль (5 цк)'!Y831</f>
        <v>338.62</v>
      </c>
    </row>
    <row r="993" spans="1:25" s="62" customFormat="1" ht="18.75" customHeight="1" thickBot="1" x14ac:dyDescent="0.25">
      <c r="A993" s="109">
        <v>26</v>
      </c>
      <c r="B993" s="148">
        <f>'июль (5 цк)'!B832</f>
        <v>530.69000000000005</v>
      </c>
      <c r="C993" s="148">
        <f>'июль (5 цк)'!C832</f>
        <v>535.37</v>
      </c>
      <c r="D993" s="148">
        <f>'июль (5 цк)'!D832</f>
        <v>539.34</v>
      </c>
      <c r="E993" s="148">
        <f>'июль (5 цк)'!E832</f>
        <v>562.44000000000005</v>
      </c>
      <c r="F993" s="148">
        <f>'июль (5 цк)'!F832</f>
        <v>572.89</v>
      </c>
      <c r="G993" s="148">
        <f>'июль (5 цк)'!G832</f>
        <v>447.15</v>
      </c>
      <c r="H993" s="148">
        <f>'июль (5 цк)'!H832</f>
        <v>457.55</v>
      </c>
      <c r="I993" s="148">
        <f>'июль (5 цк)'!I832</f>
        <v>448.66</v>
      </c>
      <c r="J993" s="148">
        <f>'июль (5 цк)'!J832</f>
        <v>564.69000000000005</v>
      </c>
      <c r="K993" s="148">
        <f>'июль (5 цк)'!K832</f>
        <v>569.91999999999996</v>
      </c>
      <c r="L993" s="148">
        <f>'июль (5 цк)'!L832</f>
        <v>570.54</v>
      </c>
      <c r="M993" s="148">
        <f>'июль (5 цк)'!M832</f>
        <v>570.35</v>
      </c>
      <c r="N993" s="148">
        <f>'июль (5 цк)'!N832</f>
        <v>566.14</v>
      </c>
      <c r="O993" s="148">
        <f>'июль (5 цк)'!O832</f>
        <v>533.38</v>
      </c>
      <c r="P993" s="148">
        <f>'июль (5 цк)'!P832</f>
        <v>523.41999999999996</v>
      </c>
      <c r="Q993" s="148">
        <f>'июль (5 цк)'!Q832</f>
        <v>536</v>
      </c>
      <c r="R993" s="148">
        <f>'июль (5 цк)'!R832</f>
        <v>551.70000000000005</v>
      </c>
      <c r="S993" s="148">
        <f>'июль (5 цк)'!S832</f>
        <v>548.78</v>
      </c>
      <c r="T993" s="148">
        <f>'июль (5 цк)'!T832</f>
        <v>545.08000000000004</v>
      </c>
      <c r="U993" s="148">
        <f>'июль (5 цк)'!U832</f>
        <v>536.49</v>
      </c>
      <c r="V993" s="148">
        <f>'июль (5 цк)'!V832</f>
        <v>537.84</v>
      </c>
      <c r="W993" s="148">
        <f>'июль (5 цк)'!W832</f>
        <v>508.41</v>
      </c>
      <c r="X993" s="148">
        <f>'июль (5 цк)'!X832</f>
        <v>514.39</v>
      </c>
      <c r="Y993" s="148">
        <f>'июль (5 цк)'!Y832</f>
        <v>514.02</v>
      </c>
    </row>
    <row r="994" spans="1:25" s="62" customFormat="1" ht="18.75" customHeight="1" thickBot="1" x14ac:dyDescent="0.25">
      <c r="A994" s="109">
        <v>27</v>
      </c>
      <c r="B994" s="148">
        <f>'июль (5 цк)'!B833</f>
        <v>188.68</v>
      </c>
      <c r="C994" s="148">
        <f>'июль (5 цк)'!C833</f>
        <v>482.45</v>
      </c>
      <c r="D994" s="148">
        <f>'июль (5 цк)'!D833</f>
        <v>481.37</v>
      </c>
      <c r="E994" s="148">
        <f>'июль (5 цк)'!E833</f>
        <v>489.78</v>
      </c>
      <c r="F994" s="148">
        <f>'июль (5 цк)'!F833</f>
        <v>492.91</v>
      </c>
      <c r="G994" s="148">
        <f>'июль (5 цк)'!G833</f>
        <v>208.26</v>
      </c>
      <c r="H994" s="148">
        <f>'июль (5 цк)'!H833</f>
        <v>196.97</v>
      </c>
      <c r="I994" s="148">
        <f>'июль (5 цк)'!I833</f>
        <v>192.77</v>
      </c>
      <c r="J994" s="148">
        <f>'июль (5 цк)'!J833</f>
        <v>0</v>
      </c>
      <c r="K994" s="148">
        <f>'июль (5 цк)'!K833</f>
        <v>15.11</v>
      </c>
      <c r="L994" s="148">
        <f>'июль (5 цк)'!L833</f>
        <v>188.69</v>
      </c>
      <c r="M994" s="148">
        <f>'июль (5 цк)'!M833</f>
        <v>193.84</v>
      </c>
      <c r="N994" s="148">
        <f>'июль (5 цк)'!N833</f>
        <v>499.18</v>
      </c>
      <c r="O994" s="148">
        <f>'июль (5 цк)'!O833</f>
        <v>483.71</v>
      </c>
      <c r="P994" s="148">
        <f>'июль (5 цк)'!P833</f>
        <v>487.63</v>
      </c>
      <c r="Q994" s="148">
        <f>'июль (5 цк)'!Q833</f>
        <v>505.21</v>
      </c>
      <c r="R994" s="148">
        <f>'июль (5 цк)'!R833</f>
        <v>504.79</v>
      </c>
      <c r="S994" s="148">
        <f>'июль (5 цк)'!S833</f>
        <v>504.65</v>
      </c>
      <c r="T994" s="148">
        <f>'июль (5 цк)'!T833</f>
        <v>484.14</v>
      </c>
      <c r="U994" s="148">
        <f>'июль (5 цк)'!U833</f>
        <v>488.67</v>
      </c>
      <c r="V994" s="148">
        <f>'июль (5 цк)'!V833</f>
        <v>491.9</v>
      </c>
      <c r="W994" s="148">
        <f>'июль (5 цк)'!W833</f>
        <v>499.83</v>
      </c>
      <c r="X994" s="148">
        <f>'июль (5 цк)'!X833</f>
        <v>192.47</v>
      </c>
      <c r="Y994" s="148">
        <f>'июль (5 цк)'!Y833</f>
        <v>503.6</v>
      </c>
    </row>
    <row r="995" spans="1:25" s="62" customFormat="1" ht="18.75" customHeight="1" thickBot="1" x14ac:dyDescent="0.25">
      <c r="A995" s="109">
        <v>28</v>
      </c>
      <c r="B995" s="148">
        <f>'июль (5 цк)'!B834</f>
        <v>42.5</v>
      </c>
      <c r="C995" s="148">
        <f>'июль (5 цк)'!C834</f>
        <v>230.34</v>
      </c>
      <c r="D995" s="148">
        <f>'июль (5 цк)'!D834</f>
        <v>233.97</v>
      </c>
      <c r="E995" s="148">
        <f>'июль (5 цк)'!E834</f>
        <v>540.67999999999995</v>
      </c>
      <c r="F995" s="148">
        <f>'июль (5 цк)'!F834</f>
        <v>533.97</v>
      </c>
      <c r="G995" s="148">
        <f>'июль (5 цк)'!G834</f>
        <v>534.99</v>
      </c>
      <c r="H995" s="148">
        <f>'июль (5 цк)'!H834</f>
        <v>78.63</v>
      </c>
      <c r="I995" s="148">
        <f>'июль (5 цк)'!I834</f>
        <v>62.5</v>
      </c>
      <c r="J995" s="148">
        <f>'июль (5 цк)'!J834</f>
        <v>65.36</v>
      </c>
      <c r="K995" s="148">
        <f>'июль (5 цк)'!K834</f>
        <v>239.92</v>
      </c>
      <c r="L995" s="148">
        <f>'июль (5 цк)'!L834</f>
        <v>242.04</v>
      </c>
      <c r="M995" s="148">
        <f>'июль (5 цк)'!M834</f>
        <v>75.97</v>
      </c>
      <c r="N995" s="148">
        <f>'июль (5 цк)'!N834</f>
        <v>243.69</v>
      </c>
      <c r="O995" s="148">
        <f>'июль (5 цк)'!O834</f>
        <v>246.42</v>
      </c>
      <c r="P995" s="148">
        <f>'июль (5 цк)'!P834</f>
        <v>86.29</v>
      </c>
      <c r="Q995" s="148">
        <f>'июль (5 цк)'!Q834</f>
        <v>88.67</v>
      </c>
      <c r="R995" s="148">
        <f>'июль (5 цк)'!R834</f>
        <v>4.82</v>
      </c>
      <c r="S995" s="148">
        <f>'июль (5 цк)'!S834</f>
        <v>11.24</v>
      </c>
      <c r="T995" s="148">
        <f>'июль (5 цк)'!T834</f>
        <v>69.86</v>
      </c>
      <c r="U995" s="148">
        <f>'июль (5 цк)'!U834</f>
        <v>67.45</v>
      </c>
      <c r="V995" s="148">
        <f>'июль (5 цк)'!V834</f>
        <v>3.65</v>
      </c>
      <c r="W995" s="148">
        <f>'июль (5 цк)'!W834</f>
        <v>55.45</v>
      </c>
      <c r="X995" s="148">
        <f>'июль (5 цк)'!X834</f>
        <v>47.25</v>
      </c>
      <c r="Y995" s="148">
        <f>'июль (5 цк)'!Y834</f>
        <v>4.01</v>
      </c>
    </row>
    <row r="996" spans="1:25" s="62" customFormat="1" ht="18.75" customHeight="1" thickBot="1" x14ac:dyDescent="0.25">
      <c r="A996" s="109">
        <v>29</v>
      </c>
      <c r="B996" s="148">
        <f>'июль (5 цк)'!B835</f>
        <v>579.42999999999995</v>
      </c>
      <c r="C996" s="148">
        <f>'июль (5 цк)'!C835</f>
        <v>567.54999999999995</v>
      </c>
      <c r="D996" s="148">
        <f>'июль (5 цк)'!D835</f>
        <v>566.76</v>
      </c>
      <c r="E996" s="148">
        <f>'июль (5 цк)'!E835</f>
        <v>574.80999999999995</v>
      </c>
      <c r="F996" s="148">
        <f>'июль (5 цк)'!F835</f>
        <v>578.47</v>
      </c>
      <c r="G996" s="148">
        <f>'июль (5 цк)'!G835</f>
        <v>575.41999999999996</v>
      </c>
      <c r="H996" s="148">
        <f>'июль (5 цк)'!H835</f>
        <v>592.32000000000005</v>
      </c>
      <c r="I996" s="148">
        <f>'июль (5 цк)'!I835</f>
        <v>564.37</v>
      </c>
      <c r="J996" s="148">
        <f>'июль (5 цк)'!J835</f>
        <v>573.66</v>
      </c>
      <c r="K996" s="148">
        <f>'июль (5 цк)'!K835</f>
        <v>582.41</v>
      </c>
      <c r="L996" s="148">
        <f>'июль (5 цк)'!L835</f>
        <v>601.89</v>
      </c>
      <c r="M996" s="148">
        <f>'июль (5 цк)'!M835</f>
        <v>593.76</v>
      </c>
      <c r="N996" s="148">
        <f>'июль (5 цк)'!N835</f>
        <v>595.04</v>
      </c>
      <c r="O996" s="148">
        <f>'июль (5 цк)'!O835</f>
        <v>570.80999999999995</v>
      </c>
      <c r="P996" s="148">
        <f>'июль (5 цк)'!P835</f>
        <v>573.44000000000005</v>
      </c>
      <c r="Q996" s="148">
        <f>'июль (5 цк)'!Q835</f>
        <v>593.91</v>
      </c>
      <c r="R996" s="148">
        <f>'июль (5 цк)'!R835</f>
        <v>612.24</v>
      </c>
      <c r="S996" s="148">
        <f>'июль (5 цк)'!S835</f>
        <v>614.23</v>
      </c>
      <c r="T996" s="148">
        <f>'июль (5 цк)'!T835</f>
        <v>586.94000000000005</v>
      </c>
      <c r="U996" s="148">
        <f>'июль (5 цк)'!U835</f>
        <v>585.97</v>
      </c>
      <c r="V996" s="148">
        <f>'июль (5 цк)'!V835</f>
        <v>569.96</v>
      </c>
      <c r="W996" s="148">
        <f>'июль (5 цк)'!W835</f>
        <v>591.92999999999995</v>
      </c>
      <c r="X996" s="148">
        <f>'июль (5 цк)'!X835</f>
        <v>598.16999999999996</v>
      </c>
      <c r="Y996" s="148">
        <f>'июль (5 цк)'!Y835</f>
        <v>60.51</v>
      </c>
    </row>
    <row r="997" spans="1:25" s="62" customFormat="1" ht="18.75" customHeight="1" thickBot="1" x14ac:dyDescent="0.25">
      <c r="A997" s="109">
        <v>30</v>
      </c>
      <c r="B997" s="148">
        <f>'июль (5 цк)'!B836</f>
        <v>0</v>
      </c>
      <c r="C997" s="148">
        <f>'июль (5 цк)'!C836</f>
        <v>120.37</v>
      </c>
      <c r="D997" s="148">
        <f>'июль (5 цк)'!D836</f>
        <v>109.23</v>
      </c>
      <c r="E997" s="148">
        <f>'июль (5 цк)'!E836</f>
        <v>119.27</v>
      </c>
      <c r="F997" s="148">
        <f>'июль (5 цк)'!F836</f>
        <v>431.18</v>
      </c>
      <c r="G997" s="148">
        <f>'июль (5 цк)'!G836</f>
        <v>439.21</v>
      </c>
      <c r="H997" s="148">
        <f>'июль (5 цк)'!H836</f>
        <v>419.84</v>
      </c>
      <c r="I997" s="148">
        <f>'июль (5 цк)'!I836</f>
        <v>431.09</v>
      </c>
      <c r="J997" s="148">
        <f>'июль (5 цк)'!J836</f>
        <v>427.16</v>
      </c>
      <c r="K997" s="148">
        <f>'июль (5 цк)'!K836</f>
        <v>432.47</v>
      </c>
      <c r="L997" s="148">
        <f>'июль (5 цк)'!L836</f>
        <v>432.59</v>
      </c>
      <c r="M997" s="148">
        <f>'июль (5 цк)'!M836</f>
        <v>440.85</v>
      </c>
      <c r="N997" s="148">
        <f>'июль (5 цк)'!N836</f>
        <v>441.96</v>
      </c>
      <c r="O997" s="148">
        <f>'июль (5 цк)'!O836</f>
        <v>389.23</v>
      </c>
      <c r="P997" s="148">
        <f>'июль (5 цк)'!P836</f>
        <v>389.68</v>
      </c>
      <c r="Q997" s="148">
        <f>'июль (5 цк)'!Q836</f>
        <v>447.3</v>
      </c>
      <c r="R997" s="148">
        <f>'июль (5 цк)'!R836</f>
        <v>451.46</v>
      </c>
      <c r="S997" s="148">
        <f>'июль (5 цк)'!S836</f>
        <v>440.45</v>
      </c>
      <c r="T997" s="148">
        <f>'июль (5 цк)'!T836</f>
        <v>400.84</v>
      </c>
      <c r="U997" s="148">
        <f>'июль (5 цк)'!U836</f>
        <v>306.97000000000003</v>
      </c>
      <c r="V997" s="148">
        <f>'июль (5 цк)'!V836</f>
        <v>406.46</v>
      </c>
      <c r="W997" s="148">
        <f>'июль (5 цк)'!W836</f>
        <v>122.53</v>
      </c>
      <c r="X997" s="148">
        <f>'июль (5 цк)'!X836</f>
        <v>31.57</v>
      </c>
      <c r="Y997" s="148">
        <f>'июль (5 цк)'!Y836</f>
        <v>5.7</v>
      </c>
    </row>
    <row r="998" spans="1:25" s="62" customFormat="1" ht="18.75" customHeight="1" thickBot="1" x14ac:dyDescent="0.25">
      <c r="A998" s="109">
        <v>31</v>
      </c>
      <c r="B998" s="148" t="str">
        <f>'июль (5 цк)'!B837</f>
        <v>0</v>
      </c>
      <c r="C998" s="148" t="str">
        <f>'июль (5 цк)'!C837</f>
        <v>0</v>
      </c>
      <c r="D998" s="148" t="str">
        <f>'июль (5 цк)'!D837</f>
        <v>0</v>
      </c>
      <c r="E998" s="148" t="str">
        <f>'июль (5 цк)'!E837</f>
        <v>0</v>
      </c>
      <c r="F998" s="148">
        <f>'июль (5 цк)'!F837</f>
        <v>4.63</v>
      </c>
      <c r="G998" s="148">
        <f>'июль (5 цк)'!G837</f>
        <v>94.06</v>
      </c>
      <c r="H998" s="148" t="str">
        <f>'июль (5 цк)'!H837</f>
        <v>0</v>
      </c>
      <c r="I998" s="148">
        <f>'июль (5 цк)'!I837</f>
        <v>83.43</v>
      </c>
      <c r="J998" s="148">
        <f>'июль (5 цк)'!J837</f>
        <v>401.38</v>
      </c>
      <c r="K998" s="148">
        <f>'июль (5 цк)'!K837</f>
        <v>404.62</v>
      </c>
      <c r="L998" s="148">
        <f>'июль (5 цк)'!L837</f>
        <v>395.87</v>
      </c>
      <c r="M998" s="148">
        <f>'июль (5 цк)'!M837</f>
        <v>385.56</v>
      </c>
      <c r="N998" s="148">
        <f>'июль (5 цк)'!N837</f>
        <v>385.03</v>
      </c>
      <c r="O998" s="148">
        <f>'июль (5 цк)'!O837</f>
        <v>368.7</v>
      </c>
      <c r="P998" s="148">
        <f>'июль (5 цк)'!P837</f>
        <v>368.68</v>
      </c>
      <c r="Q998" s="148">
        <f>'июль (5 цк)'!Q837</f>
        <v>373.61</v>
      </c>
      <c r="R998" s="148">
        <f>'июль (5 цк)'!R837</f>
        <v>400.7</v>
      </c>
      <c r="S998" s="148">
        <f>'июль (5 цк)'!S837</f>
        <v>385.3</v>
      </c>
      <c r="T998" s="148" t="str">
        <f>'июль (5 цк)'!T837</f>
        <v>0</v>
      </c>
      <c r="U998" s="148" t="str">
        <f>'июль (5 цк)'!U837</f>
        <v>0</v>
      </c>
      <c r="V998" s="148" t="str">
        <f>'июль (5 цк)'!V837</f>
        <v>0</v>
      </c>
      <c r="W998" s="148" t="str">
        <f>'июль (5 цк)'!W837</f>
        <v>0</v>
      </c>
      <c r="X998" s="148" t="str">
        <f>'июль (5 цк)'!X837</f>
        <v>0</v>
      </c>
      <c r="Y998" s="148" t="str">
        <f>'июль (5 цк)'!Y837</f>
        <v>0</v>
      </c>
    </row>
    <row r="999" spans="1:25" x14ac:dyDescent="0.2">
      <c r="A999" s="69"/>
    </row>
    <row r="1000" spans="1:25" ht="15" thickBot="1" x14ac:dyDescent="0.25">
      <c r="A1000" s="69"/>
    </row>
    <row r="1001" spans="1:25" s="62" customFormat="1" ht="39.75" customHeight="1" thickBot="1" x14ac:dyDescent="0.25">
      <c r="A1001" s="472" t="s">
        <v>73</v>
      </c>
      <c r="B1001" s="473"/>
      <c r="C1001" s="473"/>
      <c r="D1001" s="473"/>
      <c r="E1001" s="473"/>
      <c r="F1001" s="473"/>
      <c r="G1001" s="473"/>
      <c r="H1001" s="473"/>
      <c r="I1001" s="473"/>
      <c r="J1001" s="473"/>
      <c r="K1001" s="473"/>
      <c r="L1001" s="473"/>
      <c r="M1001" s="473"/>
      <c r="N1001" s="417" t="s">
        <v>72</v>
      </c>
      <c r="O1001" s="417"/>
      <c r="P1001" s="417"/>
      <c r="Q1001" s="417"/>
    </row>
    <row r="1002" spans="1:25" s="62" customFormat="1" ht="33" customHeight="1" thickBot="1" x14ac:dyDescent="0.25">
      <c r="A1002" s="467" t="s">
        <v>70</v>
      </c>
      <c r="B1002" s="468"/>
      <c r="C1002" s="468"/>
      <c r="D1002" s="468"/>
      <c r="E1002" s="468"/>
      <c r="F1002" s="468"/>
      <c r="G1002" s="468"/>
      <c r="H1002" s="468"/>
      <c r="I1002" s="468"/>
      <c r="J1002" s="468"/>
      <c r="K1002" s="468"/>
      <c r="L1002" s="468"/>
      <c r="M1002" s="468"/>
      <c r="N1002" s="471">
        <f>'цена АТС'!B46</f>
        <v>-2.5099999999999998</v>
      </c>
      <c r="O1002" s="471"/>
      <c r="P1002" s="471"/>
      <c r="Q1002" s="471"/>
    </row>
    <row r="1003" spans="1:25" s="62" customFormat="1" ht="33" customHeight="1" thickBot="1" x14ac:dyDescent="0.25">
      <c r="A1003" s="467" t="s">
        <v>71</v>
      </c>
      <c r="B1003" s="468"/>
      <c r="C1003" s="468"/>
      <c r="D1003" s="468"/>
      <c r="E1003" s="468"/>
      <c r="F1003" s="468"/>
      <c r="G1003" s="468"/>
      <c r="H1003" s="468"/>
      <c r="I1003" s="468"/>
      <c r="J1003" s="468"/>
      <c r="K1003" s="468"/>
      <c r="L1003" s="468"/>
      <c r="M1003" s="468"/>
      <c r="N1003" s="471">
        <f>'цена АТС'!B47</f>
        <v>134.99</v>
      </c>
      <c r="O1003" s="471"/>
      <c r="P1003" s="471"/>
      <c r="Q1003" s="471"/>
    </row>
    <row r="1006" spans="1:25" s="99" customFormat="1" ht="15.75" x14ac:dyDescent="0.25">
      <c r="A1006" s="98" t="s">
        <v>75</v>
      </c>
    </row>
    <row r="1007" spans="1:25" ht="15" thickBot="1" x14ac:dyDescent="0.25"/>
    <row r="1008" spans="1:25" ht="30.75" customHeight="1" thickBot="1" x14ac:dyDescent="0.25">
      <c r="A1008" s="417" t="s">
        <v>48</v>
      </c>
      <c r="B1008" s="417"/>
      <c r="C1008" s="417"/>
      <c r="D1008" s="417"/>
      <c r="E1008" s="417"/>
      <c r="F1008" s="417" t="s">
        <v>74</v>
      </c>
      <c r="G1008" s="417"/>
      <c r="H1008" s="417"/>
      <c r="I1008" s="417"/>
      <c r="J1008" s="417"/>
      <c r="K1008" s="417"/>
      <c r="L1008" s="417"/>
      <c r="M1008" s="417"/>
      <c r="U1008" s="62"/>
      <c r="V1008" s="62"/>
      <c r="W1008" s="62"/>
      <c r="X1008" s="62"/>
      <c r="Y1008" s="62"/>
    </row>
    <row r="1009" spans="1:25" ht="30.75" customHeight="1" thickBot="1" x14ac:dyDescent="0.25">
      <c r="A1009" s="417"/>
      <c r="B1009" s="417"/>
      <c r="C1009" s="417"/>
      <c r="D1009" s="417"/>
      <c r="E1009" s="417"/>
      <c r="F1009" s="417" t="s">
        <v>21</v>
      </c>
      <c r="G1009" s="417"/>
      <c r="H1009" s="417"/>
      <c r="I1009" s="417"/>
      <c r="J1009" s="417"/>
      <c r="K1009" s="417"/>
      <c r="L1009" s="417"/>
      <c r="M1009" s="417"/>
      <c r="U1009" s="156"/>
      <c r="V1009" s="62"/>
      <c r="W1009" s="62"/>
      <c r="X1009" s="62"/>
      <c r="Y1009" s="62"/>
    </row>
    <row r="1010" spans="1:25" ht="27" customHeight="1" thickBot="1" x14ac:dyDescent="0.25">
      <c r="A1010" s="417"/>
      <c r="B1010" s="417"/>
      <c r="C1010" s="417"/>
      <c r="D1010" s="417"/>
      <c r="E1010" s="417"/>
      <c r="F1010" s="465" t="s">
        <v>3</v>
      </c>
      <c r="G1010" s="421"/>
      <c r="H1010" s="421" t="s">
        <v>20</v>
      </c>
      <c r="I1010" s="421"/>
      <c r="J1010" s="421" t="s">
        <v>19</v>
      </c>
      <c r="K1010" s="421"/>
      <c r="L1010" s="421" t="s">
        <v>4</v>
      </c>
      <c r="M1010" s="422"/>
      <c r="U1010" s="62"/>
      <c r="V1010" s="62"/>
      <c r="W1010" s="62"/>
      <c r="X1010" s="62"/>
      <c r="Y1010" s="62"/>
    </row>
    <row r="1011" spans="1:25" ht="26.25" customHeight="1" thickBot="1" x14ac:dyDescent="0.25">
      <c r="A1011" s="398" t="s">
        <v>92</v>
      </c>
      <c r="B1011" s="398"/>
      <c r="C1011" s="398"/>
      <c r="D1011" s="398"/>
      <c r="E1011" s="398"/>
      <c r="F1011" s="410">
        <f>F1012+F1013</f>
        <v>356646.26</v>
      </c>
      <c r="G1011" s="397"/>
      <c r="H1011" s="463">
        <f>H1012+H1013</f>
        <v>500393.5</v>
      </c>
      <c r="I1011" s="463"/>
      <c r="J1011" s="463">
        <f>J1012+J1013</f>
        <v>577553.74</v>
      </c>
      <c r="K1011" s="463"/>
      <c r="L1011" s="463">
        <f>L1012+L1013</f>
        <v>546040.62</v>
      </c>
      <c r="M1011" s="464"/>
      <c r="U1011" s="62"/>
      <c r="V1011" s="62"/>
      <c r="W1011" s="62"/>
      <c r="X1011" s="62"/>
      <c r="Y1011" s="62"/>
    </row>
    <row r="1012" spans="1:25" ht="18.75" customHeight="1" outlineLevel="1" x14ac:dyDescent="0.2">
      <c r="A1012" s="399" t="s">
        <v>8</v>
      </c>
      <c r="B1012" s="399"/>
      <c r="C1012" s="399"/>
      <c r="D1012" s="399"/>
      <c r="E1012" s="399"/>
      <c r="F1012" s="459">
        <f>'цена АТС'!B33</f>
        <v>178652.87</v>
      </c>
      <c r="G1012" s="400"/>
      <c r="H1012" s="462">
        <f>F1012</f>
        <v>178652.87</v>
      </c>
      <c r="I1012" s="400"/>
      <c r="J1012" s="462">
        <f>F1012</f>
        <v>178652.87</v>
      </c>
      <c r="K1012" s="400"/>
      <c r="L1012" s="462">
        <f>F1012</f>
        <v>178652.87</v>
      </c>
      <c r="M1012" s="476"/>
      <c r="N1012" s="151"/>
      <c r="U1012" s="62"/>
      <c r="V1012" s="62"/>
      <c r="W1012" s="62"/>
      <c r="X1012" s="62"/>
      <c r="Y1012" s="62"/>
    </row>
    <row r="1013" spans="1:25" ht="18.75" customHeight="1" outlineLevel="1" thickBot="1" x14ac:dyDescent="0.25">
      <c r="A1013" s="489" t="s">
        <v>9</v>
      </c>
      <c r="B1013" s="489"/>
      <c r="C1013" s="489"/>
      <c r="D1013" s="489"/>
      <c r="E1013" s="489"/>
      <c r="F1013" s="484">
        <v>177993.39</v>
      </c>
      <c r="G1013" s="480"/>
      <c r="H1013" s="479">
        <v>321740.63</v>
      </c>
      <c r="I1013" s="480"/>
      <c r="J1013" s="479">
        <v>398900.87</v>
      </c>
      <c r="K1013" s="480"/>
      <c r="L1013" s="479">
        <v>367387.75</v>
      </c>
      <c r="M1013" s="481"/>
      <c r="U1013" s="62"/>
      <c r="V1013" s="62"/>
      <c r="W1013" s="62"/>
      <c r="X1013" s="62"/>
      <c r="Y1013" s="62"/>
    </row>
    <row r="1014" spans="1:25" ht="26.25" customHeight="1" thickBot="1" x14ac:dyDescent="0.25">
      <c r="A1014" s="398" t="s">
        <v>123</v>
      </c>
      <c r="B1014" s="398"/>
      <c r="C1014" s="398"/>
      <c r="D1014" s="398"/>
      <c r="E1014" s="398"/>
      <c r="F1014" s="482"/>
      <c r="G1014" s="483"/>
      <c r="H1014" s="477"/>
      <c r="I1014" s="477"/>
      <c r="J1014" s="477"/>
      <c r="K1014" s="477"/>
      <c r="L1014" s="463">
        <f>L1015+L1016</f>
        <v>546040.62</v>
      </c>
      <c r="M1014" s="464"/>
    </row>
    <row r="1015" spans="1:25" ht="18.75" customHeight="1" outlineLevel="1" x14ac:dyDescent="0.2">
      <c r="A1015" s="399" t="s">
        <v>8</v>
      </c>
      <c r="B1015" s="399"/>
      <c r="C1015" s="399"/>
      <c r="D1015" s="399"/>
      <c r="E1015" s="399"/>
      <c r="F1015" s="478"/>
      <c r="G1015" s="461"/>
      <c r="H1015" s="460"/>
      <c r="I1015" s="461"/>
      <c r="J1015" s="460"/>
      <c r="K1015" s="461"/>
      <c r="L1015" s="462">
        <f>F1012</f>
        <v>178652.87</v>
      </c>
      <c r="M1015" s="476"/>
    </row>
    <row r="1016" spans="1:25" ht="18.75" customHeight="1" outlineLevel="1" thickBot="1" x14ac:dyDescent="0.25">
      <c r="A1016" s="489" t="s">
        <v>9</v>
      </c>
      <c r="B1016" s="489"/>
      <c r="C1016" s="489"/>
      <c r="D1016" s="489"/>
      <c r="E1016" s="489"/>
      <c r="F1016" s="485"/>
      <c r="G1016" s="486"/>
      <c r="H1016" s="486"/>
      <c r="I1016" s="486"/>
      <c r="J1016" s="486"/>
      <c r="K1016" s="486"/>
      <c r="L1016" s="487">
        <f>L1013</f>
        <v>367387.75</v>
      </c>
      <c r="M1016" s="488"/>
    </row>
    <row r="1017" spans="1:25" ht="26.25" customHeight="1" thickBot="1" x14ac:dyDescent="0.25">
      <c r="A1017" s="398" t="s">
        <v>22</v>
      </c>
      <c r="B1017" s="398"/>
      <c r="C1017" s="398"/>
      <c r="D1017" s="398"/>
      <c r="E1017" s="398"/>
      <c r="F1017" s="410">
        <f>F1018+F1019</f>
        <v>178652.87</v>
      </c>
      <c r="G1017" s="397"/>
      <c r="H1017" s="410">
        <f>H1018+H1019</f>
        <v>178652.87</v>
      </c>
      <c r="I1017" s="397"/>
      <c r="J1017" s="410">
        <f>J1018+J1019</f>
        <v>178652.87</v>
      </c>
      <c r="K1017" s="397"/>
      <c r="L1017" s="410">
        <f>L1018+L1019</f>
        <v>178652.87</v>
      </c>
      <c r="M1017" s="397"/>
      <c r="U1017" s="62"/>
      <c r="V1017" s="62"/>
      <c r="W1017" s="62"/>
      <c r="X1017" s="62"/>
      <c r="Y1017" s="62"/>
    </row>
    <row r="1018" spans="1:25" ht="18.75" customHeight="1" outlineLevel="1" x14ac:dyDescent="0.2">
      <c r="A1018" s="399" t="s">
        <v>8</v>
      </c>
      <c r="B1018" s="399"/>
      <c r="C1018" s="399"/>
      <c r="D1018" s="399"/>
      <c r="E1018" s="399"/>
      <c r="F1018" s="459">
        <f>F1012</f>
        <v>178652.87</v>
      </c>
      <c r="G1018" s="400"/>
      <c r="H1018" s="459">
        <f>H1012</f>
        <v>178652.87</v>
      </c>
      <c r="I1018" s="400"/>
      <c r="J1018" s="459">
        <f>J1012</f>
        <v>178652.87</v>
      </c>
      <c r="K1018" s="400"/>
      <c r="L1018" s="459">
        <f>L1012</f>
        <v>178652.87</v>
      </c>
      <c r="M1018" s="400"/>
      <c r="U1018" s="62"/>
      <c r="V1018" s="62"/>
      <c r="W1018" s="62"/>
      <c r="X1018" s="62"/>
      <c r="Y1018" s="62"/>
    </row>
    <row r="1019" spans="1:25" ht="18.75" customHeight="1" outlineLevel="1" thickBot="1" x14ac:dyDescent="0.25">
      <c r="A1019" s="489" t="s">
        <v>9</v>
      </c>
      <c r="B1019" s="489"/>
      <c r="C1019" s="489"/>
      <c r="D1019" s="489"/>
      <c r="E1019" s="489"/>
      <c r="F1019" s="490">
        <v>0</v>
      </c>
      <c r="G1019" s="487"/>
      <c r="H1019" s="487">
        <v>0</v>
      </c>
      <c r="I1019" s="487"/>
      <c r="J1019" s="487">
        <v>0</v>
      </c>
      <c r="K1019" s="487"/>
      <c r="L1019" s="487">
        <v>0</v>
      </c>
      <c r="M1019" s="488"/>
      <c r="U1019" s="62"/>
      <c r="V1019" s="62"/>
      <c r="W1019" s="62"/>
      <c r="X1019" s="62"/>
      <c r="Y1019" s="62"/>
    </row>
  </sheetData>
  <mergeCells count="77"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L1013:M1013"/>
    <mergeCell ref="F1014:G1014"/>
    <mergeCell ref="H1014:I1014"/>
    <mergeCell ref="F1013:G1013"/>
    <mergeCell ref="H1013:I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topLeftCell="A24" zoomScale="75" zoomScaleNormal="75" workbookViewId="0">
      <selection activeCell="F50" sqref="F50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style="275" customWidth="1"/>
    <col min="7" max="8" width="21.28515625" style="275" customWidth="1"/>
    <col min="9" max="10" width="21.28515625" customWidth="1"/>
  </cols>
  <sheetData>
    <row r="2" spans="1:2" ht="15.75" x14ac:dyDescent="0.2">
      <c r="A2" s="200" t="s">
        <v>125</v>
      </c>
      <c r="B2" s="257"/>
    </row>
    <row r="3" spans="1:2" ht="15.75" x14ac:dyDescent="0.2">
      <c r="A3" s="200" t="s">
        <v>102</v>
      </c>
      <c r="B3" s="272">
        <v>41456</v>
      </c>
    </row>
    <row r="4" spans="1:2" ht="15.75" x14ac:dyDescent="0.2">
      <c r="A4" s="200" t="s">
        <v>103</v>
      </c>
      <c r="B4" s="258" t="s">
        <v>104</v>
      </c>
    </row>
    <row r="5" spans="1:2" ht="15.75" x14ac:dyDescent="0.2">
      <c r="A5" s="200" t="s">
        <v>105</v>
      </c>
      <c r="B5" s="258" t="s">
        <v>106</v>
      </c>
    </row>
    <row r="7" spans="1:2" hidden="1" x14ac:dyDescent="0.2"/>
    <row r="8" spans="1:2" hidden="1" x14ac:dyDescent="0.2"/>
    <row r="9" spans="1:2" hidden="1" x14ac:dyDescent="0.2"/>
    <row r="10" spans="1:2" hidden="1" x14ac:dyDescent="0.2"/>
    <row r="11" spans="1:2" hidden="1" x14ac:dyDescent="0.2"/>
    <row r="12" spans="1:2" hidden="1" x14ac:dyDescent="0.2"/>
    <row r="13" spans="1:2" hidden="1" x14ac:dyDescent="0.2"/>
    <row r="14" spans="1:2" hidden="1" x14ac:dyDescent="0.2"/>
    <row r="15" spans="1:2" hidden="1" x14ac:dyDescent="0.2"/>
    <row r="16" spans="1:2" hidden="1" x14ac:dyDescent="0.2"/>
    <row r="17" spans="1:10" hidden="1" x14ac:dyDescent="0.2"/>
    <row r="18" spans="1:10" ht="81" customHeight="1" x14ac:dyDescent="0.2">
      <c r="A18" s="204" t="s">
        <v>107</v>
      </c>
      <c r="B18" s="205"/>
      <c r="C18" s="201"/>
      <c r="D18" s="201"/>
      <c r="E18" s="201"/>
      <c r="F18" s="201"/>
      <c r="G18" s="276"/>
      <c r="H18" s="276"/>
      <c r="I18" s="201"/>
      <c r="J18" s="201"/>
    </row>
    <row r="19" spans="1:10" ht="38.25" x14ac:dyDescent="0.2">
      <c r="A19" s="206" t="s">
        <v>108</v>
      </c>
      <c r="B19" s="332"/>
      <c r="C19" s="201"/>
      <c r="D19" s="201"/>
      <c r="E19" s="201"/>
      <c r="F19" s="201"/>
      <c r="G19" s="276"/>
      <c r="H19" s="276"/>
      <c r="I19" s="201"/>
      <c r="J19" s="201"/>
    </row>
    <row r="20" spans="1:10" ht="12.75" customHeight="1" x14ac:dyDescent="0.2">
      <c r="A20" s="207" t="s">
        <v>109</v>
      </c>
      <c r="B20" s="332">
        <v>707.46</v>
      </c>
      <c r="C20" s="201"/>
      <c r="D20" s="201"/>
      <c r="E20" s="201"/>
      <c r="F20" s="201"/>
      <c r="G20" s="276"/>
      <c r="H20" s="276"/>
      <c r="I20" s="201"/>
      <c r="J20" s="201"/>
    </row>
    <row r="21" spans="1:10" ht="12.75" customHeight="1" x14ac:dyDescent="0.2">
      <c r="A21" s="207" t="s">
        <v>110</v>
      </c>
      <c r="B21" s="332">
        <v>935.05</v>
      </c>
      <c r="C21" s="201"/>
      <c r="D21" s="201"/>
      <c r="E21" s="201"/>
      <c r="F21" s="201"/>
      <c r="G21" s="276"/>
      <c r="H21" s="276"/>
      <c r="I21" s="201"/>
      <c r="J21" s="201"/>
    </row>
    <row r="22" spans="1:10" ht="12.75" customHeight="1" x14ac:dyDescent="0.2">
      <c r="A22" s="207" t="s">
        <v>111</v>
      </c>
      <c r="B22" s="332">
        <v>2247.9899999999998</v>
      </c>
      <c r="C22" s="201"/>
      <c r="D22" s="201"/>
      <c r="E22" s="201"/>
      <c r="F22" s="201"/>
      <c r="G22" s="276"/>
      <c r="H22" s="276"/>
      <c r="I22" s="201"/>
      <c r="J22" s="201"/>
    </row>
    <row r="23" spans="1:10" ht="38.25" x14ac:dyDescent="0.2">
      <c r="A23" s="206" t="s">
        <v>112</v>
      </c>
      <c r="B23" s="332"/>
      <c r="C23" s="201"/>
      <c r="D23" s="201"/>
      <c r="E23" s="201"/>
      <c r="F23" s="201"/>
      <c r="G23" s="276"/>
      <c r="H23" s="276"/>
      <c r="I23" s="201"/>
      <c r="J23" s="201"/>
    </row>
    <row r="24" spans="1:10" ht="12.75" customHeight="1" x14ac:dyDescent="0.2">
      <c r="A24" s="208" t="s">
        <v>109</v>
      </c>
      <c r="B24" s="332">
        <v>707.46</v>
      </c>
      <c r="C24" s="201"/>
      <c r="D24" s="201"/>
      <c r="E24" s="201"/>
      <c r="F24" s="201"/>
      <c r="G24" s="276"/>
      <c r="H24" s="276"/>
      <c r="I24" s="201"/>
      <c r="J24" s="201"/>
    </row>
    <row r="25" spans="1:10" ht="12.75" customHeight="1" x14ac:dyDescent="0.2">
      <c r="A25" s="208" t="s">
        <v>113</v>
      </c>
      <c r="B25" s="332">
        <v>1427.95</v>
      </c>
      <c r="C25" s="201"/>
      <c r="D25" s="201"/>
      <c r="E25" s="201"/>
      <c r="F25" s="201"/>
      <c r="G25" s="276"/>
      <c r="H25" s="276"/>
      <c r="I25" s="201"/>
      <c r="J25" s="201"/>
    </row>
    <row r="26" spans="1:10" ht="30" x14ac:dyDescent="0.2">
      <c r="A26" s="209" t="s">
        <v>126</v>
      </c>
      <c r="B26" s="333"/>
      <c r="C26" s="201"/>
      <c r="D26" s="201"/>
      <c r="E26" s="201"/>
      <c r="F26" s="201"/>
      <c r="G26" s="276"/>
      <c r="H26" s="276"/>
      <c r="I26" s="201"/>
      <c r="J26" s="201"/>
    </row>
    <row r="27" spans="1:10" ht="12.75" customHeight="1" x14ac:dyDescent="0.2">
      <c r="A27" s="210" t="s">
        <v>109</v>
      </c>
      <c r="B27" s="334">
        <v>707.46</v>
      </c>
      <c r="C27" s="201"/>
      <c r="D27" s="201"/>
      <c r="E27" s="201"/>
      <c r="F27" s="201"/>
      <c r="G27" s="276"/>
      <c r="H27" s="276"/>
      <c r="I27" s="201"/>
      <c r="J27" s="201"/>
    </row>
    <row r="28" spans="1:10" ht="12.75" customHeight="1" x14ac:dyDescent="0.2">
      <c r="A28" s="210" t="s">
        <v>110</v>
      </c>
      <c r="B28" s="334">
        <v>703.52</v>
      </c>
      <c r="C28" s="201"/>
      <c r="D28" s="201"/>
      <c r="E28" s="201"/>
      <c r="F28" s="201"/>
      <c r="G28" s="276"/>
      <c r="H28" s="276"/>
      <c r="I28" s="201"/>
      <c r="J28" s="201"/>
    </row>
    <row r="29" spans="1:10" ht="12.75" customHeight="1" x14ac:dyDescent="0.2">
      <c r="A29" s="210" t="s">
        <v>111</v>
      </c>
      <c r="B29" s="334">
        <v>712.55</v>
      </c>
      <c r="C29" s="201"/>
      <c r="D29" s="201"/>
      <c r="E29" s="201"/>
      <c r="F29" s="201"/>
      <c r="G29" s="276"/>
      <c r="H29" s="276"/>
      <c r="I29" s="201"/>
      <c r="J29" s="201"/>
    </row>
    <row r="30" spans="1:10" ht="30" x14ac:dyDescent="0.2">
      <c r="A30" s="209" t="s">
        <v>126</v>
      </c>
      <c r="B30" s="333"/>
      <c r="C30" s="201"/>
      <c r="D30" s="201"/>
      <c r="E30" s="201"/>
      <c r="F30" s="201"/>
      <c r="G30" s="276"/>
      <c r="H30" s="276"/>
      <c r="I30" s="201"/>
      <c r="J30" s="201"/>
    </row>
    <row r="31" spans="1:10" ht="12.75" customHeight="1" x14ac:dyDescent="0.2">
      <c r="A31" s="210" t="s">
        <v>109</v>
      </c>
      <c r="B31" s="333">
        <v>707.46</v>
      </c>
      <c r="C31" s="201"/>
      <c r="D31" s="201"/>
      <c r="E31" s="201"/>
      <c r="F31" s="201"/>
      <c r="G31" s="276"/>
      <c r="H31" s="276"/>
      <c r="I31" s="201"/>
      <c r="J31" s="201"/>
    </row>
    <row r="32" spans="1:10" ht="12.75" customHeight="1" x14ac:dyDescent="0.2">
      <c r="A32" s="210" t="s">
        <v>113</v>
      </c>
      <c r="B32" s="333">
        <v>706.93</v>
      </c>
      <c r="C32" s="201"/>
      <c r="D32" s="201"/>
      <c r="E32" s="201"/>
      <c r="F32" s="201"/>
      <c r="G32" s="276"/>
      <c r="H32" s="276"/>
      <c r="I32" s="201"/>
      <c r="J32" s="201"/>
    </row>
    <row r="33" spans="1:10" ht="50.25" customHeight="1" x14ac:dyDescent="0.2">
      <c r="A33" s="211" t="s">
        <v>114</v>
      </c>
      <c r="B33" s="335">
        <v>178652.87</v>
      </c>
      <c r="C33" s="201"/>
      <c r="D33" s="201"/>
      <c r="E33" s="201"/>
      <c r="F33" s="201"/>
      <c r="G33" s="276"/>
      <c r="H33" s="276"/>
      <c r="I33" s="201"/>
      <c r="J33" s="201"/>
    </row>
    <row r="34" spans="1:10" ht="58.5" customHeight="1" x14ac:dyDescent="0.2">
      <c r="A34" s="211" t="s">
        <v>127</v>
      </c>
      <c r="B34" s="335">
        <v>707.11</v>
      </c>
      <c r="C34" s="201"/>
      <c r="D34" s="201"/>
      <c r="E34" s="201"/>
      <c r="F34" s="201"/>
      <c r="G34" s="276"/>
      <c r="H34" s="276"/>
      <c r="I34" s="201"/>
      <c r="J34" s="201"/>
    </row>
    <row r="35" spans="1:10" ht="12.75" customHeight="1" x14ac:dyDescent="0.2">
      <c r="A35" s="212"/>
      <c r="B35" s="336"/>
      <c r="C35" s="201"/>
      <c r="D35" s="201"/>
      <c r="E35" s="201"/>
      <c r="F35" s="201"/>
      <c r="G35" s="276"/>
      <c r="H35" s="276"/>
      <c r="I35" s="201"/>
      <c r="J35" s="201"/>
    </row>
    <row r="36" spans="1:10" ht="12.75" customHeight="1" x14ac:dyDescent="0.2">
      <c r="A36" s="214"/>
      <c r="B36" s="337"/>
      <c r="C36" s="201"/>
      <c r="D36" s="201"/>
      <c r="E36" s="201"/>
      <c r="F36" s="201"/>
      <c r="G36" s="276"/>
      <c r="H36" s="276"/>
      <c r="I36" s="201"/>
      <c r="J36" s="201"/>
    </row>
    <row r="37" spans="1:10" ht="12.75" customHeight="1" x14ac:dyDescent="0.2">
      <c r="A37" s="202"/>
      <c r="B37" s="337"/>
      <c r="C37" s="201"/>
      <c r="D37" s="201"/>
      <c r="E37" s="201"/>
      <c r="F37" s="201"/>
      <c r="G37" s="276"/>
      <c r="H37" s="276"/>
      <c r="I37" s="201"/>
      <c r="J37" s="201"/>
    </row>
    <row r="38" spans="1:10" ht="15.75" x14ac:dyDescent="0.2">
      <c r="A38" s="213"/>
      <c r="B38" s="338"/>
      <c r="C38" s="201"/>
      <c r="D38" s="201"/>
      <c r="E38" s="201"/>
      <c r="F38" s="201"/>
      <c r="G38" s="276"/>
      <c r="H38" s="276"/>
      <c r="I38" s="201"/>
      <c r="J38" s="201"/>
    </row>
    <row r="39" spans="1:10" ht="25.5" x14ac:dyDescent="0.2">
      <c r="A39" s="204" t="s">
        <v>115</v>
      </c>
      <c r="B39" s="335">
        <v>5129.9960000000001</v>
      </c>
      <c r="C39" s="201"/>
      <c r="D39" s="201"/>
      <c r="E39" s="201"/>
      <c r="F39" s="201"/>
      <c r="G39" s="276"/>
      <c r="H39" s="276"/>
      <c r="I39" s="201"/>
      <c r="J39" s="201"/>
    </row>
    <row r="40" spans="1:10" ht="45" customHeight="1" x14ac:dyDescent="0.2">
      <c r="A40" s="204" t="s">
        <v>116</v>
      </c>
      <c r="B40" s="335">
        <v>63771.13</v>
      </c>
      <c r="C40" s="201"/>
      <c r="D40" s="201"/>
      <c r="E40" s="201"/>
      <c r="F40" s="201"/>
      <c r="G40" s="276"/>
      <c r="H40" s="276"/>
      <c r="I40" s="201"/>
      <c r="J40" s="201"/>
    </row>
    <row r="41" spans="1:10" ht="12.75" customHeight="1" x14ac:dyDescent="0.2">
      <c r="A41" s="212"/>
      <c r="B41" s="339"/>
      <c r="C41" s="201"/>
      <c r="D41" s="201"/>
      <c r="E41" s="201"/>
      <c r="F41" s="201"/>
      <c r="G41" s="276"/>
      <c r="H41" s="276"/>
      <c r="I41" s="201"/>
      <c r="J41" s="201"/>
    </row>
    <row r="42" spans="1:10" ht="12.75" customHeight="1" x14ac:dyDescent="0.2">
      <c r="A42" s="214"/>
      <c r="B42" s="340"/>
      <c r="C42" s="201"/>
      <c r="D42" s="201"/>
      <c r="E42" s="201"/>
      <c r="F42" s="201"/>
      <c r="G42" s="276"/>
      <c r="H42" s="276"/>
      <c r="I42" s="201"/>
      <c r="J42" s="201"/>
    </row>
    <row r="43" spans="1:10" ht="12.75" customHeight="1" x14ac:dyDescent="0.2">
      <c r="A43" s="214"/>
      <c r="B43" s="340"/>
      <c r="C43" s="201"/>
      <c r="D43" s="201"/>
      <c r="E43" s="201"/>
      <c r="F43" s="201"/>
      <c r="G43" s="276"/>
      <c r="H43" s="276"/>
      <c r="I43" s="201"/>
      <c r="J43" s="201"/>
    </row>
    <row r="44" spans="1:10" ht="12.75" customHeight="1" x14ac:dyDescent="0.2">
      <c r="A44" s="214"/>
      <c r="B44" s="340"/>
      <c r="C44" s="201"/>
      <c r="D44" s="201"/>
      <c r="E44" s="201"/>
      <c r="F44" s="201"/>
      <c r="G44" s="276"/>
      <c r="H44" s="276"/>
      <c r="I44" s="201"/>
      <c r="J44" s="201"/>
    </row>
    <row r="45" spans="1:10" ht="15.75" customHeight="1" x14ac:dyDescent="0.2">
      <c r="A45" s="203"/>
      <c r="B45" s="341"/>
      <c r="C45" s="201"/>
      <c r="D45" s="201"/>
      <c r="E45" s="201"/>
      <c r="F45" s="201"/>
      <c r="G45" s="276"/>
      <c r="H45" s="276"/>
      <c r="I45" s="201"/>
      <c r="J45" s="201"/>
    </row>
    <row r="46" spans="1:10" ht="47.25" customHeight="1" x14ac:dyDescent="0.2">
      <c r="A46" s="204" t="s">
        <v>128</v>
      </c>
      <c r="B46" s="335">
        <v>-2.5099999999999998</v>
      </c>
      <c r="C46" s="201"/>
      <c r="D46" s="201"/>
      <c r="E46" s="201"/>
      <c r="F46" s="201"/>
      <c r="G46" s="276"/>
      <c r="H46" s="276"/>
      <c r="I46" s="201"/>
      <c r="J46" s="201"/>
    </row>
    <row r="47" spans="1:10" ht="43.5" customHeight="1" x14ac:dyDescent="0.2">
      <c r="A47" s="204" t="s">
        <v>129</v>
      </c>
      <c r="B47" s="335">
        <v>134.99</v>
      </c>
      <c r="C47" s="201"/>
      <c r="D47" s="201"/>
      <c r="E47" s="201"/>
      <c r="F47" s="201"/>
      <c r="G47" s="276"/>
      <c r="H47" s="276"/>
      <c r="I47" s="201"/>
      <c r="J47" s="201"/>
    </row>
    <row r="48" spans="1:10" ht="14.25" customHeight="1" x14ac:dyDescent="0.2">
      <c r="A48" s="201"/>
      <c r="B48" s="201"/>
      <c r="C48" s="201"/>
      <c r="D48" s="201"/>
      <c r="E48" s="201"/>
      <c r="F48" s="201"/>
      <c r="G48" s="491" t="s">
        <v>144</v>
      </c>
      <c r="H48" s="492"/>
      <c r="I48" s="492"/>
      <c r="J48" s="493"/>
    </row>
    <row r="49" spans="1:10" ht="174" customHeight="1" thickBot="1" x14ac:dyDescent="0.25">
      <c r="A49" s="323" t="s">
        <v>117</v>
      </c>
      <c r="B49" s="323" t="s">
        <v>118</v>
      </c>
      <c r="C49" s="205" t="s">
        <v>130</v>
      </c>
      <c r="D49" s="205" t="s">
        <v>131</v>
      </c>
      <c r="E49" s="205" t="s">
        <v>132</v>
      </c>
      <c r="F49" s="205" t="s">
        <v>139</v>
      </c>
      <c r="G49" s="296" t="s">
        <v>140</v>
      </c>
      <c r="H49" s="296" t="s">
        <v>141</v>
      </c>
      <c r="I49" s="297" t="s">
        <v>142</v>
      </c>
      <c r="J49" s="297" t="s">
        <v>143</v>
      </c>
    </row>
    <row r="50" spans="1:10" s="300" customFormat="1" ht="14.25" customHeight="1" thickBot="1" x14ac:dyDescent="0.25">
      <c r="A50" s="215" t="s">
        <v>216</v>
      </c>
      <c r="B50" s="215">
        <v>0</v>
      </c>
      <c r="C50" s="342">
        <v>671.61</v>
      </c>
      <c r="D50" s="342">
        <v>0.01</v>
      </c>
      <c r="E50" s="342">
        <v>397.38</v>
      </c>
      <c r="F50" s="342">
        <v>704.31</v>
      </c>
      <c r="G50" s="298">
        <f>F50*9.68%</f>
        <v>68.177207999999993</v>
      </c>
      <c r="H50" s="298">
        <f>F50*9.11%</f>
        <v>64.162640999999994</v>
      </c>
      <c r="I50" s="299">
        <f>F50*5.79%</f>
        <v>40.779548999999996</v>
      </c>
      <c r="J50" s="299">
        <f>F50*3.1%</f>
        <v>21.833609999999997</v>
      </c>
    </row>
    <row r="51" spans="1:10" s="213" customFormat="1" ht="14.25" customHeight="1" thickBot="1" x14ac:dyDescent="0.25">
      <c r="A51" s="215" t="s">
        <v>216</v>
      </c>
      <c r="B51" s="215">
        <v>1</v>
      </c>
      <c r="C51" s="342">
        <v>653.88</v>
      </c>
      <c r="D51" s="342">
        <v>0.01</v>
      </c>
      <c r="E51" s="342">
        <v>381.85</v>
      </c>
      <c r="F51" s="342">
        <v>686.58</v>
      </c>
      <c r="G51" s="298">
        <f>F51*9.68%</f>
        <v>66.460943999999998</v>
      </c>
      <c r="H51" s="298">
        <f t="shared" ref="H51:H114" si="0">F51*9.11%</f>
        <v>62.547438000000007</v>
      </c>
      <c r="I51" s="299">
        <f t="shared" ref="I51:I114" si="1">F51*5.79%</f>
        <v>39.752982000000003</v>
      </c>
      <c r="J51" s="299">
        <f t="shared" ref="J51:J114" si="2">F51*3.1%</f>
        <v>21.28398</v>
      </c>
    </row>
    <row r="52" spans="1:10" s="213" customFormat="1" ht="14.25" customHeight="1" thickBot="1" x14ac:dyDescent="0.25">
      <c r="A52" s="215" t="s">
        <v>216</v>
      </c>
      <c r="B52" s="215">
        <v>2</v>
      </c>
      <c r="C52" s="342">
        <v>652.26</v>
      </c>
      <c r="D52" s="342" t="s">
        <v>133</v>
      </c>
      <c r="E52" s="342">
        <v>676.1</v>
      </c>
      <c r="F52" s="342">
        <v>684.96</v>
      </c>
      <c r="G52" s="298">
        <f t="shared" ref="G52:G114" si="3">F52*9.68%</f>
        <v>66.304128000000006</v>
      </c>
      <c r="H52" s="298">
        <f t="shared" si="0"/>
        <v>62.399856000000007</v>
      </c>
      <c r="I52" s="299">
        <f t="shared" si="1"/>
        <v>39.659184000000003</v>
      </c>
      <c r="J52" s="299">
        <f t="shared" si="2"/>
        <v>21.23376</v>
      </c>
    </row>
    <row r="53" spans="1:10" s="213" customFormat="1" ht="14.25" customHeight="1" thickBot="1" x14ac:dyDescent="0.25">
      <c r="A53" s="215" t="s">
        <v>216</v>
      </c>
      <c r="B53" s="215">
        <v>3</v>
      </c>
      <c r="C53" s="342">
        <v>672.24</v>
      </c>
      <c r="D53" s="342" t="s">
        <v>133</v>
      </c>
      <c r="E53" s="342">
        <v>699.56</v>
      </c>
      <c r="F53" s="342">
        <v>704.94</v>
      </c>
      <c r="G53" s="298">
        <f t="shared" si="3"/>
        <v>68.238191999999998</v>
      </c>
      <c r="H53" s="298">
        <f t="shared" si="0"/>
        <v>64.220033999999998</v>
      </c>
      <c r="I53" s="299">
        <f t="shared" si="1"/>
        <v>40.816026000000001</v>
      </c>
      <c r="J53" s="299">
        <f t="shared" si="2"/>
        <v>21.85314</v>
      </c>
    </row>
    <row r="54" spans="1:10" s="213" customFormat="1" ht="14.25" customHeight="1" thickBot="1" x14ac:dyDescent="0.25">
      <c r="A54" s="215" t="s">
        <v>216</v>
      </c>
      <c r="B54" s="215">
        <v>4</v>
      </c>
      <c r="C54" s="342">
        <v>662.42</v>
      </c>
      <c r="D54" s="342" t="s">
        <v>133</v>
      </c>
      <c r="E54" s="342">
        <v>691.71</v>
      </c>
      <c r="F54" s="342">
        <v>695.12</v>
      </c>
      <c r="G54" s="298">
        <f t="shared" si="3"/>
        <v>67.287616</v>
      </c>
      <c r="H54" s="298">
        <f t="shared" si="0"/>
        <v>63.325431999999999</v>
      </c>
      <c r="I54" s="299">
        <f t="shared" si="1"/>
        <v>40.247447999999999</v>
      </c>
      <c r="J54" s="299">
        <f t="shared" si="2"/>
        <v>21.548719999999999</v>
      </c>
    </row>
    <row r="55" spans="1:10" s="213" customFormat="1" ht="14.25" customHeight="1" thickBot="1" x14ac:dyDescent="0.25">
      <c r="A55" s="215" t="s">
        <v>216</v>
      </c>
      <c r="B55" s="215">
        <v>5</v>
      </c>
      <c r="C55" s="342">
        <v>657.46</v>
      </c>
      <c r="D55" s="342" t="s">
        <v>133</v>
      </c>
      <c r="E55" s="342">
        <v>688.21</v>
      </c>
      <c r="F55" s="342">
        <v>690.16</v>
      </c>
      <c r="G55" s="298">
        <f t="shared" si="3"/>
        <v>66.807487999999992</v>
      </c>
      <c r="H55" s="298">
        <f t="shared" si="0"/>
        <v>62.873576</v>
      </c>
      <c r="I55" s="299">
        <f t="shared" si="1"/>
        <v>39.960263999999995</v>
      </c>
      <c r="J55" s="299">
        <f t="shared" si="2"/>
        <v>21.394959999999998</v>
      </c>
    </row>
    <row r="56" spans="1:10" s="213" customFormat="1" ht="14.25" customHeight="1" thickBot="1" x14ac:dyDescent="0.25">
      <c r="A56" s="215" t="s">
        <v>216</v>
      </c>
      <c r="B56" s="215">
        <v>6</v>
      </c>
      <c r="C56" s="342">
        <v>659.91</v>
      </c>
      <c r="D56" s="342" t="s">
        <v>133</v>
      </c>
      <c r="E56" s="342">
        <v>75.44</v>
      </c>
      <c r="F56" s="342">
        <v>692.61</v>
      </c>
      <c r="G56" s="298">
        <f t="shared" si="3"/>
        <v>67.044647999999995</v>
      </c>
      <c r="H56" s="298">
        <f t="shared" si="0"/>
        <v>63.096771000000004</v>
      </c>
      <c r="I56" s="299">
        <f t="shared" si="1"/>
        <v>40.102119000000002</v>
      </c>
      <c r="J56" s="299">
        <f t="shared" si="2"/>
        <v>21.47091</v>
      </c>
    </row>
    <row r="57" spans="1:10" s="213" customFormat="1" ht="14.25" customHeight="1" thickBot="1" x14ac:dyDescent="0.25">
      <c r="A57" s="215" t="s">
        <v>216</v>
      </c>
      <c r="B57" s="215">
        <v>7</v>
      </c>
      <c r="C57" s="342">
        <v>649.39</v>
      </c>
      <c r="D57" s="342">
        <v>0.01</v>
      </c>
      <c r="E57" s="342">
        <v>680.29</v>
      </c>
      <c r="F57" s="342">
        <v>682.09</v>
      </c>
      <c r="G57" s="298">
        <f t="shared" si="3"/>
        <v>66.026312000000004</v>
      </c>
      <c r="H57" s="298">
        <f t="shared" si="0"/>
        <v>62.138399</v>
      </c>
      <c r="I57" s="299">
        <f t="shared" si="1"/>
        <v>39.493011000000003</v>
      </c>
      <c r="J57" s="299">
        <f t="shared" si="2"/>
        <v>21.14479</v>
      </c>
    </row>
    <row r="58" spans="1:10" s="213" customFormat="1" ht="14.25" customHeight="1" thickBot="1" x14ac:dyDescent="0.25">
      <c r="A58" s="215" t="s">
        <v>216</v>
      </c>
      <c r="B58" s="215">
        <v>8</v>
      </c>
      <c r="C58" s="342">
        <v>653.08000000000004</v>
      </c>
      <c r="D58" s="342" t="s">
        <v>133</v>
      </c>
      <c r="E58" s="342">
        <v>684.94</v>
      </c>
      <c r="F58" s="342">
        <v>685.78</v>
      </c>
      <c r="G58" s="298">
        <f t="shared" si="3"/>
        <v>66.383504000000002</v>
      </c>
      <c r="H58" s="298">
        <f t="shared" si="0"/>
        <v>62.474557999999995</v>
      </c>
      <c r="I58" s="299">
        <f t="shared" si="1"/>
        <v>39.706662000000001</v>
      </c>
      <c r="J58" s="299">
        <f t="shared" si="2"/>
        <v>21.259180000000001</v>
      </c>
    </row>
    <row r="59" spans="1:10" s="213" customFormat="1" ht="14.25" customHeight="1" thickBot="1" x14ac:dyDescent="0.25">
      <c r="A59" s="215" t="s">
        <v>216</v>
      </c>
      <c r="B59" s="215">
        <v>9</v>
      </c>
      <c r="C59" s="342">
        <v>665.68</v>
      </c>
      <c r="D59" s="342" t="s">
        <v>133</v>
      </c>
      <c r="E59" s="342">
        <v>394.22</v>
      </c>
      <c r="F59" s="342">
        <v>698.38</v>
      </c>
      <c r="G59" s="298">
        <f t="shared" si="3"/>
        <v>67.603183999999999</v>
      </c>
      <c r="H59" s="298">
        <f t="shared" si="0"/>
        <v>63.622418000000003</v>
      </c>
      <c r="I59" s="299">
        <f t="shared" si="1"/>
        <v>40.436202000000002</v>
      </c>
      <c r="J59" s="299">
        <f t="shared" si="2"/>
        <v>21.64978</v>
      </c>
    </row>
    <row r="60" spans="1:10" s="213" customFormat="1" ht="14.25" customHeight="1" thickBot="1" x14ac:dyDescent="0.25">
      <c r="A60" s="215" t="s">
        <v>216</v>
      </c>
      <c r="B60" s="215">
        <v>10</v>
      </c>
      <c r="C60" s="342">
        <v>656.76</v>
      </c>
      <c r="D60" s="342" t="s">
        <v>133</v>
      </c>
      <c r="E60" s="342">
        <v>65.06</v>
      </c>
      <c r="F60" s="342">
        <v>689.46</v>
      </c>
      <c r="G60" s="298">
        <f t="shared" si="3"/>
        <v>66.739727999999999</v>
      </c>
      <c r="H60" s="298">
        <f t="shared" si="0"/>
        <v>62.809806000000002</v>
      </c>
      <c r="I60" s="299">
        <f t="shared" si="1"/>
        <v>39.919734000000005</v>
      </c>
      <c r="J60" s="299">
        <f t="shared" si="2"/>
        <v>21.373260000000002</v>
      </c>
    </row>
    <row r="61" spans="1:10" s="213" customFormat="1" ht="14.25" customHeight="1" thickBot="1" x14ac:dyDescent="0.25">
      <c r="A61" s="215" t="s">
        <v>216</v>
      </c>
      <c r="B61" s="215">
        <v>11</v>
      </c>
      <c r="C61" s="342">
        <v>658.94</v>
      </c>
      <c r="D61" s="342">
        <v>0.01</v>
      </c>
      <c r="E61" s="342">
        <v>386.76</v>
      </c>
      <c r="F61" s="342">
        <v>691.64</v>
      </c>
      <c r="G61" s="298">
        <f t="shared" si="3"/>
        <v>66.950751999999994</v>
      </c>
      <c r="H61" s="298">
        <f t="shared" si="0"/>
        <v>63.008403999999999</v>
      </c>
      <c r="I61" s="299">
        <f t="shared" si="1"/>
        <v>40.045955999999997</v>
      </c>
      <c r="J61" s="299">
        <f t="shared" si="2"/>
        <v>21.440839999999998</v>
      </c>
    </row>
    <row r="62" spans="1:10" s="213" customFormat="1" ht="14.25" customHeight="1" thickBot="1" x14ac:dyDescent="0.25">
      <c r="A62" s="215" t="s">
        <v>216</v>
      </c>
      <c r="B62" s="215">
        <v>12</v>
      </c>
      <c r="C62" s="342">
        <v>656.64</v>
      </c>
      <c r="D62" s="342">
        <v>0.01</v>
      </c>
      <c r="E62" s="342">
        <v>388.6</v>
      </c>
      <c r="F62" s="342">
        <v>689.34</v>
      </c>
      <c r="G62" s="298">
        <f t="shared" si="3"/>
        <v>66.728111999999996</v>
      </c>
      <c r="H62" s="298">
        <f t="shared" si="0"/>
        <v>62.798874000000005</v>
      </c>
      <c r="I62" s="299">
        <f t="shared" si="1"/>
        <v>39.912786000000004</v>
      </c>
      <c r="J62" s="299">
        <f t="shared" si="2"/>
        <v>21.369540000000001</v>
      </c>
    </row>
    <row r="63" spans="1:10" s="213" customFormat="1" ht="14.25" customHeight="1" thickBot="1" x14ac:dyDescent="0.25">
      <c r="A63" s="215" t="s">
        <v>216</v>
      </c>
      <c r="B63" s="215">
        <v>13</v>
      </c>
      <c r="C63" s="342">
        <v>634.44000000000005</v>
      </c>
      <c r="D63" s="342" t="s">
        <v>133</v>
      </c>
      <c r="E63" s="342">
        <v>664.81</v>
      </c>
      <c r="F63" s="342">
        <v>667.14</v>
      </c>
      <c r="G63" s="298">
        <f t="shared" si="3"/>
        <v>64.579151999999993</v>
      </c>
      <c r="H63" s="298">
        <f t="shared" si="0"/>
        <v>60.776454000000001</v>
      </c>
      <c r="I63" s="299">
        <f t="shared" si="1"/>
        <v>38.627406000000001</v>
      </c>
      <c r="J63" s="299">
        <f t="shared" si="2"/>
        <v>20.681339999999999</v>
      </c>
    </row>
    <row r="64" spans="1:10" s="213" customFormat="1" ht="14.25" customHeight="1" thickBot="1" x14ac:dyDescent="0.25">
      <c r="A64" s="215" t="s">
        <v>216</v>
      </c>
      <c r="B64" s="215">
        <v>14</v>
      </c>
      <c r="C64" s="342">
        <v>639.94000000000005</v>
      </c>
      <c r="D64" s="342" t="s">
        <v>133</v>
      </c>
      <c r="E64" s="342">
        <v>670.29</v>
      </c>
      <c r="F64" s="342">
        <v>672.64</v>
      </c>
      <c r="G64" s="298">
        <f t="shared" si="3"/>
        <v>65.111552000000003</v>
      </c>
      <c r="H64" s="298">
        <f t="shared" si="0"/>
        <v>61.277504</v>
      </c>
      <c r="I64" s="299">
        <f t="shared" si="1"/>
        <v>38.945855999999999</v>
      </c>
      <c r="J64" s="299">
        <f t="shared" si="2"/>
        <v>20.851839999999999</v>
      </c>
    </row>
    <row r="65" spans="1:10" s="213" customFormat="1" ht="14.25" customHeight="1" thickBot="1" x14ac:dyDescent="0.25">
      <c r="A65" s="215" t="s">
        <v>216</v>
      </c>
      <c r="B65" s="215">
        <v>15</v>
      </c>
      <c r="C65" s="342">
        <v>660.39</v>
      </c>
      <c r="D65" s="342" t="s">
        <v>133</v>
      </c>
      <c r="E65" s="342">
        <v>241.16</v>
      </c>
      <c r="F65" s="342">
        <v>693.09</v>
      </c>
      <c r="G65" s="298">
        <f t="shared" si="3"/>
        <v>67.091111999999995</v>
      </c>
      <c r="H65" s="298">
        <f t="shared" si="0"/>
        <v>63.140499000000005</v>
      </c>
      <c r="I65" s="299">
        <f t="shared" si="1"/>
        <v>40.129911</v>
      </c>
      <c r="J65" s="299">
        <f t="shared" si="2"/>
        <v>21.485790000000001</v>
      </c>
    </row>
    <row r="66" spans="1:10" s="213" customFormat="1" ht="14.25" customHeight="1" thickBot="1" x14ac:dyDescent="0.25">
      <c r="A66" s="215" t="s">
        <v>216</v>
      </c>
      <c r="B66" s="215">
        <v>16</v>
      </c>
      <c r="C66" s="342">
        <v>670.67</v>
      </c>
      <c r="D66" s="342" t="s">
        <v>133</v>
      </c>
      <c r="E66" s="342">
        <v>257.83999999999997</v>
      </c>
      <c r="F66" s="342">
        <v>703.37</v>
      </c>
      <c r="G66" s="298">
        <f t="shared" si="3"/>
        <v>68.086215999999993</v>
      </c>
      <c r="H66" s="298">
        <f t="shared" si="0"/>
        <v>64.077006999999995</v>
      </c>
      <c r="I66" s="299">
        <f t="shared" si="1"/>
        <v>40.725123000000004</v>
      </c>
      <c r="J66" s="299">
        <f t="shared" si="2"/>
        <v>21.804469999999998</v>
      </c>
    </row>
    <row r="67" spans="1:10" s="213" customFormat="1" ht="14.25" customHeight="1" thickBot="1" x14ac:dyDescent="0.25">
      <c r="A67" s="215" t="s">
        <v>216</v>
      </c>
      <c r="B67" s="215">
        <v>17</v>
      </c>
      <c r="C67" s="342">
        <v>677.64</v>
      </c>
      <c r="D67" s="342" t="s">
        <v>133</v>
      </c>
      <c r="E67" s="342">
        <v>41.22</v>
      </c>
      <c r="F67" s="342">
        <v>710.34</v>
      </c>
      <c r="G67" s="298">
        <f t="shared" si="3"/>
        <v>68.760912000000005</v>
      </c>
      <c r="H67" s="298">
        <f t="shared" si="0"/>
        <v>64.711973999999998</v>
      </c>
      <c r="I67" s="299">
        <f t="shared" si="1"/>
        <v>41.128686000000002</v>
      </c>
      <c r="J67" s="299">
        <f t="shared" si="2"/>
        <v>22.02054</v>
      </c>
    </row>
    <row r="68" spans="1:10" s="213" customFormat="1" ht="14.25" customHeight="1" thickBot="1" x14ac:dyDescent="0.25">
      <c r="A68" s="215" t="s">
        <v>216</v>
      </c>
      <c r="B68" s="215">
        <v>18</v>
      </c>
      <c r="C68" s="342">
        <v>685.87</v>
      </c>
      <c r="D68" s="342" t="s">
        <v>133</v>
      </c>
      <c r="E68" s="342">
        <v>237.9</v>
      </c>
      <c r="F68" s="342">
        <v>718.57</v>
      </c>
      <c r="G68" s="298">
        <f t="shared" si="3"/>
        <v>69.557575999999997</v>
      </c>
      <c r="H68" s="298">
        <f t="shared" si="0"/>
        <v>65.46172700000001</v>
      </c>
      <c r="I68" s="299">
        <f t="shared" si="1"/>
        <v>41.605203000000003</v>
      </c>
      <c r="J68" s="299">
        <f t="shared" si="2"/>
        <v>22.275670000000002</v>
      </c>
    </row>
    <row r="69" spans="1:10" s="213" customFormat="1" ht="14.25" customHeight="1" thickBot="1" x14ac:dyDescent="0.25">
      <c r="A69" s="215" t="s">
        <v>216</v>
      </c>
      <c r="B69" s="215">
        <v>19</v>
      </c>
      <c r="C69" s="342">
        <v>673.61</v>
      </c>
      <c r="D69" s="342" t="s">
        <v>133</v>
      </c>
      <c r="E69" s="342">
        <v>187.11</v>
      </c>
      <c r="F69" s="342">
        <v>706.31</v>
      </c>
      <c r="G69" s="298">
        <f t="shared" si="3"/>
        <v>68.370807999999997</v>
      </c>
      <c r="H69" s="298">
        <f t="shared" si="0"/>
        <v>64.344841000000002</v>
      </c>
      <c r="I69" s="299">
        <f t="shared" si="1"/>
        <v>40.895348999999996</v>
      </c>
      <c r="J69" s="299">
        <f t="shared" si="2"/>
        <v>21.895609999999998</v>
      </c>
    </row>
    <row r="70" spans="1:10" s="213" customFormat="1" ht="14.25" customHeight="1" thickBot="1" x14ac:dyDescent="0.25">
      <c r="A70" s="215" t="s">
        <v>216</v>
      </c>
      <c r="B70" s="215">
        <v>20</v>
      </c>
      <c r="C70" s="342">
        <v>688.75</v>
      </c>
      <c r="D70" s="342" t="s">
        <v>133</v>
      </c>
      <c r="E70" s="342">
        <v>392.55</v>
      </c>
      <c r="F70" s="342">
        <v>721.45</v>
      </c>
      <c r="G70" s="298">
        <f t="shared" si="3"/>
        <v>69.836359999999999</v>
      </c>
      <c r="H70" s="298">
        <f t="shared" si="0"/>
        <v>65.724095000000005</v>
      </c>
      <c r="I70" s="299">
        <f t="shared" si="1"/>
        <v>41.771955000000005</v>
      </c>
      <c r="J70" s="299">
        <f t="shared" si="2"/>
        <v>22.36495</v>
      </c>
    </row>
    <row r="71" spans="1:10" s="213" customFormat="1" ht="14.25" customHeight="1" thickBot="1" x14ac:dyDescent="0.25">
      <c r="A71" s="215" t="s">
        <v>216</v>
      </c>
      <c r="B71" s="215">
        <v>21</v>
      </c>
      <c r="C71" s="342">
        <v>694.05</v>
      </c>
      <c r="D71" s="342" t="s">
        <v>133</v>
      </c>
      <c r="E71" s="342">
        <v>718.26</v>
      </c>
      <c r="F71" s="342">
        <v>726.75</v>
      </c>
      <c r="G71" s="298">
        <f t="shared" si="3"/>
        <v>70.349400000000003</v>
      </c>
      <c r="H71" s="298">
        <f t="shared" si="0"/>
        <v>66.206924999999998</v>
      </c>
      <c r="I71" s="299">
        <f t="shared" si="1"/>
        <v>42.078825000000002</v>
      </c>
      <c r="J71" s="299">
        <f t="shared" si="2"/>
        <v>22.529250000000001</v>
      </c>
    </row>
    <row r="72" spans="1:10" s="213" customFormat="1" ht="14.25" customHeight="1" thickBot="1" x14ac:dyDescent="0.25">
      <c r="A72" s="215" t="s">
        <v>216</v>
      </c>
      <c r="B72" s="215">
        <v>22</v>
      </c>
      <c r="C72" s="342">
        <v>692.76</v>
      </c>
      <c r="D72" s="342" t="s">
        <v>133</v>
      </c>
      <c r="E72" s="342">
        <v>716.42</v>
      </c>
      <c r="F72" s="342">
        <v>725.46</v>
      </c>
      <c r="G72" s="298">
        <f t="shared" si="3"/>
        <v>70.224528000000007</v>
      </c>
      <c r="H72" s="298">
        <f t="shared" si="0"/>
        <v>66.089405999999997</v>
      </c>
      <c r="I72" s="299">
        <f t="shared" si="1"/>
        <v>42.004134000000001</v>
      </c>
      <c r="J72" s="299">
        <f t="shared" si="2"/>
        <v>22.489260000000002</v>
      </c>
    </row>
    <row r="73" spans="1:10" s="301" customFormat="1" ht="14.25" customHeight="1" thickBot="1" x14ac:dyDescent="0.25">
      <c r="A73" s="215" t="s">
        <v>216</v>
      </c>
      <c r="B73" s="215">
        <v>23</v>
      </c>
      <c r="C73" s="342">
        <v>682.82</v>
      </c>
      <c r="D73" s="342">
        <v>0.01</v>
      </c>
      <c r="E73" s="342">
        <v>705.89</v>
      </c>
      <c r="F73" s="342">
        <v>715.52</v>
      </c>
      <c r="G73" s="298">
        <f t="shared" si="3"/>
        <v>69.262335999999991</v>
      </c>
      <c r="H73" s="298">
        <f t="shared" si="0"/>
        <v>65.183871999999994</v>
      </c>
      <c r="I73" s="299">
        <f t="shared" si="1"/>
        <v>41.428607999999997</v>
      </c>
      <c r="J73" s="299">
        <f t="shared" si="2"/>
        <v>22.18112</v>
      </c>
    </row>
    <row r="74" spans="1:10" s="300" customFormat="1" ht="14.25" customHeight="1" thickBot="1" x14ac:dyDescent="0.25">
      <c r="A74" s="215" t="s">
        <v>217</v>
      </c>
      <c r="B74" s="215">
        <v>0</v>
      </c>
      <c r="C74" s="342">
        <v>753.72</v>
      </c>
      <c r="D74" s="342">
        <v>0.01</v>
      </c>
      <c r="E74" s="342">
        <v>778.69</v>
      </c>
      <c r="F74" s="342">
        <v>786.42</v>
      </c>
      <c r="G74" s="298">
        <f t="shared" si="3"/>
        <v>76.125456</v>
      </c>
      <c r="H74" s="298">
        <f t="shared" si="0"/>
        <v>71.642861999999994</v>
      </c>
      <c r="I74" s="299">
        <f t="shared" si="1"/>
        <v>45.533718</v>
      </c>
      <c r="J74" s="299">
        <f t="shared" si="2"/>
        <v>24.379019999999997</v>
      </c>
    </row>
    <row r="75" spans="1:10" s="213" customFormat="1" ht="14.25" customHeight="1" thickBot="1" x14ac:dyDescent="0.25">
      <c r="A75" s="215" t="s">
        <v>217</v>
      </c>
      <c r="B75" s="215">
        <v>1</v>
      </c>
      <c r="C75" s="342">
        <v>733.83</v>
      </c>
      <c r="D75" s="342">
        <v>0.01</v>
      </c>
      <c r="E75" s="342">
        <v>758.27</v>
      </c>
      <c r="F75" s="342">
        <v>766.53</v>
      </c>
      <c r="G75" s="298">
        <f t="shared" si="3"/>
        <v>74.200103999999996</v>
      </c>
      <c r="H75" s="298">
        <f t="shared" si="0"/>
        <v>69.830883</v>
      </c>
      <c r="I75" s="299">
        <f t="shared" si="1"/>
        <v>44.382086999999999</v>
      </c>
      <c r="J75" s="299">
        <f t="shared" si="2"/>
        <v>23.762429999999998</v>
      </c>
    </row>
    <row r="76" spans="1:10" s="213" customFormat="1" ht="14.25" customHeight="1" thickBot="1" x14ac:dyDescent="0.25">
      <c r="A76" s="215" t="s">
        <v>217</v>
      </c>
      <c r="B76" s="215">
        <v>2</v>
      </c>
      <c r="C76" s="342">
        <v>736.05</v>
      </c>
      <c r="D76" s="342" t="s">
        <v>133</v>
      </c>
      <c r="E76" s="342">
        <v>762.07</v>
      </c>
      <c r="F76" s="342">
        <v>768.75</v>
      </c>
      <c r="G76" s="298">
        <f t="shared" si="3"/>
        <v>74.414999999999992</v>
      </c>
      <c r="H76" s="298">
        <f t="shared" si="0"/>
        <v>70.033124999999998</v>
      </c>
      <c r="I76" s="299">
        <f t="shared" si="1"/>
        <v>44.510624999999997</v>
      </c>
      <c r="J76" s="299">
        <f t="shared" si="2"/>
        <v>23.831250000000001</v>
      </c>
    </row>
    <row r="77" spans="1:10" s="213" customFormat="1" ht="14.25" customHeight="1" thickBot="1" x14ac:dyDescent="0.25">
      <c r="A77" s="215" t="s">
        <v>217</v>
      </c>
      <c r="B77" s="215">
        <v>3</v>
      </c>
      <c r="C77" s="342">
        <v>748.74</v>
      </c>
      <c r="D77" s="342" t="s">
        <v>133</v>
      </c>
      <c r="E77" s="342">
        <v>93.31</v>
      </c>
      <c r="F77" s="342">
        <v>781.44</v>
      </c>
      <c r="G77" s="298">
        <f t="shared" si="3"/>
        <v>75.643392000000006</v>
      </c>
      <c r="H77" s="298">
        <f t="shared" si="0"/>
        <v>71.189184000000012</v>
      </c>
      <c r="I77" s="299">
        <f t="shared" si="1"/>
        <v>45.245376</v>
      </c>
      <c r="J77" s="299">
        <f t="shared" si="2"/>
        <v>24.224640000000001</v>
      </c>
    </row>
    <row r="78" spans="1:10" s="213" customFormat="1" ht="14.25" customHeight="1" thickBot="1" x14ac:dyDescent="0.25">
      <c r="A78" s="215" t="s">
        <v>217</v>
      </c>
      <c r="B78" s="215">
        <v>4</v>
      </c>
      <c r="C78" s="342">
        <v>784.24</v>
      </c>
      <c r="D78" s="342" t="s">
        <v>133</v>
      </c>
      <c r="E78" s="342">
        <v>168.05</v>
      </c>
      <c r="F78" s="342">
        <v>816.94</v>
      </c>
      <c r="G78" s="298">
        <f t="shared" si="3"/>
        <v>79.079791999999998</v>
      </c>
      <c r="H78" s="298">
        <f t="shared" si="0"/>
        <v>74.423234000000008</v>
      </c>
      <c r="I78" s="299">
        <f t="shared" si="1"/>
        <v>47.300826000000001</v>
      </c>
      <c r="J78" s="299">
        <f t="shared" si="2"/>
        <v>25.325140000000001</v>
      </c>
    </row>
    <row r="79" spans="1:10" s="213" customFormat="1" ht="14.25" customHeight="1" thickBot="1" x14ac:dyDescent="0.25">
      <c r="A79" s="215" t="s">
        <v>217</v>
      </c>
      <c r="B79" s="215">
        <v>5</v>
      </c>
      <c r="C79" s="342">
        <v>776.28</v>
      </c>
      <c r="D79" s="342" t="s">
        <v>133</v>
      </c>
      <c r="E79" s="342">
        <v>180.35</v>
      </c>
      <c r="F79" s="342">
        <v>808.98</v>
      </c>
      <c r="G79" s="298">
        <f t="shared" si="3"/>
        <v>78.309263999999999</v>
      </c>
      <c r="H79" s="298">
        <f t="shared" si="0"/>
        <v>73.698077999999995</v>
      </c>
      <c r="I79" s="299">
        <f t="shared" si="1"/>
        <v>46.839942000000001</v>
      </c>
      <c r="J79" s="299">
        <f t="shared" si="2"/>
        <v>25.078379999999999</v>
      </c>
    </row>
    <row r="80" spans="1:10" s="213" customFormat="1" ht="14.25" customHeight="1" thickBot="1" x14ac:dyDescent="0.25">
      <c r="A80" s="215" t="s">
        <v>217</v>
      </c>
      <c r="B80" s="215">
        <v>6</v>
      </c>
      <c r="C80" s="342">
        <v>769.53</v>
      </c>
      <c r="D80" s="342" t="s">
        <v>133</v>
      </c>
      <c r="E80" s="342">
        <v>117.11</v>
      </c>
      <c r="F80" s="342">
        <v>802.23</v>
      </c>
      <c r="G80" s="298">
        <f t="shared" si="3"/>
        <v>77.655863999999994</v>
      </c>
      <c r="H80" s="298">
        <f t="shared" si="0"/>
        <v>73.083152999999996</v>
      </c>
      <c r="I80" s="299">
        <f t="shared" si="1"/>
        <v>46.449117000000001</v>
      </c>
      <c r="J80" s="299">
        <f t="shared" si="2"/>
        <v>24.869130000000002</v>
      </c>
    </row>
    <row r="81" spans="1:10" s="213" customFormat="1" ht="14.25" customHeight="1" thickBot="1" x14ac:dyDescent="0.25">
      <c r="A81" s="215" t="s">
        <v>217</v>
      </c>
      <c r="B81" s="215">
        <v>7</v>
      </c>
      <c r="C81" s="342">
        <v>757.75</v>
      </c>
      <c r="D81" s="342" t="s">
        <v>133</v>
      </c>
      <c r="E81" s="342">
        <v>108.12</v>
      </c>
      <c r="F81" s="342">
        <v>790.45</v>
      </c>
      <c r="G81" s="298">
        <f t="shared" si="3"/>
        <v>76.515560000000008</v>
      </c>
      <c r="H81" s="298">
        <f t="shared" si="0"/>
        <v>72.009995000000004</v>
      </c>
      <c r="I81" s="299">
        <f t="shared" si="1"/>
        <v>45.767054999999999</v>
      </c>
      <c r="J81" s="299">
        <f t="shared" si="2"/>
        <v>24.50395</v>
      </c>
    </row>
    <row r="82" spans="1:10" s="213" customFormat="1" ht="14.25" customHeight="1" thickBot="1" x14ac:dyDescent="0.25">
      <c r="A82" s="215" t="s">
        <v>217</v>
      </c>
      <c r="B82" s="215">
        <v>8</v>
      </c>
      <c r="C82" s="342">
        <v>766.81</v>
      </c>
      <c r="D82" s="342" t="s">
        <v>133</v>
      </c>
      <c r="E82" s="342">
        <v>132.01</v>
      </c>
      <c r="F82" s="342">
        <v>799.51</v>
      </c>
      <c r="G82" s="298">
        <f t="shared" si="3"/>
        <v>77.392567999999997</v>
      </c>
      <c r="H82" s="298">
        <f t="shared" si="0"/>
        <v>72.835361000000006</v>
      </c>
      <c r="I82" s="299">
        <f t="shared" si="1"/>
        <v>46.291629</v>
      </c>
      <c r="J82" s="299">
        <f t="shared" si="2"/>
        <v>24.78481</v>
      </c>
    </row>
    <row r="83" spans="1:10" s="213" customFormat="1" ht="14.25" customHeight="1" thickBot="1" x14ac:dyDescent="0.25">
      <c r="A83" s="215" t="s">
        <v>217</v>
      </c>
      <c r="B83" s="215">
        <v>9</v>
      </c>
      <c r="C83" s="342">
        <v>767.89</v>
      </c>
      <c r="D83" s="342" t="s">
        <v>133</v>
      </c>
      <c r="E83" s="342">
        <v>133.1</v>
      </c>
      <c r="F83" s="342">
        <v>800.59</v>
      </c>
      <c r="G83" s="298">
        <f t="shared" si="3"/>
        <v>77.497112000000001</v>
      </c>
      <c r="H83" s="298">
        <f t="shared" si="0"/>
        <v>72.933749000000006</v>
      </c>
      <c r="I83" s="299">
        <f t="shared" si="1"/>
        <v>46.354161000000005</v>
      </c>
      <c r="J83" s="299">
        <f t="shared" si="2"/>
        <v>24.818290000000001</v>
      </c>
    </row>
    <row r="84" spans="1:10" s="213" customFormat="1" ht="14.25" customHeight="1" thickBot="1" x14ac:dyDescent="0.25">
      <c r="A84" s="215" t="s">
        <v>217</v>
      </c>
      <c r="B84" s="215">
        <v>10</v>
      </c>
      <c r="C84" s="342">
        <v>787.64</v>
      </c>
      <c r="D84" s="342">
        <v>0.01</v>
      </c>
      <c r="E84" s="342">
        <v>153.62</v>
      </c>
      <c r="F84" s="342">
        <v>820.34</v>
      </c>
      <c r="G84" s="298">
        <f t="shared" si="3"/>
        <v>79.408912000000001</v>
      </c>
      <c r="H84" s="298">
        <f t="shared" si="0"/>
        <v>74.732973999999999</v>
      </c>
      <c r="I84" s="299">
        <f t="shared" si="1"/>
        <v>47.497686000000002</v>
      </c>
      <c r="J84" s="299">
        <f t="shared" si="2"/>
        <v>25.430540000000001</v>
      </c>
    </row>
    <row r="85" spans="1:10" s="213" customFormat="1" ht="14.25" customHeight="1" thickBot="1" x14ac:dyDescent="0.25">
      <c r="A85" s="215" t="s">
        <v>217</v>
      </c>
      <c r="B85" s="215">
        <v>11</v>
      </c>
      <c r="C85" s="342">
        <v>773.13</v>
      </c>
      <c r="D85" s="342" t="s">
        <v>133</v>
      </c>
      <c r="E85" s="342">
        <v>119.25</v>
      </c>
      <c r="F85" s="342">
        <v>805.83</v>
      </c>
      <c r="G85" s="298">
        <f t="shared" si="3"/>
        <v>78.004344000000003</v>
      </c>
      <c r="H85" s="298">
        <f t="shared" si="0"/>
        <v>73.411113</v>
      </c>
      <c r="I85" s="299">
        <f t="shared" si="1"/>
        <v>46.657557000000004</v>
      </c>
      <c r="J85" s="299">
        <f t="shared" si="2"/>
        <v>24.980730000000001</v>
      </c>
    </row>
    <row r="86" spans="1:10" s="213" customFormat="1" ht="14.25" customHeight="1" thickBot="1" x14ac:dyDescent="0.25">
      <c r="A86" s="215" t="s">
        <v>217</v>
      </c>
      <c r="B86" s="215">
        <v>12</v>
      </c>
      <c r="C86" s="342">
        <v>786.27</v>
      </c>
      <c r="D86" s="342">
        <v>0.01</v>
      </c>
      <c r="E86" s="342">
        <v>151.71</v>
      </c>
      <c r="F86" s="342">
        <v>818.97</v>
      </c>
      <c r="G86" s="298">
        <f t="shared" si="3"/>
        <v>79.276296000000002</v>
      </c>
      <c r="H86" s="298">
        <f t="shared" si="0"/>
        <v>74.608167000000009</v>
      </c>
      <c r="I86" s="299">
        <f t="shared" si="1"/>
        <v>47.418362999999999</v>
      </c>
      <c r="J86" s="299">
        <f t="shared" si="2"/>
        <v>25.388069999999999</v>
      </c>
    </row>
    <row r="87" spans="1:10" s="213" customFormat="1" ht="14.25" customHeight="1" thickBot="1" x14ac:dyDescent="0.25">
      <c r="A87" s="215" t="s">
        <v>217</v>
      </c>
      <c r="B87" s="215">
        <v>13</v>
      </c>
      <c r="C87" s="342">
        <v>761.13</v>
      </c>
      <c r="D87" s="342" t="s">
        <v>133</v>
      </c>
      <c r="E87" s="342">
        <v>107.86</v>
      </c>
      <c r="F87" s="342">
        <v>793.83</v>
      </c>
      <c r="G87" s="298">
        <f t="shared" si="3"/>
        <v>76.842743999999996</v>
      </c>
      <c r="H87" s="298">
        <f t="shared" si="0"/>
        <v>72.317913000000004</v>
      </c>
      <c r="I87" s="299">
        <f t="shared" si="1"/>
        <v>45.962757000000003</v>
      </c>
      <c r="J87" s="299">
        <f t="shared" si="2"/>
        <v>24.608730000000001</v>
      </c>
    </row>
    <row r="88" spans="1:10" s="213" customFormat="1" ht="14.25" customHeight="1" thickBot="1" x14ac:dyDescent="0.25">
      <c r="A88" s="215" t="s">
        <v>217</v>
      </c>
      <c r="B88" s="215">
        <v>14</v>
      </c>
      <c r="C88" s="342">
        <v>756.47</v>
      </c>
      <c r="D88" s="342" t="s">
        <v>133</v>
      </c>
      <c r="E88" s="342">
        <v>118.18</v>
      </c>
      <c r="F88" s="342">
        <v>789.17</v>
      </c>
      <c r="G88" s="298">
        <f t="shared" si="3"/>
        <v>76.391655999999998</v>
      </c>
      <c r="H88" s="298">
        <f t="shared" si="0"/>
        <v>71.89338699999999</v>
      </c>
      <c r="I88" s="299">
        <f t="shared" si="1"/>
        <v>45.692943</v>
      </c>
      <c r="J88" s="299">
        <f t="shared" si="2"/>
        <v>24.464269999999999</v>
      </c>
    </row>
    <row r="89" spans="1:10" s="213" customFormat="1" ht="14.25" customHeight="1" thickBot="1" x14ac:dyDescent="0.25">
      <c r="A89" s="215" t="s">
        <v>217</v>
      </c>
      <c r="B89" s="215">
        <v>15</v>
      </c>
      <c r="C89" s="342">
        <v>776.95</v>
      </c>
      <c r="D89" s="342" t="s">
        <v>133</v>
      </c>
      <c r="E89" s="342">
        <v>122.82</v>
      </c>
      <c r="F89" s="342">
        <v>809.65</v>
      </c>
      <c r="G89" s="298">
        <f t="shared" si="3"/>
        <v>78.374119999999991</v>
      </c>
      <c r="H89" s="298">
        <f t="shared" si="0"/>
        <v>73.759114999999994</v>
      </c>
      <c r="I89" s="299">
        <f t="shared" si="1"/>
        <v>46.878734999999999</v>
      </c>
      <c r="J89" s="299">
        <f t="shared" si="2"/>
        <v>25.099149999999998</v>
      </c>
    </row>
    <row r="90" spans="1:10" s="213" customFormat="1" ht="14.25" customHeight="1" thickBot="1" x14ac:dyDescent="0.25">
      <c r="A90" s="215" t="s">
        <v>217</v>
      </c>
      <c r="B90" s="215">
        <v>16</v>
      </c>
      <c r="C90" s="342">
        <v>795.53</v>
      </c>
      <c r="D90" s="342" t="s">
        <v>133</v>
      </c>
      <c r="E90" s="342">
        <v>164.03</v>
      </c>
      <c r="F90" s="342">
        <v>828.23</v>
      </c>
      <c r="G90" s="298">
        <f t="shared" si="3"/>
        <v>80.172663999999997</v>
      </c>
      <c r="H90" s="298">
        <f t="shared" si="0"/>
        <v>75.451752999999997</v>
      </c>
      <c r="I90" s="299">
        <f t="shared" si="1"/>
        <v>47.954517000000003</v>
      </c>
      <c r="J90" s="299">
        <f t="shared" si="2"/>
        <v>25.675129999999999</v>
      </c>
    </row>
    <row r="91" spans="1:10" s="213" customFormat="1" ht="14.25" customHeight="1" thickBot="1" x14ac:dyDescent="0.25">
      <c r="A91" s="215" t="s">
        <v>217</v>
      </c>
      <c r="B91" s="215">
        <v>17</v>
      </c>
      <c r="C91" s="342">
        <v>802.74</v>
      </c>
      <c r="D91" s="342" t="s">
        <v>133</v>
      </c>
      <c r="E91" s="342">
        <v>108.7</v>
      </c>
      <c r="F91" s="342">
        <v>835.44</v>
      </c>
      <c r="G91" s="298">
        <f t="shared" si="3"/>
        <v>80.870592000000002</v>
      </c>
      <c r="H91" s="298">
        <f t="shared" si="0"/>
        <v>76.108584000000008</v>
      </c>
      <c r="I91" s="299">
        <f t="shared" si="1"/>
        <v>48.371976000000004</v>
      </c>
      <c r="J91" s="299">
        <f t="shared" si="2"/>
        <v>25.89864</v>
      </c>
    </row>
    <row r="92" spans="1:10" s="213" customFormat="1" ht="14.25" customHeight="1" thickBot="1" x14ac:dyDescent="0.25">
      <c r="A92" s="215" t="s">
        <v>217</v>
      </c>
      <c r="B92" s="215">
        <v>18</v>
      </c>
      <c r="C92" s="342">
        <v>819.35</v>
      </c>
      <c r="D92" s="342" t="s">
        <v>133</v>
      </c>
      <c r="E92" s="342">
        <v>140.72</v>
      </c>
      <c r="F92" s="342">
        <v>852.05</v>
      </c>
      <c r="G92" s="298">
        <f t="shared" si="3"/>
        <v>82.478439999999992</v>
      </c>
      <c r="H92" s="298">
        <f t="shared" si="0"/>
        <v>77.621754999999993</v>
      </c>
      <c r="I92" s="299">
        <f t="shared" si="1"/>
        <v>49.333694999999999</v>
      </c>
      <c r="J92" s="299">
        <f t="shared" si="2"/>
        <v>26.413549999999997</v>
      </c>
    </row>
    <row r="93" spans="1:10" s="213" customFormat="1" ht="14.25" customHeight="1" thickBot="1" x14ac:dyDescent="0.25">
      <c r="A93" s="215" t="s">
        <v>217</v>
      </c>
      <c r="B93" s="215">
        <v>19</v>
      </c>
      <c r="C93" s="342">
        <v>791.28</v>
      </c>
      <c r="D93" s="342" t="s">
        <v>133</v>
      </c>
      <c r="E93" s="342">
        <v>146.16999999999999</v>
      </c>
      <c r="F93" s="342">
        <v>823.98</v>
      </c>
      <c r="G93" s="298">
        <f t="shared" si="3"/>
        <v>79.761263999999997</v>
      </c>
      <c r="H93" s="298">
        <f t="shared" si="0"/>
        <v>75.064577999999997</v>
      </c>
      <c r="I93" s="299">
        <f t="shared" si="1"/>
        <v>47.708441999999998</v>
      </c>
      <c r="J93" s="299">
        <f t="shared" si="2"/>
        <v>25.543379999999999</v>
      </c>
    </row>
    <row r="94" spans="1:10" s="213" customFormat="1" ht="14.25" customHeight="1" thickBot="1" x14ac:dyDescent="0.25">
      <c r="A94" s="215" t="s">
        <v>217</v>
      </c>
      <c r="B94" s="215">
        <v>20</v>
      </c>
      <c r="C94" s="342">
        <v>808.29</v>
      </c>
      <c r="D94" s="342" t="s">
        <v>133</v>
      </c>
      <c r="E94" s="342">
        <v>91.53</v>
      </c>
      <c r="F94" s="342">
        <v>840.99</v>
      </c>
      <c r="G94" s="298">
        <f t="shared" si="3"/>
        <v>81.407831999999999</v>
      </c>
      <c r="H94" s="298">
        <f t="shared" si="0"/>
        <v>76.614188999999996</v>
      </c>
      <c r="I94" s="299">
        <f t="shared" si="1"/>
        <v>48.693320999999997</v>
      </c>
      <c r="J94" s="299">
        <f t="shared" si="2"/>
        <v>26.070689999999999</v>
      </c>
    </row>
    <row r="95" spans="1:10" s="213" customFormat="1" ht="14.25" customHeight="1" thickBot="1" x14ac:dyDescent="0.25">
      <c r="A95" s="215" t="s">
        <v>217</v>
      </c>
      <c r="B95" s="215">
        <v>21</v>
      </c>
      <c r="C95" s="342">
        <v>810.86</v>
      </c>
      <c r="D95" s="342">
        <v>0.01</v>
      </c>
      <c r="E95" s="342">
        <v>167.33</v>
      </c>
      <c r="F95" s="342">
        <v>843.56</v>
      </c>
      <c r="G95" s="298">
        <f t="shared" si="3"/>
        <v>81.656607999999991</v>
      </c>
      <c r="H95" s="298">
        <f t="shared" si="0"/>
        <v>76.848315999999997</v>
      </c>
      <c r="I95" s="299">
        <f t="shared" si="1"/>
        <v>48.842123999999998</v>
      </c>
      <c r="J95" s="299">
        <f t="shared" si="2"/>
        <v>26.150359999999999</v>
      </c>
    </row>
    <row r="96" spans="1:10" s="213" customFormat="1" ht="14.25" customHeight="1" thickBot="1" x14ac:dyDescent="0.25">
      <c r="A96" s="215" t="s">
        <v>217</v>
      </c>
      <c r="B96" s="215">
        <v>22</v>
      </c>
      <c r="C96" s="342">
        <v>809.72</v>
      </c>
      <c r="D96" s="342">
        <v>0.01</v>
      </c>
      <c r="E96" s="342">
        <v>356.64</v>
      </c>
      <c r="F96" s="342">
        <v>842.42</v>
      </c>
      <c r="G96" s="298">
        <f t="shared" si="3"/>
        <v>81.546256</v>
      </c>
      <c r="H96" s="298">
        <f t="shared" si="0"/>
        <v>76.744461999999999</v>
      </c>
      <c r="I96" s="299">
        <f t="shared" si="1"/>
        <v>48.776117999999997</v>
      </c>
      <c r="J96" s="299">
        <f t="shared" si="2"/>
        <v>26.115019999999998</v>
      </c>
    </row>
    <row r="97" spans="1:10" s="301" customFormat="1" ht="14.25" customHeight="1" thickBot="1" x14ac:dyDescent="0.25">
      <c r="A97" s="215" t="s">
        <v>217</v>
      </c>
      <c r="B97" s="215">
        <v>23</v>
      </c>
      <c r="C97" s="342">
        <v>795.35</v>
      </c>
      <c r="D97" s="342" t="s">
        <v>133</v>
      </c>
      <c r="E97" s="342">
        <v>821.76</v>
      </c>
      <c r="F97" s="342">
        <v>828.05</v>
      </c>
      <c r="G97" s="298">
        <f t="shared" si="3"/>
        <v>80.155239999999992</v>
      </c>
      <c r="H97" s="298">
        <f t="shared" si="0"/>
        <v>75.435355000000001</v>
      </c>
      <c r="I97" s="299">
        <f t="shared" si="1"/>
        <v>47.944094999999997</v>
      </c>
      <c r="J97" s="299">
        <f t="shared" si="2"/>
        <v>25.669549999999997</v>
      </c>
    </row>
    <row r="98" spans="1:10" s="300" customFormat="1" ht="14.25" customHeight="1" thickBot="1" x14ac:dyDescent="0.25">
      <c r="A98" s="215" t="s">
        <v>218</v>
      </c>
      <c r="B98" s="215">
        <v>0</v>
      </c>
      <c r="C98" s="342">
        <v>761.24</v>
      </c>
      <c r="D98" s="342" t="s">
        <v>133</v>
      </c>
      <c r="E98" s="342">
        <v>785.7</v>
      </c>
      <c r="F98" s="342">
        <v>793.94</v>
      </c>
      <c r="G98" s="298">
        <f t="shared" si="3"/>
        <v>76.853391999999999</v>
      </c>
      <c r="H98" s="298">
        <f t="shared" si="0"/>
        <v>72.327933999999999</v>
      </c>
      <c r="I98" s="299">
        <f t="shared" si="1"/>
        <v>45.969126000000003</v>
      </c>
      <c r="J98" s="299">
        <f t="shared" si="2"/>
        <v>24.61214</v>
      </c>
    </row>
    <row r="99" spans="1:10" s="213" customFormat="1" ht="14.25" customHeight="1" thickBot="1" x14ac:dyDescent="0.25">
      <c r="A99" s="215" t="s">
        <v>218</v>
      </c>
      <c r="B99" s="215">
        <v>1</v>
      </c>
      <c r="C99" s="342">
        <v>698.22</v>
      </c>
      <c r="D99" s="342">
        <v>0.01</v>
      </c>
      <c r="E99" s="342">
        <v>720.53</v>
      </c>
      <c r="F99" s="342">
        <v>730.92</v>
      </c>
      <c r="G99" s="298">
        <f t="shared" si="3"/>
        <v>70.753056000000001</v>
      </c>
      <c r="H99" s="298">
        <f t="shared" si="0"/>
        <v>66.586811999999995</v>
      </c>
      <c r="I99" s="299">
        <f t="shared" si="1"/>
        <v>42.320267999999999</v>
      </c>
      <c r="J99" s="299">
        <f t="shared" si="2"/>
        <v>22.658519999999999</v>
      </c>
    </row>
    <row r="100" spans="1:10" s="213" customFormat="1" ht="14.25" customHeight="1" thickBot="1" x14ac:dyDescent="0.25">
      <c r="A100" s="215" t="s">
        <v>218</v>
      </c>
      <c r="B100" s="215">
        <v>2</v>
      </c>
      <c r="C100" s="342">
        <v>715.73</v>
      </c>
      <c r="D100" s="342">
        <v>0.01</v>
      </c>
      <c r="E100" s="342">
        <v>409.09</v>
      </c>
      <c r="F100" s="342">
        <v>748.43</v>
      </c>
      <c r="G100" s="298">
        <f t="shared" si="3"/>
        <v>72.44802399999999</v>
      </c>
      <c r="H100" s="298">
        <f t="shared" si="0"/>
        <v>68.181972999999999</v>
      </c>
      <c r="I100" s="299">
        <f t="shared" si="1"/>
        <v>43.334097</v>
      </c>
      <c r="J100" s="299">
        <f t="shared" si="2"/>
        <v>23.201329999999999</v>
      </c>
    </row>
    <row r="101" spans="1:10" s="213" customFormat="1" ht="14.25" customHeight="1" thickBot="1" x14ac:dyDescent="0.25">
      <c r="A101" s="215" t="s">
        <v>218</v>
      </c>
      <c r="B101" s="215">
        <v>3</v>
      </c>
      <c r="C101" s="342">
        <v>730.76</v>
      </c>
      <c r="D101" s="342">
        <v>0.01</v>
      </c>
      <c r="E101" s="342">
        <v>425.52</v>
      </c>
      <c r="F101" s="342">
        <v>763.46</v>
      </c>
      <c r="G101" s="298">
        <f t="shared" si="3"/>
        <v>73.902928000000003</v>
      </c>
      <c r="H101" s="298">
        <f t="shared" si="0"/>
        <v>69.551206000000008</v>
      </c>
      <c r="I101" s="299">
        <f t="shared" si="1"/>
        <v>44.204334000000003</v>
      </c>
      <c r="J101" s="299">
        <f t="shared" si="2"/>
        <v>23.667260000000002</v>
      </c>
    </row>
    <row r="102" spans="1:10" s="213" customFormat="1" ht="14.25" customHeight="1" thickBot="1" x14ac:dyDescent="0.25">
      <c r="A102" s="215" t="s">
        <v>218</v>
      </c>
      <c r="B102" s="215">
        <v>4</v>
      </c>
      <c r="C102" s="342">
        <v>728.92</v>
      </c>
      <c r="D102" s="342" t="s">
        <v>133</v>
      </c>
      <c r="E102" s="342">
        <v>247.21</v>
      </c>
      <c r="F102" s="342">
        <v>761.62</v>
      </c>
      <c r="G102" s="298">
        <f t="shared" si="3"/>
        <v>73.724816000000004</v>
      </c>
      <c r="H102" s="298">
        <f t="shared" si="0"/>
        <v>69.383582000000004</v>
      </c>
      <c r="I102" s="299">
        <f t="shared" si="1"/>
        <v>44.097797999999997</v>
      </c>
      <c r="J102" s="299">
        <f t="shared" si="2"/>
        <v>23.610219999999998</v>
      </c>
    </row>
    <row r="103" spans="1:10" s="213" customFormat="1" ht="14.25" customHeight="1" thickBot="1" x14ac:dyDescent="0.25">
      <c r="A103" s="215" t="s">
        <v>218</v>
      </c>
      <c r="B103" s="215">
        <v>5</v>
      </c>
      <c r="C103" s="342">
        <v>720.6</v>
      </c>
      <c r="D103" s="342" t="s">
        <v>133</v>
      </c>
      <c r="E103" s="342">
        <v>423.46</v>
      </c>
      <c r="F103" s="342">
        <v>753.3</v>
      </c>
      <c r="G103" s="298">
        <f t="shared" si="3"/>
        <v>72.919439999999994</v>
      </c>
      <c r="H103" s="298">
        <f t="shared" si="0"/>
        <v>68.625630000000001</v>
      </c>
      <c r="I103" s="299">
        <f t="shared" si="1"/>
        <v>43.616070000000001</v>
      </c>
      <c r="J103" s="299">
        <f t="shared" si="2"/>
        <v>23.3523</v>
      </c>
    </row>
    <row r="104" spans="1:10" s="213" customFormat="1" ht="14.25" customHeight="1" thickBot="1" x14ac:dyDescent="0.25">
      <c r="A104" s="215" t="s">
        <v>218</v>
      </c>
      <c r="B104" s="215">
        <v>6</v>
      </c>
      <c r="C104" s="342">
        <v>725.98</v>
      </c>
      <c r="D104" s="342" t="s">
        <v>133</v>
      </c>
      <c r="E104" s="342">
        <v>423.01</v>
      </c>
      <c r="F104" s="342">
        <v>758.68</v>
      </c>
      <c r="G104" s="298">
        <f t="shared" si="3"/>
        <v>73.440223999999986</v>
      </c>
      <c r="H104" s="298">
        <f t="shared" si="0"/>
        <v>69.115747999999996</v>
      </c>
      <c r="I104" s="299">
        <f t="shared" si="1"/>
        <v>43.927571999999998</v>
      </c>
      <c r="J104" s="299">
        <f t="shared" si="2"/>
        <v>23.519079999999999</v>
      </c>
    </row>
    <row r="105" spans="1:10" s="213" customFormat="1" ht="14.25" customHeight="1" thickBot="1" x14ac:dyDescent="0.25">
      <c r="A105" s="215" t="s">
        <v>218</v>
      </c>
      <c r="B105" s="215">
        <v>7</v>
      </c>
      <c r="C105" s="342">
        <v>712.69</v>
      </c>
      <c r="D105" s="342" t="s">
        <v>133</v>
      </c>
      <c r="E105" s="342">
        <v>414.88</v>
      </c>
      <c r="F105" s="342">
        <v>745.39</v>
      </c>
      <c r="G105" s="298">
        <f t="shared" si="3"/>
        <v>72.153751999999997</v>
      </c>
      <c r="H105" s="298">
        <f t="shared" si="0"/>
        <v>67.905028999999999</v>
      </c>
      <c r="I105" s="299">
        <f t="shared" si="1"/>
        <v>43.158081000000003</v>
      </c>
      <c r="J105" s="299">
        <f t="shared" si="2"/>
        <v>23.107089999999999</v>
      </c>
    </row>
    <row r="106" spans="1:10" s="213" customFormat="1" ht="14.25" customHeight="1" thickBot="1" x14ac:dyDescent="0.25">
      <c r="A106" s="215" t="s">
        <v>218</v>
      </c>
      <c r="B106" s="215">
        <v>8</v>
      </c>
      <c r="C106" s="342">
        <v>725.41</v>
      </c>
      <c r="D106" s="342" t="s">
        <v>133</v>
      </c>
      <c r="E106" s="342">
        <v>425.94</v>
      </c>
      <c r="F106" s="342">
        <v>758.11</v>
      </c>
      <c r="G106" s="298">
        <f t="shared" si="3"/>
        <v>73.385047999999998</v>
      </c>
      <c r="H106" s="298">
        <f t="shared" si="0"/>
        <v>69.063821000000004</v>
      </c>
      <c r="I106" s="299">
        <f t="shared" si="1"/>
        <v>43.894569000000004</v>
      </c>
      <c r="J106" s="299">
        <f t="shared" si="2"/>
        <v>23.50141</v>
      </c>
    </row>
    <row r="107" spans="1:10" s="213" customFormat="1" ht="14.25" customHeight="1" thickBot="1" x14ac:dyDescent="0.25">
      <c r="A107" s="215" t="s">
        <v>218</v>
      </c>
      <c r="B107" s="215">
        <v>9</v>
      </c>
      <c r="C107" s="342">
        <v>724.44</v>
      </c>
      <c r="D107" s="342" t="s">
        <v>133</v>
      </c>
      <c r="E107" s="342">
        <v>424.84</v>
      </c>
      <c r="F107" s="342">
        <v>757.14</v>
      </c>
      <c r="G107" s="298">
        <f t="shared" si="3"/>
        <v>73.291151999999997</v>
      </c>
      <c r="H107" s="298">
        <f t="shared" si="0"/>
        <v>68.975453999999999</v>
      </c>
      <c r="I107" s="299">
        <f t="shared" si="1"/>
        <v>43.838405999999999</v>
      </c>
      <c r="J107" s="299">
        <f t="shared" si="2"/>
        <v>23.471339999999998</v>
      </c>
    </row>
    <row r="108" spans="1:10" s="213" customFormat="1" ht="14.25" customHeight="1" thickBot="1" x14ac:dyDescent="0.25">
      <c r="A108" s="215" t="s">
        <v>218</v>
      </c>
      <c r="B108" s="215">
        <v>10</v>
      </c>
      <c r="C108" s="342">
        <v>731.41</v>
      </c>
      <c r="D108" s="342" t="s">
        <v>133</v>
      </c>
      <c r="E108" s="342">
        <v>431.92</v>
      </c>
      <c r="F108" s="342">
        <v>764.11</v>
      </c>
      <c r="G108" s="298">
        <f t="shared" si="3"/>
        <v>73.965847999999994</v>
      </c>
      <c r="H108" s="298">
        <f t="shared" si="0"/>
        <v>69.610421000000002</v>
      </c>
      <c r="I108" s="299">
        <f t="shared" si="1"/>
        <v>44.241968999999997</v>
      </c>
      <c r="J108" s="299">
        <f t="shared" si="2"/>
        <v>23.68741</v>
      </c>
    </row>
    <row r="109" spans="1:10" s="213" customFormat="1" ht="14.25" customHeight="1" thickBot="1" x14ac:dyDescent="0.25">
      <c r="A109" s="215" t="s">
        <v>218</v>
      </c>
      <c r="B109" s="215">
        <v>11</v>
      </c>
      <c r="C109" s="342">
        <v>726.84</v>
      </c>
      <c r="D109" s="342" t="s">
        <v>133</v>
      </c>
      <c r="E109" s="342">
        <v>429.56</v>
      </c>
      <c r="F109" s="342">
        <v>759.54</v>
      </c>
      <c r="G109" s="298">
        <f t="shared" si="3"/>
        <v>73.523471999999998</v>
      </c>
      <c r="H109" s="298">
        <f t="shared" si="0"/>
        <v>69.194093999999993</v>
      </c>
      <c r="I109" s="299">
        <f t="shared" si="1"/>
        <v>43.977365999999996</v>
      </c>
      <c r="J109" s="299">
        <f t="shared" si="2"/>
        <v>23.545739999999999</v>
      </c>
    </row>
    <row r="110" spans="1:10" s="213" customFormat="1" ht="14.25" customHeight="1" thickBot="1" x14ac:dyDescent="0.25">
      <c r="A110" s="215" t="s">
        <v>218</v>
      </c>
      <c r="B110" s="215">
        <v>12</v>
      </c>
      <c r="C110" s="342">
        <v>734.2</v>
      </c>
      <c r="D110" s="342" t="s">
        <v>133</v>
      </c>
      <c r="E110" s="342">
        <v>446.95</v>
      </c>
      <c r="F110" s="342">
        <v>766.9</v>
      </c>
      <c r="G110" s="298">
        <f t="shared" si="3"/>
        <v>74.235919999999993</v>
      </c>
      <c r="H110" s="298">
        <f t="shared" si="0"/>
        <v>69.864589999999993</v>
      </c>
      <c r="I110" s="299">
        <f t="shared" si="1"/>
        <v>44.403509999999997</v>
      </c>
      <c r="J110" s="299">
        <f t="shared" si="2"/>
        <v>23.773899999999998</v>
      </c>
    </row>
    <row r="111" spans="1:10" s="213" customFormat="1" ht="14.25" customHeight="1" thickBot="1" x14ac:dyDescent="0.25">
      <c r="A111" s="215" t="s">
        <v>218</v>
      </c>
      <c r="B111" s="215">
        <v>13</v>
      </c>
      <c r="C111" s="342">
        <v>706.07</v>
      </c>
      <c r="D111" s="342" t="s">
        <v>133</v>
      </c>
      <c r="E111" s="342">
        <v>426.48</v>
      </c>
      <c r="F111" s="342">
        <v>738.77</v>
      </c>
      <c r="G111" s="298">
        <f t="shared" si="3"/>
        <v>71.512935999999996</v>
      </c>
      <c r="H111" s="298">
        <f t="shared" si="0"/>
        <v>67.301946999999998</v>
      </c>
      <c r="I111" s="299">
        <f t="shared" si="1"/>
        <v>42.774782999999999</v>
      </c>
      <c r="J111" s="299">
        <f t="shared" si="2"/>
        <v>22.901869999999999</v>
      </c>
    </row>
    <row r="112" spans="1:10" s="213" customFormat="1" ht="14.25" customHeight="1" thickBot="1" x14ac:dyDescent="0.25">
      <c r="A112" s="215" t="s">
        <v>218</v>
      </c>
      <c r="B112" s="215">
        <v>14</v>
      </c>
      <c r="C112" s="342">
        <v>703.4</v>
      </c>
      <c r="D112" s="342" t="s">
        <v>133</v>
      </c>
      <c r="E112" s="342">
        <v>414.82</v>
      </c>
      <c r="F112" s="342">
        <v>736.1</v>
      </c>
      <c r="G112" s="298">
        <f t="shared" si="3"/>
        <v>71.254480000000001</v>
      </c>
      <c r="H112" s="298">
        <f t="shared" si="0"/>
        <v>67.058710000000005</v>
      </c>
      <c r="I112" s="299">
        <f t="shared" si="1"/>
        <v>42.620190000000001</v>
      </c>
      <c r="J112" s="299">
        <f t="shared" si="2"/>
        <v>22.819099999999999</v>
      </c>
    </row>
    <row r="113" spans="1:10" s="213" customFormat="1" ht="14.25" customHeight="1" thickBot="1" x14ac:dyDescent="0.25">
      <c r="A113" s="215" t="s">
        <v>218</v>
      </c>
      <c r="B113" s="215">
        <v>15</v>
      </c>
      <c r="C113" s="342">
        <v>728.65</v>
      </c>
      <c r="D113" s="342" t="s">
        <v>133</v>
      </c>
      <c r="E113" s="342">
        <v>763.13</v>
      </c>
      <c r="F113" s="342">
        <v>761.35</v>
      </c>
      <c r="G113" s="298">
        <f t="shared" si="3"/>
        <v>73.698679999999996</v>
      </c>
      <c r="H113" s="298">
        <f t="shared" si="0"/>
        <v>69.358985000000004</v>
      </c>
      <c r="I113" s="299">
        <f t="shared" si="1"/>
        <v>44.082165000000003</v>
      </c>
      <c r="J113" s="299">
        <f t="shared" si="2"/>
        <v>23.601849999999999</v>
      </c>
    </row>
    <row r="114" spans="1:10" s="213" customFormat="1" ht="14.25" customHeight="1" thickBot="1" x14ac:dyDescent="0.25">
      <c r="A114" s="215" t="s">
        <v>218</v>
      </c>
      <c r="B114" s="215">
        <v>16</v>
      </c>
      <c r="C114" s="342">
        <v>743.43</v>
      </c>
      <c r="D114" s="342" t="s">
        <v>133</v>
      </c>
      <c r="E114" s="342">
        <v>779.29</v>
      </c>
      <c r="F114" s="342">
        <v>776.13</v>
      </c>
      <c r="G114" s="298">
        <f t="shared" si="3"/>
        <v>75.129384000000002</v>
      </c>
      <c r="H114" s="298">
        <f t="shared" si="0"/>
        <v>70.705443000000002</v>
      </c>
      <c r="I114" s="299">
        <f t="shared" si="1"/>
        <v>44.937927000000002</v>
      </c>
      <c r="J114" s="299">
        <f t="shared" si="2"/>
        <v>24.060030000000001</v>
      </c>
    </row>
    <row r="115" spans="1:10" s="213" customFormat="1" ht="14.25" customHeight="1" thickBot="1" x14ac:dyDescent="0.25">
      <c r="A115" s="215" t="s">
        <v>218</v>
      </c>
      <c r="B115" s="215">
        <v>17</v>
      </c>
      <c r="C115" s="342">
        <v>733.32</v>
      </c>
      <c r="D115" s="342" t="s">
        <v>133</v>
      </c>
      <c r="E115" s="342">
        <v>767.42</v>
      </c>
      <c r="F115" s="342">
        <v>766.02</v>
      </c>
      <c r="G115" s="298">
        <f t="shared" ref="G115:G178" si="4">F115*9.68%</f>
        <v>74.150735999999995</v>
      </c>
      <c r="H115" s="298">
        <f t="shared" ref="H115:H178" si="5">F115*9.11%</f>
        <v>69.784421999999992</v>
      </c>
      <c r="I115" s="299">
        <f t="shared" ref="I115:I178" si="6">F115*5.79%</f>
        <v>44.352558000000002</v>
      </c>
      <c r="J115" s="299">
        <f t="shared" ref="J115:J178" si="7">F115*3.1%</f>
        <v>23.74662</v>
      </c>
    </row>
    <row r="116" spans="1:10" s="213" customFormat="1" ht="14.25" customHeight="1" thickBot="1" x14ac:dyDescent="0.25">
      <c r="A116" s="215" t="s">
        <v>218</v>
      </c>
      <c r="B116" s="215">
        <v>18</v>
      </c>
      <c r="C116" s="342">
        <v>735.57</v>
      </c>
      <c r="D116" s="342" t="s">
        <v>133</v>
      </c>
      <c r="E116" s="342">
        <v>769.69</v>
      </c>
      <c r="F116" s="342">
        <v>768.27</v>
      </c>
      <c r="G116" s="298">
        <f t="shared" si="4"/>
        <v>74.368535999999992</v>
      </c>
      <c r="H116" s="298">
        <f t="shared" si="5"/>
        <v>69.989396999999997</v>
      </c>
      <c r="I116" s="299">
        <f t="shared" si="6"/>
        <v>44.482832999999999</v>
      </c>
      <c r="J116" s="299">
        <f t="shared" si="7"/>
        <v>23.816369999999999</v>
      </c>
    </row>
    <row r="117" spans="1:10" s="213" customFormat="1" ht="14.25" customHeight="1" thickBot="1" x14ac:dyDescent="0.25">
      <c r="A117" s="215" t="s">
        <v>218</v>
      </c>
      <c r="B117" s="215">
        <v>19</v>
      </c>
      <c r="C117" s="342">
        <v>730.39</v>
      </c>
      <c r="D117" s="342" t="s">
        <v>133</v>
      </c>
      <c r="E117" s="342">
        <v>761.33</v>
      </c>
      <c r="F117" s="342">
        <v>763.09</v>
      </c>
      <c r="G117" s="298">
        <f t="shared" si="4"/>
        <v>73.867112000000006</v>
      </c>
      <c r="H117" s="298">
        <f t="shared" si="5"/>
        <v>69.517499000000001</v>
      </c>
      <c r="I117" s="299">
        <f t="shared" si="6"/>
        <v>44.182911000000004</v>
      </c>
      <c r="J117" s="299">
        <f t="shared" si="7"/>
        <v>23.65579</v>
      </c>
    </row>
    <row r="118" spans="1:10" s="213" customFormat="1" ht="14.25" customHeight="1" thickBot="1" x14ac:dyDescent="0.25">
      <c r="A118" s="215" t="s">
        <v>218</v>
      </c>
      <c r="B118" s="215">
        <v>20</v>
      </c>
      <c r="C118" s="342">
        <v>743.8</v>
      </c>
      <c r="D118" s="342" t="s">
        <v>133</v>
      </c>
      <c r="E118" s="342">
        <v>772.41</v>
      </c>
      <c r="F118" s="342">
        <v>776.5</v>
      </c>
      <c r="G118" s="298">
        <f t="shared" si="4"/>
        <v>75.165199999999999</v>
      </c>
      <c r="H118" s="298">
        <f t="shared" si="5"/>
        <v>70.739149999999995</v>
      </c>
      <c r="I118" s="299">
        <f t="shared" si="6"/>
        <v>44.959350000000001</v>
      </c>
      <c r="J118" s="299">
        <f t="shared" si="7"/>
        <v>24.0715</v>
      </c>
    </row>
    <row r="119" spans="1:10" s="213" customFormat="1" ht="14.25" customHeight="1" thickBot="1" x14ac:dyDescent="0.25">
      <c r="A119" s="215" t="s">
        <v>218</v>
      </c>
      <c r="B119" s="215">
        <v>21</v>
      </c>
      <c r="C119" s="342">
        <v>756.61</v>
      </c>
      <c r="D119" s="342" t="s">
        <v>133</v>
      </c>
      <c r="E119" s="342">
        <v>783.11</v>
      </c>
      <c r="F119" s="342">
        <v>789.31</v>
      </c>
      <c r="G119" s="298">
        <f t="shared" si="4"/>
        <v>76.405207999999988</v>
      </c>
      <c r="H119" s="298">
        <f t="shared" si="5"/>
        <v>71.906140999999991</v>
      </c>
      <c r="I119" s="299">
        <f t="shared" si="6"/>
        <v>45.701048999999998</v>
      </c>
      <c r="J119" s="299">
        <f t="shared" si="7"/>
        <v>24.468609999999998</v>
      </c>
    </row>
    <row r="120" spans="1:10" s="213" customFormat="1" ht="14.25" customHeight="1" thickBot="1" x14ac:dyDescent="0.25">
      <c r="A120" s="215" t="s">
        <v>218</v>
      </c>
      <c r="B120" s="215">
        <v>22</v>
      </c>
      <c r="C120" s="342">
        <v>767.49</v>
      </c>
      <c r="D120" s="342" t="s">
        <v>133</v>
      </c>
      <c r="E120" s="342">
        <v>793.61</v>
      </c>
      <c r="F120" s="342">
        <v>800.19</v>
      </c>
      <c r="G120" s="298">
        <f t="shared" si="4"/>
        <v>77.458392000000003</v>
      </c>
      <c r="H120" s="298">
        <f t="shared" si="5"/>
        <v>72.897309000000007</v>
      </c>
      <c r="I120" s="299">
        <f t="shared" si="6"/>
        <v>46.331001000000001</v>
      </c>
      <c r="J120" s="299">
        <f t="shared" si="7"/>
        <v>24.805890000000002</v>
      </c>
    </row>
    <row r="121" spans="1:10" s="301" customFormat="1" ht="14.25" customHeight="1" thickBot="1" x14ac:dyDescent="0.25">
      <c r="A121" s="215" t="s">
        <v>218</v>
      </c>
      <c r="B121" s="215">
        <v>23</v>
      </c>
      <c r="C121" s="342">
        <v>768</v>
      </c>
      <c r="D121" s="342" t="s">
        <v>133</v>
      </c>
      <c r="E121" s="342">
        <v>789.35</v>
      </c>
      <c r="F121" s="342">
        <v>800.7</v>
      </c>
      <c r="G121" s="298">
        <f t="shared" si="4"/>
        <v>77.507760000000005</v>
      </c>
      <c r="H121" s="298">
        <f t="shared" si="5"/>
        <v>72.943770000000001</v>
      </c>
      <c r="I121" s="299">
        <f t="shared" si="6"/>
        <v>46.360530000000004</v>
      </c>
      <c r="J121" s="299">
        <f t="shared" si="7"/>
        <v>24.8217</v>
      </c>
    </row>
    <row r="122" spans="1:10" s="300" customFormat="1" ht="14.25" customHeight="1" thickBot="1" x14ac:dyDescent="0.25">
      <c r="A122" s="215" t="s">
        <v>219</v>
      </c>
      <c r="B122" s="215">
        <v>0</v>
      </c>
      <c r="C122" s="342">
        <v>809.11</v>
      </c>
      <c r="D122" s="342" t="s">
        <v>133</v>
      </c>
      <c r="E122" s="342">
        <v>837.36</v>
      </c>
      <c r="F122" s="342">
        <v>841.81</v>
      </c>
      <c r="G122" s="298">
        <f t="shared" si="4"/>
        <v>81.487207999999995</v>
      </c>
      <c r="H122" s="298">
        <f t="shared" si="5"/>
        <v>76.688890999999998</v>
      </c>
      <c r="I122" s="299">
        <f t="shared" si="6"/>
        <v>48.740798999999996</v>
      </c>
      <c r="J122" s="299">
        <f t="shared" si="7"/>
        <v>26.096109999999999</v>
      </c>
    </row>
    <row r="123" spans="1:10" s="213" customFormat="1" ht="14.25" customHeight="1" thickBot="1" x14ac:dyDescent="0.25">
      <c r="A123" s="215" t="s">
        <v>219</v>
      </c>
      <c r="B123" s="215">
        <v>1</v>
      </c>
      <c r="C123" s="342">
        <v>772.44</v>
      </c>
      <c r="D123" s="342" t="s">
        <v>133</v>
      </c>
      <c r="E123" s="342">
        <v>799.21</v>
      </c>
      <c r="F123" s="342">
        <v>805.14</v>
      </c>
      <c r="G123" s="298">
        <f t="shared" si="4"/>
        <v>77.937551999999997</v>
      </c>
      <c r="H123" s="298">
        <f t="shared" si="5"/>
        <v>73.348253999999997</v>
      </c>
      <c r="I123" s="299">
        <f t="shared" si="6"/>
        <v>46.617606000000002</v>
      </c>
      <c r="J123" s="299">
        <f t="shared" si="7"/>
        <v>24.959340000000001</v>
      </c>
    </row>
    <row r="124" spans="1:10" s="213" customFormat="1" ht="14.25" customHeight="1" thickBot="1" x14ac:dyDescent="0.25">
      <c r="A124" s="215" t="s">
        <v>219</v>
      </c>
      <c r="B124" s="215">
        <v>2</v>
      </c>
      <c r="C124" s="342">
        <v>788.42</v>
      </c>
      <c r="D124" s="342" t="s">
        <v>133</v>
      </c>
      <c r="E124" s="342">
        <v>819.26</v>
      </c>
      <c r="F124" s="342">
        <v>821.12</v>
      </c>
      <c r="G124" s="298">
        <f t="shared" si="4"/>
        <v>79.484415999999996</v>
      </c>
      <c r="H124" s="298">
        <f t="shared" si="5"/>
        <v>74.804032000000007</v>
      </c>
      <c r="I124" s="299">
        <f t="shared" si="6"/>
        <v>47.542847999999999</v>
      </c>
      <c r="J124" s="299">
        <f t="shared" si="7"/>
        <v>25.454719999999998</v>
      </c>
    </row>
    <row r="125" spans="1:10" s="213" customFormat="1" ht="14.25" customHeight="1" thickBot="1" x14ac:dyDescent="0.25">
      <c r="A125" s="215" t="s">
        <v>219</v>
      </c>
      <c r="B125" s="215">
        <v>3</v>
      </c>
      <c r="C125" s="342">
        <v>797.8</v>
      </c>
      <c r="D125" s="342" t="s">
        <v>133</v>
      </c>
      <c r="E125" s="342">
        <v>831.65</v>
      </c>
      <c r="F125" s="342">
        <v>830.5</v>
      </c>
      <c r="G125" s="298">
        <f t="shared" si="4"/>
        <v>80.392399999999995</v>
      </c>
      <c r="H125" s="298">
        <f t="shared" si="5"/>
        <v>75.658550000000005</v>
      </c>
      <c r="I125" s="299">
        <f t="shared" si="6"/>
        <v>48.085949999999997</v>
      </c>
      <c r="J125" s="299">
        <f t="shared" si="7"/>
        <v>25.7455</v>
      </c>
    </row>
    <row r="126" spans="1:10" s="213" customFormat="1" ht="14.25" customHeight="1" thickBot="1" x14ac:dyDescent="0.25">
      <c r="A126" s="215" t="s">
        <v>219</v>
      </c>
      <c r="B126" s="215">
        <v>4</v>
      </c>
      <c r="C126" s="342">
        <v>817.64</v>
      </c>
      <c r="D126" s="342" t="s">
        <v>133</v>
      </c>
      <c r="E126" s="342">
        <v>731.5</v>
      </c>
      <c r="F126" s="342">
        <v>850.34</v>
      </c>
      <c r="G126" s="298">
        <f t="shared" si="4"/>
        <v>82.312911999999997</v>
      </c>
      <c r="H126" s="298">
        <f t="shared" si="5"/>
        <v>77.465974000000003</v>
      </c>
      <c r="I126" s="299">
        <f t="shared" si="6"/>
        <v>49.234686000000004</v>
      </c>
      <c r="J126" s="299">
        <f t="shared" si="7"/>
        <v>26.36054</v>
      </c>
    </row>
    <row r="127" spans="1:10" s="213" customFormat="1" ht="14.25" customHeight="1" thickBot="1" x14ac:dyDescent="0.25">
      <c r="A127" s="215" t="s">
        <v>219</v>
      </c>
      <c r="B127" s="215">
        <v>5</v>
      </c>
      <c r="C127" s="342">
        <v>823.92</v>
      </c>
      <c r="D127" s="342" t="s">
        <v>133</v>
      </c>
      <c r="E127" s="342">
        <v>864.95</v>
      </c>
      <c r="F127" s="342">
        <v>856.62</v>
      </c>
      <c r="G127" s="298">
        <f t="shared" si="4"/>
        <v>82.920816000000002</v>
      </c>
      <c r="H127" s="298">
        <f t="shared" si="5"/>
        <v>78.038082000000003</v>
      </c>
      <c r="I127" s="299">
        <f t="shared" si="6"/>
        <v>49.598298</v>
      </c>
      <c r="J127" s="299">
        <f t="shared" si="7"/>
        <v>26.555219999999998</v>
      </c>
    </row>
    <row r="128" spans="1:10" s="213" customFormat="1" ht="14.25" customHeight="1" thickBot="1" x14ac:dyDescent="0.25">
      <c r="A128" s="215" t="s">
        <v>219</v>
      </c>
      <c r="B128" s="215">
        <v>6</v>
      </c>
      <c r="C128" s="342">
        <v>831.18</v>
      </c>
      <c r="D128" s="342" t="s">
        <v>133</v>
      </c>
      <c r="E128" s="342">
        <v>549.54</v>
      </c>
      <c r="F128" s="342">
        <v>863.88</v>
      </c>
      <c r="G128" s="298">
        <f t="shared" si="4"/>
        <v>83.623583999999994</v>
      </c>
      <c r="H128" s="298">
        <f t="shared" si="5"/>
        <v>78.699467999999996</v>
      </c>
      <c r="I128" s="299">
        <f t="shared" si="6"/>
        <v>50.018652000000003</v>
      </c>
      <c r="J128" s="299">
        <f t="shared" si="7"/>
        <v>26.780280000000001</v>
      </c>
    </row>
    <row r="129" spans="1:10" s="213" customFormat="1" ht="14.25" customHeight="1" thickBot="1" x14ac:dyDescent="0.25">
      <c r="A129" s="215" t="s">
        <v>219</v>
      </c>
      <c r="B129" s="215">
        <v>7</v>
      </c>
      <c r="C129" s="342">
        <v>811.43</v>
      </c>
      <c r="D129" s="342">
        <v>0.01</v>
      </c>
      <c r="E129" s="342">
        <v>301.22000000000003</v>
      </c>
      <c r="F129" s="342">
        <v>844.13</v>
      </c>
      <c r="G129" s="298">
        <f t="shared" si="4"/>
        <v>81.711783999999994</v>
      </c>
      <c r="H129" s="298">
        <f t="shared" si="5"/>
        <v>76.900243000000003</v>
      </c>
      <c r="I129" s="299">
        <f t="shared" si="6"/>
        <v>48.875126999999999</v>
      </c>
      <c r="J129" s="299">
        <f t="shared" si="7"/>
        <v>26.168029999999998</v>
      </c>
    </row>
    <row r="130" spans="1:10" s="213" customFormat="1" ht="14.25" customHeight="1" thickBot="1" x14ac:dyDescent="0.25">
      <c r="A130" s="215" t="s">
        <v>219</v>
      </c>
      <c r="B130" s="215">
        <v>8</v>
      </c>
      <c r="C130" s="342">
        <v>826.41</v>
      </c>
      <c r="D130" s="342" t="s">
        <v>133</v>
      </c>
      <c r="E130" s="342">
        <v>537.08000000000004</v>
      </c>
      <c r="F130" s="342">
        <v>859.11</v>
      </c>
      <c r="G130" s="298">
        <f t="shared" si="4"/>
        <v>83.161847999999992</v>
      </c>
      <c r="H130" s="298">
        <f t="shared" si="5"/>
        <v>78.264921000000001</v>
      </c>
      <c r="I130" s="299">
        <f t="shared" si="6"/>
        <v>49.742469</v>
      </c>
      <c r="J130" s="299">
        <f t="shared" si="7"/>
        <v>26.63241</v>
      </c>
    </row>
    <row r="131" spans="1:10" s="213" customFormat="1" ht="14.25" customHeight="1" thickBot="1" x14ac:dyDescent="0.25">
      <c r="A131" s="215" t="s">
        <v>219</v>
      </c>
      <c r="B131" s="215">
        <v>9</v>
      </c>
      <c r="C131" s="342">
        <v>832.48</v>
      </c>
      <c r="D131" s="342" t="s">
        <v>133</v>
      </c>
      <c r="E131" s="342">
        <v>334.17</v>
      </c>
      <c r="F131" s="342">
        <v>865.18</v>
      </c>
      <c r="G131" s="298">
        <f t="shared" si="4"/>
        <v>83.749423999999991</v>
      </c>
      <c r="H131" s="298">
        <f t="shared" si="5"/>
        <v>78.817898</v>
      </c>
      <c r="I131" s="299">
        <f t="shared" si="6"/>
        <v>50.093921999999999</v>
      </c>
      <c r="J131" s="299">
        <f t="shared" si="7"/>
        <v>26.82058</v>
      </c>
    </row>
    <row r="132" spans="1:10" s="213" customFormat="1" ht="14.25" customHeight="1" thickBot="1" x14ac:dyDescent="0.25">
      <c r="A132" s="215" t="s">
        <v>219</v>
      </c>
      <c r="B132" s="215">
        <v>10</v>
      </c>
      <c r="C132" s="342">
        <v>831.95</v>
      </c>
      <c r="D132" s="342" t="s">
        <v>133</v>
      </c>
      <c r="E132" s="342">
        <v>480.43</v>
      </c>
      <c r="F132" s="342">
        <v>864.65</v>
      </c>
      <c r="G132" s="298">
        <f t="shared" si="4"/>
        <v>83.698119999999989</v>
      </c>
      <c r="H132" s="298">
        <f t="shared" si="5"/>
        <v>78.769615000000002</v>
      </c>
      <c r="I132" s="299">
        <f t="shared" si="6"/>
        <v>50.063234999999999</v>
      </c>
      <c r="J132" s="299">
        <f t="shared" si="7"/>
        <v>26.80415</v>
      </c>
    </row>
    <row r="133" spans="1:10" s="213" customFormat="1" ht="14.25" customHeight="1" thickBot="1" x14ac:dyDescent="0.25">
      <c r="A133" s="215" t="s">
        <v>219</v>
      </c>
      <c r="B133" s="215">
        <v>11</v>
      </c>
      <c r="C133" s="342">
        <v>831.32</v>
      </c>
      <c r="D133" s="342">
        <v>0.01</v>
      </c>
      <c r="E133" s="342">
        <v>626.75</v>
      </c>
      <c r="F133" s="342">
        <v>864.02</v>
      </c>
      <c r="G133" s="298">
        <f t="shared" si="4"/>
        <v>83.637135999999998</v>
      </c>
      <c r="H133" s="298">
        <f t="shared" si="5"/>
        <v>78.712221999999997</v>
      </c>
      <c r="I133" s="299">
        <f t="shared" si="6"/>
        <v>50.026758000000001</v>
      </c>
      <c r="J133" s="299">
        <f t="shared" si="7"/>
        <v>26.78462</v>
      </c>
    </row>
    <row r="134" spans="1:10" s="213" customFormat="1" ht="14.25" customHeight="1" thickBot="1" x14ac:dyDescent="0.25">
      <c r="A134" s="215" t="s">
        <v>219</v>
      </c>
      <c r="B134" s="215">
        <v>12</v>
      </c>
      <c r="C134" s="342">
        <v>762.06</v>
      </c>
      <c r="D134" s="342" t="s">
        <v>133</v>
      </c>
      <c r="E134" s="342">
        <v>800.14</v>
      </c>
      <c r="F134" s="342">
        <v>794.76</v>
      </c>
      <c r="G134" s="298">
        <f t="shared" si="4"/>
        <v>76.932767999999996</v>
      </c>
      <c r="H134" s="298">
        <f t="shared" si="5"/>
        <v>72.402636000000001</v>
      </c>
      <c r="I134" s="299">
        <f t="shared" si="6"/>
        <v>46.016604000000001</v>
      </c>
      <c r="J134" s="299">
        <f t="shared" si="7"/>
        <v>24.637560000000001</v>
      </c>
    </row>
    <row r="135" spans="1:10" s="213" customFormat="1" ht="14.25" customHeight="1" thickBot="1" x14ac:dyDescent="0.25">
      <c r="A135" s="215" t="s">
        <v>219</v>
      </c>
      <c r="B135" s="215">
        <v>13</v>
      </c>
      <c r="C135" s="342">
        <v>733.22</v>
      </c>
      <c r="D135" s="342" t="s">
        <v>133</v>
      </c>
      <c r="E135" s="342">
        <v>770.07</v>
      </c>
      <c r="F135" s="342">
        <v>765.92</v>
      </c>
      <c r="G135" s="298">
        <f t="shared" si="4"/>
        <v>74.141055999999992</v>
      </c>
      <c r="H135" s="298">
        <f t="shared" si="5"/>
        <v>69.775312</v>
      </c>
      <c r="I135" s="299">
        <f t="shared" si="6"/>
        <v>44.346767999999997</v>
      </c>
      <c r="J135" s="299">
        <f t="shared" si="7"/>
        <v>23.74352</v>
      </c>
    </row>
    <row r="136" spans="1:10" s="213" customFormat="1" ht="14.25" customHeight="1" thickBot="1" x14ac:dyDescent="0.25">
      <c r="A136" s="215" t="s">
        <v>219</v>
      </c>
      <c r="B136" s="215">
        <v>14</v>
      </c>
      <c r="C136" s="342">
        <v>737.4</v>
      </c>
      <c r="D136" s="342" t="s">
        <v>133</v>
      </c>
      <c r="E136" s="342">
        <v>745.2</v>
      </c>
      <c r="F136" s="342">
        <v>770.1</v>
      </c>
      <c r="G136" s="298">
        <f t="shared" si="4"/>
        <v>74.545680000000004</v>
      </c>
      <c r="H136" s="298">
        <f t="shared" si="5"/>
        <v>70.156109999999998</v>
      </c>
      <c r="I136" s="299">
        <f t="shared" si="6"/>
        <v>44.588790000000003</v>
      </c>
      <c r="J136" s="299">
        <f t="shared" si="7"/>
        <v>23.873100000000001</v>
      </c>
    </row>
    <row r="137" spans="1:10" s="213" customFormat="1" ht="14.25" customHeight="1" thickBot="1" x14ac:dyDescent="0.25">
      <c r="A137" s="215" t="s">
        <v>219</v>
      </c>
      <c r="B137" s="215">
        <v>15</v>
      </c>
      <c r="C137" s="342">
        <v>764.48</v>
      </c>
      <c r="D137" s="342" t="s">
        <v>133</v>
      </c>
      <c r="E137" s="342">
        <v>800.72</v>
      </c>
      <c r="F137" s="342">
        <v>797.18</v>
      </c>
      <c r="G137" s="298">
        <f t="shared" si="4"/>
        <v>77.167023999999998</v>
      </c>
      <c r="H137" s="298">
        <f t="shared" si="5"/>
        <v>72.623097999999999</v>
      </c>
      <c r="I137" s="299">
        <f t="shared" si="6"/>
        <v>46.156721999999995</v>
      </c>
      <c r="J137" s="299">
        <f t="shared" si="7"/>
        <v>24.712579999999999</v>
      </c>
    </row>
    <row r="138" spans="1:10" s="213" customFormat="1" ht="14.25" customHeight="1" thickBot="1" x14ac:dyDescent="0.25">
      <c r="A138" s="215" t="s">
        <v>219</v>
      </c>
      <c r="B138" s="215">
        <v>16</v>
      </c>
      <c r="C138" s="342">
        <v>782.43</v>
      </c>
      <c r="D138" s="342" t="s">
        <v>133</v>
      </c>
      <c r="E138" s="342">
        <v>819.67</v>
      </c>
      <c r="F138" s="342">
        <v>815.13</v>
      </c>
      <c r="G138" s="298">
        <f t="shared" si="4"/>
        <v>78.904584</v>
      </c>
      <c r="H138" s="298">
        <f t="shared" si="5"/>
        <v>74.258342999999996</v>
      </c>
      <c r="I138" s="299">
        <f t="shared" si="6"/>
        <v>47.196027000000001</v>
      </c>
      <c r="J138" s="299">
        <f t="shared" si="7"/>
        <v>25.269030000000001</v>
      </c>
    </row>
    <row r="139" spans="1:10" s="213" customFormat="1" ht="14.25" customHeight="1" thickBot="1" x14ac:dyDescent="0.25">
      <c r="A139" s="215" t="s">
        <v>219</v>
      </c>
      <c r="B139" s="215">
        <v>17</v>
      </c>
      <c r="C139" s="342">
        <v>790.57</v>
      </c>
      <c r="D139" s="342" t="s">
        <v>133</v>
      </c>
      <c r="E139" s="342">
        <v>828.07</v>
      </c>
      <c r="F139" s="342">
        <v>823.27</v>
      </c>
      <c r="G139" s="298">
        <f t="shared" si="4"/>
        <v>79.69253599999999</v>
      </c>
      <c r="H139" s="298">
        <f t="shared" si="5"/>
        <v>74.999897000000004</v>
      </c>
      <c r="I139" s="299">
        <f t="shared" si="6"/>
        <v>47.667332999999999</v>
      </c>
      <c r="J139" s="299">
        <f t="shared" si="7"/>
        <v>25.521370000000001</v>
      </c>
    </row>
    <row r="140" spans="1:10" s="213" customFormat="1" ht="14.25" customHeight="1" thickBot="1" x14ac:dyDescent="0.25">
      <c r="A140" s="215" t="s">
        <v>219</v>
      </c>
      <c r="B140" s="215">
        <v>18</v>
      </c>
      <c r="C140" s="342">
        <v>792.73</v>
      </c>
      <c r="D140" s="342" t="s">
        <v>133</v>
      </c>
      <c r="E140" s="342">
        <v>828.55</v>
      </c>
      <c r="F140" s="342">
        <v>825.43</v>
      </c>
      <c r="G140" s="298">
        <f t="shared" si="4"/>
        <v>79.901623999999998</v>
      </c>
      <c r="H140" s="298">
        <f t="shared" si="5"/>
        <v>75.19667299999999</v>
      </c>
      <c r="I140" s="299">
        <f t="shared" si="6"/>
        <v>47.792396999999994</v>
      </c>
      <c r="J140" s="299">
        <f t="shared" si="7"/>
        <v>25.588329999999999</v>
      </c>
    </row>
    <row r="141" spans="1:10" s="213" customFormat="1" ht="14.25" customHeight="1" thickBot="1" x14ac:dyDescent="0.25">
      <c r="A141" s="215" t="s">
        <v>219</v>
      </c>
      <c r="B141" s="215">
        <v>19</v>
      </c>
      <c r="C141" s="342">
        <v>772.44</v>
      </c>
      <c r="D141" s="342" t="s">
        <v>133</v>
      </c>
      <c r="E141" s="342">
        <v>806.26</v>
      </c>
      <c r="F141" s="342">
        <v>805.14</v>
      </c>
      <c r="G141" s="298">
        <f t="shared" si="4"/>
        <v>77.937551999999997</v>
      </c>
      <c r="H141" s="298">
        <f t="shared" si="5"/>
        <v>73.348253999999997</v>
      </c>
      <c r="I141" s="299">
        <f t="shared" si="6"/>
        <v>46.617606000000002</v>
      </c>
      <c r="J141" s="299">
        <f t="shared" si="7"/>
        <v>24.959340000000001</v>
      </c>
    </row>
    <row r="142" spans="1:10" s="213" customFormat="1" ht="14.25" customHeight="1" thickBot="1" x14ac:dyDescent="0.25">
      <c r="A142" s="215" t="s">
        <v>219</v>
      </c>
      <c r="B142" s="215">
        <v>20</v>
      </c>
      <c r="C142" s="342">
        <v>788.73</v>
      </c>
      <c r="D142" s="342">
        <v>0.01</v>
      </c>
      <c r="E142" s="342">
        <v>821.3</v>
      </c>
      <c r="F142" s="342">
        <v>821.43</v>
      </c>
      <c r="G142" s="298">
        <f t="shared" si="4"/>
        <v>79.514423999999991</v>
      </c>
      <c r="H142" s="298">
        <f t="shared" si="5"/>
        <v>74.832273000000001</v>
      </c>
      <c r="I142" s="299">
        <f t="shared" si="6"/>
        <v>47.560796999999994</v>
      </c>
      <c r="J142" s="299">
        <f t="shared" si="7"/>
        <v>25.464329999999997</v>
      </c>
    </row>
    <row r="143" spans="1:10" s="213" customFormat="1" ht="14.25" customHeight="1" thickBot="1" x14ac:dyDescent="0.25">
      <c r="A143" s="215" t="s">
        <v>219</v>
      </c>
      <c r="B143" s="215">
        <v>21</v>
      </c>
      <c r="C143" s="342">
        <v>797.48</v>
      </c>
      <c r="D143" s="342" t="s">
        <v>133</v>
      </c>
      <c r="E143" s="342">
        <v>826.43</v>
      </c>
      <c r="F143" s="342">
        <v>830.18</v>
      </c>
      <c r="G143" s="298">
        <f t="shared" si="4"/>
        <v>80.361424</v>
      </c>
      <c r="H143" s="298">
        <f t="shared" si="5"/>
        <v>75.629397999999995</v>
      </c>
      <c r="I143" s="299">
        <f t="shared" si="6"/>
        <v>48.067422000000001</v>
      </c>
      <c r="J143" s="299">
        <f t="shared" si="7"/>
        <v>25.735579999999999</v>
      </c>
    </row>
    <row r="144" spans="1:10" s="213" customFormat="1" ht="14.25" customHeight="1" thickBot="1" x14ac:dyDescent="0.25">
      <c r="A144" s="215" t="s">
        <v>219</v>
      </c>
      <c r="B144" s="215">
        <v>22</v>
      </c>
      <c r="C144" s="342">
        <v>800.75</v>
      </c>
      <c r="D144" s="342" t="s">
        <v>133</v>
      </c>
      <c r="E144" s="342">
        <v>828.67</v>
      </c>
      <c r="F144" s="342">
        <v>833.45</v>
      </c>
      <c r="G144" s="298">
        <f t="shared" si="4"/>
        <v>80.677959999999999</v>
      </c>
      <c r="H144" s="298">
        <f t="shared" si="5"/>
        <v>75.927295000000001</v>
      </c>
      <c r="I144" s="299">
        <f t="shared" si="6"/>
        <v>48.256755000000005</v>
      </c>
      <c r="J144" s="299">
        <f t="shared" si="7"/>
        <v>25.836950000000002</v>
      </c>
    </row>
    <row r="145" spans="1:10" s="301" customFormat="1" ht="14.25" customHeight="1" thickBot="1" x14ac:dyDescent="0.25">
      <c r="A145" s="215" t="s">
        <v>219</v>
      </c>
      <c r="B145" s="215">
        <v>23</v>
      </c>
      <c r="C145" s="342">
        <v>790.42</v>
      </c>
      <c r="D145" s="342">
        <v>0.01</v>
      </c>
      <c r="E145" s="342">
        <v>816.75</v>
      </c>
      <c r="F145" s="342">
        <v>823.12</v>
      </c>
      <c r="G145" s="298">
        <f t="shared" si="4"/>
        <v>79.678016</v>
      </c>
      <c r="H145" s="298">
        <f t="shared" si="5"/>
        <v>74.986232000000001</v>
      </c>
      <c r="I145" s="299">
        <f t="shared" si="6"/>
        <v>47.658647999999999</v>
      </c>
      <c r="J145" s="299">
        <f t="shared" si="7"/>
        <v>25.516719999999999</v>
      </c>
    </row>
    <row r="146" spans="1:10" s="300" customFormat="1" ht="14.25" customHeight="1" thickBot="1" x14ac:dyDescent="0.25">
      <c r="A146" s="215" t="s">
        <v>220</v>
      </c>
      <c r="B146" s="215">
        <v>0</v>
      </c>
      <c r="C146" s="342">
        <v>778.84</v>
      </c>
      <c r="D146" s="342">
        <v>0.01</v>
      </c>
      <c r="E146" s="342">
        <v>804.86</v>
      </c>
      <c r="F146" s="342">
        <v>811.54</v>
      </c>
      <c r="G146" s="298">
        <f t="shared" si="4"/>
        <v>78.557071999999991</v>
      </c>
      <c r="H146" s="298">
        <f t="shared" si="5"/>
        <v>73.931293999999994</v>
      </c>
      <c r="I146" s="299">
        <f t="shared" si="6"/>
        <v>46.988166</v>
      </c>
      <c r="J146" s="299">
        <f t="shared" si="7"/>
        <v>25.15774</v>
      </c>
    </row>
    <row r="147" spans="1:10" s="213" customFormat="1" ht="14.25" customHeight="1" thickBot="1" x14ac:dyDescent="0.25">
      <c r="A147" s="215" t="s">
        <v>220</v>
      </c>
      <c r="B147" s="215">
        <v>1</v>
      </c>
      <c r="C147" s="342">
        <v>742.04</v>
      </c>
      <c r="D147" s="342">
        <v>0.01</v>
      </c>
      <c r="E147" s="342">
        <v>766.73</v>
      </c>
      <c r="F147" s="342">
        <v>774.74</v>
      </c>
      <c r="G147" s="298">
        <f t="shared" si="4"/>
        <v>74.994832000000002</v>
      </c>
      <c r="H147" s="298">
        <f t="shared" si="5"/>
        <v>70.578813999999994</v>
      </c>
      <c r="I147" s="299">
        <f t="shared" si="6"/>
        <v>44.857446000000003</v>
      </c>
      <c r="J147" s="299">
        <f t="shared" si="7"/>
        <v>24.016940000000002</v>
      </c>
    </row>
    <row r="148" spans="1:10" s="213" customFormat="1" ht="14.25" customHeight="1" thickBot="1" x14ac:dyDescent="0.25">
      <c r="A148" s="215" t="s">
        <v>220</v>
      </c>
      <c r="B148" s="215">
        <v>2</v>
      </c>
      <c r="C148" s="342">
        <v>763.31</v>
      </c>
      <c r="D148" s="342" t="s">
        <v>133</v>
      </c>
      <c r="E148" s="342">
        <v>792.12</v>
      </c>
      <c r="F148" s="342">
        <v>796.01</v>
      </c>
      <c r="G148" s="298">
        <f t="shared" si="4"/>
        <v>77.053767999999991</v>
      </c>
      <c r="H148" s="298">
        <f t="shared" si="5"/>
        <v>72.516510999999994</v>
      </c>
      <c r="I148" s="299">
        <f t="shared" si="6"/>
        <v>46.088979000000002</v>
      </c>
      <c r="J148" s="299">
        <f t="shared" si="7"/>
        <v>24.676310000000001</v>
      </c>
    </row>
    <row r="149" spans="1:10" s="213" customFormat="1" ht="14.25" customHeight="1" thickBot="1" x14ac:dyDescent="0.25">
      <c r="A149" s="215" t="s">
        <v>220</v>
      </c>
      <c r="B149" s="215">
        <v>3</v>
      </c>
      <c r="C149" s="342">
        <v>780.58</v>
      </c>
      <c r="D149" s="342">
        <v>0.01</v>
      </c>
      <c r="E149" s="342">
        <v>812.61</v>
      </c>
      <c r="F149" s="342">
        <v>813.28</v>
      </c>
      <c r="G149" s="298">
        <f t="shared" si="4"/>
        <v>78.725504000000001</v>
      </c>
      <c r="H149" s="298">
        <f t="shared" si="5"/>
        <v>74.089807999999991</v>
      </c>
      <c r="I149" s="299">
        <f t="shared" si="6"/>
        <v>47.088912000000001</v>
      </c>
      <c r="J149" s="299">
        <f t="shared" si="7"/>
        <v>25.211679999999998</v>
      </c>
    </row>
    <row r="150" spans="1:10" s="213" customFormat="1" ht="14.25" customHeight="1" thickBot="1" x14ac:dyDescent="0.25">
      <c r="A150" s="215" t="s">
        <v>220</v>
      </c>
      <c r="B150" s="215">
        <v>4</v>
      </c>
      <c r="C150" s="342">
        <v>797.69</v>
      </c>
      <c r="D150" s="342" t="s">
        <v>133</v>
      </c>
      <c r="E150" s="342">
        <v>832.82</v>
      </c>
      <c r="F150" s="342">
        <v>830.39</v>
      </c>
      <c r="G150" s="298">
        <f t="shared" si="4"/>
        <v>80.381751999999992</v>
      </c>
      <c r="H150" s="298">
        <f t="shared" si="5"/>
        <v>75.648528999999996</v>
      </c>
      <c r="I150" s="299">
        <f t="shared" si="6"/>
        <v>48.079580999999997</v>
      </c>
      <c r="J150" s="299">
        <f t="shared" si="7"/>
        <v>25.742090000000001</v>
      </c>
    </row>
    <row r="151" spans="1:10" s="213" customFormat="1" ht="14.25" customHeight="1" thickBot="1" x14ac:dyDescent="0.25">
      <c r="A151" s="215" t="s">
        <v>220</v>
      </c>
      <c r="B151" s="215">
        <v>5</v>
      </c>
      <c r="C151" s="342">
        <v>779.26</v>
      </c>
      <c r="D151" s="342" t="s">
        <v>133</v>
      </c>
      <c r="E151" s="342">
        <v>816.72</v>
      </c>
      <c r="F151" s="342">
        <v>811.96</v>
      </c>
      <c r="G151" s="298">
        <f t="shared" si="4"/>
        <v>78.597728000000004</v>
      </c>
      <c r="H151" s="298">
        <f t="shared" si="5"/>
        <v>73.969555999999997</v>
      </c>
      <c r="I151" s="299">
        <f t="shared" si="6"/>
        <v>47.012484000000001</v>
      </c>
      <c r="J151" s="299">
        <f t="shared" si="7"/>
        <v>25.170760000000001</v>
      </c>
    </row>
    <row r="152" spans="1:10" s="213" customFormat="1" ht="14.25" customHeight="1" thickBot="1" x14ac:dyDescent="0.25">
      <c r="A152" s="215" t="s">
        <v>220</v>
      </c>
      <c r="B152" s="215">
        <v>6</v>
      </c>
      <c r="C152" s="342">
        <v>779.82</v>
      </c>
      <c r="D152" s="342" t="s">
        <v>133</v>
      </c>
      <c r="E152" s="342">
        <v>816.85</v>
      </c>
      <c r="F152" s="342">
        <v>812.52</v>
      </c>
      <c r="G152" s="298">
        <f t="shared" si="4"/>
        <v>78.651935999999992</v>
      </c>
      <c r="H152" s="298">
        <f t="shared" si="5"/>
        <v>74.020572000000001</v>
      </c>
      <c r="I152" s="299">
        <f t="shared" si="6"/>
        <v>47.044908</v>
      </c>
      <c r="J152" s="299">
        <f t="shared" si="7"/>
        <v>25.188119999999998</v>
      </c>
    </row>
    <row r="153" spans="1:10" s="213" customFormat="1" ht="14.25" customHeight="1" thickBot="1" x14ac:dyDescent="0.25">
      <c r="A153" s="215" t="s">
        <v>220</v>
      </c>
      <c r="B153" s="215">
        <v>7</v>
      </c>
      <c r="C153" s="342">
        <v>755.51</v>
      </c>
      <c r="D153" s="342" t="s">
        <v>133</v>
      </c>
      <c r="E153" s="342">
        <v>790.4</v>
      </c>
      <c r="F153" s="342">
        <v>788.21</v>
      </c>
      <c r="G153" s="298">
        <f t="shared" si="4"/>
        <v>76.298727999999997</v>
      </c>
      <c r="H153" s="298">
        <f t="shared" si="5"/>
        <v>71.805931000000001</v>
      </c>
      <c r="I153" s="299">
        <f t="shared" si="6"/>
        <v>45.637359000000004</v>
      </c>
      <c r="J153" s="299">
        <f t="shared" si="7"/>
        <v>24.43451</v>
      </c>
    </row>
    <row r="154" spans="1:10" s="213" customFormat="1" ht="14.25" customHeight="1" thickBot="1" x14ac:dyDescent="0.25">
      <c r="A154" s="215" t="s">
        <v>220</v>
      </c>
      <c r="B154" s="215">
        <v>8</v>
      </c>
      <c r="C154" s="342">
        <v>779.54</v>
      </c>
      <c r="D154" s="342" t="s">
        <v>133</v>
      </c>
      <c r="E154" s="342">
        <v>304.99</v>
      </c>
      <c r="F154" s="342">
        <v>812.24</v>
      </c>
      <c r="G154" s="298">
        <f t="shared" si="4"/>
        <v>78.624831999999998</v>
      </c>
      <c r="H154" s="298">
        <f t="shared" si="5"/>
        <v>73.995063999999999</v>
      </c>
      <c r="I154" s="299">
        <f t="shared" si="6"/>
        <v>47.028696000000004</v>
      </c>
      <c r="J154" s="299">
        <f t="shared" si="7"/>
        <v>25.17944</v>
      </c>
    </row>
    <row r="155" spans="1:10" s="213" customFormat="1" ht="14.25" customHeight="1" thickBot="1" x14ac:dyDescent="0.25">
      <c r="A155" s="215" t="s">
        <v>220</v>
      </c>
      <c r="B155" s="215">
        <v>9</v>
      </c>
      <c r="C155" s="342">
        <v>789.8</v>
      </c>
      <c r="D155" s="342" t="s">
        <v>133</v>
      </c>
      <c r="E155" s="342">
        <v>310.18</v>
      </c>
      <c r="F155" s="342">
        <v>822.5</v>
      </c>
      <c r="G155" s="298">
        <f t="shared" si="4"/>
        <v>79.617999999999995</v>
      </c>
      <c r="H155" s="298">
        <f t="shared" si="5"/>
        <v>74.929749999999999</v>
      </c>
      <c r="I155" s="299">
        <f t="shared" si="6"/>
        <v>47.622750000000003</v>
      </c>
      <c r="J155" s="299">
        <f t="shared" si="7"/>
        <v>25.497499999999999</v>
      </c>
    </row>
    <row r="156" spans="1:10" s="213" customFormat="1" ht="14.25" customHeight="1" thickBot="1" x14ac:dyDescent="0.25">
      <c r="A156" s="215" t="s">
        <v>220</v>
      </c>
      <c r="B156" s="215">
        <v>10</v>
      </c>
      <c r="C156" s="342">
        <v>770.55</v>
      </c>
      <c r="D156" s="342" t="s">
        <v>133</v>
      </c>
      <c r="E156" s="342">
        <v>809.4</v>
      </c>
      <c r="F156" s="342">
        <v>803.25</v>
      </c>
      <c r="G156" s="298">
        <f t="shared" si="4"/>
        <v>77.754599999999996</v>
      </c>
      <c r="H156" s="298">
        <f t="shared" si="5"/>
        <v>73.176074999999997</v>
      </c>
      <c r="I156" s="299">
        <f t="shared" si="6"/>
        <v>46.508175000000001</v>
      </c>
      <c r="J156" s="299">
        <f t="shared" si="7"/>
        <v>24.900749999999999</v>
      </c>
    </row>
    <row r="157" spans="1:10" s="213" customFormat="1" ht="14.25" customHeight="1" thickBot="1" x14ac:dyDescent="0.25">
      <c r="A157" s="215" t="s">
        <v>220</v>
      </c>
      <c r="B157" s="215">
        <v>11</v>
      </c>
      <c r="C157" s="342">
        <v>777.84</v>
      </c>
      <c r="D157" s="342">
        <v>0.01</v>
      </c>
      <c r="E157" s="342">
        <v>576.03</v>
      </c>
      <c r="F157" s="342">
        <v>810.54</v>
      </c>
      <c r="G157" s="298">
        <f t="shared" si="4"/>
        <v>78.460271999999989</v>
      </c>
      <c r="H157" s="298">
        <f t="shared" si="5"/>
        <v>73.840193999999997</v>
      </c>
      <c r="I157" s="299">
        <f t="shared" si="6"/>
        <v>46.930265999999996</v>
      </c>
      <c r="J157" s="299">
        <f t="shared" si="7"/>
        <v>25.126739999999998</v>
      </c>
    </row>
    <row r="158" spans="1:10" s="213" customFormat="1" ht="14.25" customHeight="1" thickBot="1" x14ac:dyDescent="0.25">
      <c r="A158" s="215" t="s">
        <v>220</v>
      </c>
      <c r="B158" s="215">
        <v>12</v>
      </c>
      <c r="C158" s="342">
        <v>762.44</v>
      </c>
      <c r="D158" s="342">
        <v>0.01</v>
      </c>
      <c r="E158" s="342">
        <v>800.79</v>
      </c>
      <c r="F158" s="342">
        <v>795.14</v>
      </c>
      <c r="G158" s="298">
        <f t="shared" si="4"/>
        <v>76.969551999999993</v>
      </c>
      <c r="H158" s="298">
        <f t="shared" si="5"/>
        <v>72.437253999999996</v>
      </c>
      <c r="I158" s="299">
        <f t="shared" si="6"/>
        <v>46.038606000000001</v>
      </c>
      <c r="J158" s="299">
        <f t="shared" si="7"/>
        <v>24.649339999999999</v>
      </c>
    </row>
    <row r="159" spans="1:10" s="213" customFormat="1" ht="14.25" customHeight="1" thickBot="1" x14ac:dyDescent="0.25">
      <c r="A159" s="215" t="s">
        <v>220</v>
      </c>
      <c r="B159" s="215">
        <v>13</v>
      </c>
      <c r="C159" s="342">
        <v>735.12</v>
      </c>
      <c r="D159" s="342">
        <v>0.01</v>
      </c>
      <c r="E159" s="342">
        <v>771.82</v>
      </c>
      <c r="F159" s="342">
        <v>767.82</v>
      </c>
      <c r="G159" s="298">
        <f t="shared" si="4"/>
        <v>74.324976000000007</v>
      </c>
      <c r="H159" s="298">
        <f t="shared" si="5"/>
        <v>69.948402000000002</v>
      </c>
      <c r="I159" s="299">
        <f t="shared" si="6"/>
        <v>44.456778</v>
      </c>
      <c r="J159" s="299">
        <f t="shared" si="7"/>
        <v>23.802420000000001</v>
      </c>
    </row>
    <row r="160" spans="1:10" s="213" customFormat="1" ht="14.25" customHeight="1" thickBot="1" x14ac:dyDescent="0.25">
      <c r="A160" s="215" t="s">
        <v>220</v>
      </c>
      <c r="B160" s="215">
        <v>14</v>
      </c>
      <c r="C160" s="342">
        <v>730.3</v>
      </c>
      <c r="D160" s="342" t="s">
        <v>133</v>
      </c>
      <c r="E160" s="342">
        <v>764.91</v>
      </c>
      <c r="F160" s="342">
        <v>763</v>
      </c>
      <c r="G160" s="298">
        <f t="shared" si="4"/>
        <v>73.858400000000003</v>
      </c>
      <c r="H160" s="298">
        <f t="shared" si="5"/>
        <v>69.509299999999996</v>
      </c>
      <c r="I160" s="299">
        <f t="shared" si="6"/>
        <v>44.177700000000002</v>
      </c>
      <c r="J160" s="299">
        <f t="shared" si="7"/>
        <v>23.652999999999999</v>
      </c>
    </row>
    <row r="161" spans="1:10" s="213" customFormat="1" ht="14.25" customHeight="1" thickBot="1" x14ac:dyDescent="0.25">
      <c r="A161" s="215" t="s">
        <v>220</v>
      </c>
      <c r="B161" s="215">
        <v>15</v>
      </c>
      <c r="C161" s="342">
        <v>752.76</v>
      </c>
      <c r="D161" s="342" t="s">
        <v>133</v>
      </c>
      <c r="E161" s="342">
        <v>788.26</v>
      </c>
      <c r="F161" s="342">
        <v>785.46</v>
      </c>
      <c r="G161" s="298">
        <f t="shared" si="4"/>
        <v>76.032527999999999</v>
      </c>
      <c r="H161" s="298">
        <f t="shared" si="5"/>
        <v>71.555406000000005</v>
      </c>
      <c r="I161" s="299">
        <f t="shared" si="6"/>
        <v>45.478134000000004</v>
      </c>
      <c r="J161" s="299">
        <f t="shared" si="7"/>
        <v>24.349260000000001</v>
      </c>
    </row>
    <row r="162" spans="1:10" s="213" customFormat="1" ht="14.25" customHeight="1" thickBot="1" x14ac:dyDescent="0.25">
      <c r="A162" s="215" t="s">
        <v>220</v>
      </c>
      <c r="B162" s="215">
        <v>16</v>
      </c>
      <c r="C162" s="342">
        <v>765.84</v>
      </c>
      <c r="D162" s="342" t="s">
        <v>133</v>
      </c>
      <c r="E162" s="342">
        <v>801.71</v>
      </c>
      <c r="F162" s="342">
        <v>798.54</v>
      </c>
      <c r="G162" s="298">
        <f t="shared" si="4"/>
        <v>77.298671999999996</v>
      </c>
      <c r="H162" s="298">
        <f t="shared" si="5"/>
        <v>72.746994000000001</v>
      </c>
      <c r="I162" s="299">
        <f t="shared" si="6"/>
        <v>46.235465999999995</v>
      </c>
      <c r="J162" s="299">
        <f t="shared" si="7"/>
        <v>24.754739999999998</v>
      </c>
    </row>
    <row r="163" spans="1:10" s="213" customFormat="1" ht="14.25" customHeight="1" thickBot="1" x14ac:dyDescent="0.25">
      <c r="A163" s="215" t="s">
        <v>220</v>
      </c>
      <c r="B163" s="215">
        <v>17</v>
      </c>
      <c r="C163" s="342">
        <v>761.91</v>
      </c>
      <c r="D163" s="342" t="s">
        <v>133</v>
      </c>
      <c r="E163" s="342">
        <v>797.56</v>
      </c>
      <c r="F163" s="342">
        <v>794.61</v>
      </c>
      <c r="G163" s="298">
        <f t="shared" si="4"/>
        <v>76.918248000000006</v>
      </c>
      <c r="H163" s="298">
        <f t="shared" si="5"/>
        <v>72.388970999999998</v>
      </c>
      <c r="I163" s="299">
        <f t="shared" si="6"/>
        <v>46.007919000000001</v>
      </c>
      <c r="J163" s="299">
        <f t="shared" si="7"/>
        <v>24.632909999999999</v>
      </c>
    </row>
    <row r="164" spans="1:10" s="213" customFormat="1" ht="14.25" customHeight="1" thickBot="1" x14ac:dyDescent="0.25">
      <c r="A164" s="215" t="s">
        <v>220</v>
      </c>
      <c r="B164" s="215">
        <v>18</v>
      </c>
      <c r="C164" s="342">
        <v>770.98</v>
      </c>
      <c r="D164" s="342" t="s">
        <v>133</v>
      </c>
      <c r="E164" s="342">
        <v>805.19</v>
      </c>
      <c r="F164" s="342">
        <v>803.68</v>
      </c>
      <c r="G164" s="298">
        <f t="shared" si="4"/>
        <v>77.796223999999995</v>
      </c>
      <c r="H164" s="298">
        <f t="shared" si="5"/>
        <v>73.215248000000003</v>
      </c>
      <c r="I164" s="299">
        <f t="shared" si="6"/>
        <v>46.533071999999997</v>
      </c>
      <c r="J164" s="299">
        <f t="shared" si="7"/>
        <v>24.914079999999998</v>
      </c>
    </row>
    <row r="165" spans="1:10" s="213" customFormat="1" ht="14.25" customHeight="1" thickBot="1" x14ac:dyDescent="0.25">
      <c r="A165" s="215" t="s">
        <v>220</v>
      </c>
      <c r="B165" s="215">
        <v>19</v>
      </c>
      <c r="C165" s="342">
        <v>743.44</v>
      </c>
      <c r="D165" s="342" t="s">
        <v>133</v>
      </c>
      <c r="E165" s="342">
        <v>773.77</v>
      </c>
      <c r="F165" s="342">
        <v>776.14</v>
      </c>
      <c r="G165" s="298">
        <f t="shared" si="4"/>
        <v>75.130352000000002</v>
      </c>
      <c r="H165" s="298">
        <f t="shared" si="5"/>
        <v>70.706354000000005</v>
      </c>
      <c r="I165" s="299">
        <f t="shared" si="6"/>
        <v>44.938505999999997</v>
      </c>
      <c r="J165" s="299">
        <f t="shared" si="7"/>
        <v>24.06034</v>
      </c>
    </row>
    <row r="166" spans="1:10" s="213" customFormat="1" ht="14.25" customHeight="1" thickBot="1" x14ac:dyDescent="0.25">
      <c r="A166" s="215" t="s">
        <v>220</v>
      </c>
      <c r="B166" s="215">
        <v>20</v>
      </c>
      <c r="C166" s="342">
        <v>760.7</v>
      </c>
      <c r="D166" s="342" t="s">
        <v>133</v>
      </c>
      <c r="E166" s="342">
        <v>790.99</v>
      </c>
      <c r="F166" s="342">
        <v>793.4</v>
      </c>
      <c r="G166" s="298">
        <f t="shared" si="4"/>
        <v>76.801119999999997</v>
      </c>
      <c r="H166" s="298">
        <f t="shared" si="5"/>
        <v>72.278739999999999</v>
      </c>
      <c r="I166" s="299">
        <f t="shared" si="6"/>
        <v>45.937860000000001</v>
      </c>
      <c r="J166" s="299">
        <f t="shared" si="7"/>
        <v>24.595399999999998</v>
      </c>
    </row>
    <row r="167" spans="1:10" s="213" customFormat="1" ht="14.25" customHeight="1" thickBot="1" x14ac:dyDescent="0.25">
      <c r="A167" s="215" t="s">
        <v>220</v>
      </c>
      <c r="B167" s="215">
        <v>21</v>
      </c>
      <c r="C167" s="342">
        <v>778.58</v>
      </c>
      <c r="D167" s="342" t="s">
        <v>133</v>
      </c>
      <c r="E167" s="342">
        <v>75.739999999999995</v>
      </c>
      <c r="F167" s="342">
        <v>811.28</v>
      </c>
      <c r="G167" s="298">
        <f t="shared" si="4"/>
        <v>78.531903999999997</v>
      </c>
      <c r="H167" s="298">
        <f t="shared" si="5"/>
        <v>73.907607999999996</v>
      </c>
      <c r="I167" s="299">
        <f t="shared" si="6"/>
        <v>46.973112</v>
      </c>
      <c r="J167" s="299">
        <f t="shared" si="7"/>
        <v>25.14968</v>
      </c>
    </row>
    <row r="168" spans="1:10" s="213" customFormat="1" ht="14.25" customHeight="1" thickBot="1" x14ac:dyDescent="0.25">
      <c r="A168" s="215" t="s">
        <v>220</v>
      </c>
      <c r="B168" s="215">
        <v>22</v>
      </c>
      <c r="C168" s="342">
        <v>778.2</v>
      </c>
      <c r="D168" s="342" t="s">
        <v>133</v>
      </c>
      <c r="E168" s="342">
        <v>804.67</v>
      </c>
      <c r="F168" s="342">
        <v>810.9</v>
      </c>
      <c r="G168" s="298">
        <f t="shared" si="4"/>
        <v>78.49512</v>
      </c>
      <c r="H168" s="298">
        <f t="shared" si="5"/>
        <v>73.872990000000001</v>
      </c>
      <c r="I168" s="299">
        <f t="shared" si="6"/>
        <v>46.95111</v>
      </c>
      <c r="J168" s="299">
        <f t="shared" si="7"/>
        <v>25.137899999999998</v>
      </c>
    </row>
    <row r="169" spans="1:10" s="301" customFormat="1" ht="14.25" customHeight="1" thickBot="1" x14ac:dyDescent="0.25">
      <c r="A169" s="215" t="s">
        <v>220</v>
      </c>
      <c r="B169" s="215">
        <v>23</v>
      </c>
      <c r="C169" s="342">
        <v>775.49</v>
      </c>
      <c r="D169" s="342" t="s">
        <v>133</v>
      </c>
      <c r="E169" s="342">
        <v>801.5</v>
      </c>
      <c r="F169" s="342">
        <v>808.19</v>
      </c>
      <c r="G169" s="298">
        <f t="shared" si="4"/>
        <v>78.232792000000003</v>
      </c>
      <c r="H169" s="298">
        <f t="shared" si="5"/>
        <v>73.626109</v>
      </c>
      <c r="I169" s="299">
        <f t="shared" si="6"/>
        <v>46.794201000000001</v>
      </c>
      <c r="J169" s="299">
        <f t="shared" si="7"/>
        <v>25.053890000000003</v>
      </c>
    </row>
    <row r="170" spans="1:10" s="300" customFormat="1" ht="14.25" customHeight="1" thickBot="1" x14ac:dyDescent="0.25">
      <c r="A170" s="215" t="s">
        <v>221</v>
      </c>
      <c r="B170" s="215">
        <v>0</v>
      </c>
      <c r="C170" s="342">
        <v>705.71</v>
      </c>
      <c r="D170" s="342">
        <v>0.01</v>
      </c>
      <c r="E170" s="342">
        <v>728.58</v>
      </c>
      <c r="F170" s="342">
        <v>738.41</v>
      </c>
      <c r="G170" s="298">
        <f t="shared" si="4"/>
        <v>71.478088</v>
      </c>
      <c r="H170" s="298">
        <f t="shared" si="5"/>
        <v>67.269150999999994</v>
      </c>
      <c r="I170" s="299">
        <f t="shared" si="6"/>
        <v>42.753938999999995</v>
      </c>
      <c r="J170" s="299">
        <f t="shared" si="7"/>
        <v>22.890709999999999</v>
      </c>
    </row>
    <row r="171" spans="1:10" s="213" customFormat="1" ht="14.25" customHeight="1" thickBot="1" x14ac:dyDescent="0.25">
      <c r="A171" s="215" t="s">
        <v>221</v>
      </c>
      <c r="B171" s="215">
        <v>1</v>
      </c>
      <c r="C171" s="342">
        <v>681.94</v>
      </c>
      <c r="D171" s="342" t="s">
        <v>133</v>
      </c>
      <c r="E171" s="342">
        <v>704.51</v>
      </c>
      <c r="F171" s="342">
        <v>714.64</v>
      </c>
      <c r="G171" s="298">
        <f t="shared" si="4"/>
        <v>69.177151999999992</v>
      </c>
      <c r="H171" s="298">
        <f t="shared" si="5"/>
        <v>65.103703999999993</v>
      </c>
      <c r="I171" s="299">
        <f t="shared" si="6"/>
        <v>41.377656000000002</v>
      </c>
      <c r="J171" s="299">
        <f t="shared" si="7"/>
        <v>22.153839999999999</v>
      </c>
    </row>
    <row r="172" spans="1:10" s="213" customFormat="1" ht="14.25" customHeight="1" thickBot="1" x14ac:dyDescent="0.25">
      <c r="A172" s="215" t="s">
        <v>221</v>
      </c>
      <c r="B172" s="215">
        <v>2</v>
      </c>
      <c r="C172" s="342">
        <v>688.21</v>
      </c>
      <c r="D172" s="342" t="s">
        <v>133</v>
      </c>
      <c r="E172" s="342">
        <v>714.51</v>
      </c>
      <c r="F172" s="342">
        <v>720.91</v>
      </c>
      <c r="G172" s="298">
        <f t="shared" si="4"/>
        <v>69.784087999999997</v>
      </c>
      <c r="H172" s="298">
        <f t="shared" si="5"/>
        <v>65.674900999999991</v>
      </c>
      <c r="I172" s="299">
        <f t="shared" si="6"/>
        <v>41.740688999999996</v>
      </c>
      <c r="J172" s="299">
        <f t="shared" si="7"/>
        <v>22.348209999999998</v>
      </c>
    </row>
    <row r="173" spans="1:10" s="213" customFormat="1" ht="14.25" customHeight="1" thickBot="1" x14ac:dyDescent="0.25">
      <c r="A173" s="215" t="s">
        <v>221</v>
      </c>
      <c r="B173" s="215">
        <v>3</v>
      </c>
      <c r="C173" s="342">
        <v>697.75</v>
      </c>
      <c r="D173" s="342" t="s">
        <v>133</v>
      </c>
      <c r="E173" s="342">
        <v>726.79</v>
      </c>
      <c r="F173" s="342">
        <v>730.45</v>
      </c>
      <c r="G173" s="298">
        <f t="shared" si="4"/>
        <v>70.707560000000001</v>
      </c>
      <c r="H173" s="298">
        <f t="shared" si="5"/>
        <v>66.54399500000001</v>
      </c>
      <c r="I173" s="299">
        <f t="shared" si="6"/>
        <v>42.293055000000003</v>
      </c>
      <c r="J173" s="299">
        <f t="shared" si="7"/>
        <v>22.64395</v>
      </c>
    </row>
    <row r="174" spans="1:10" s="213" customFormat="1" ht="14.25" customHeight="1" thickBot="1" x14ac:dyDescent="0.25">
      <c r="A174" s="215" t="s">
        <v>221</v>
      </c>
      <c r="B174" s="215">
        <v>4</v>
      </c>
      <c r="C174" s="342">
        <v>703</v>
      </c>
      <c r="D174" s="342" t="s">
        <v>133</v>
      </c>
      <c r="E174" s="342">
        <v>733.21</v>
      </c>
      <c r="F174" s="342">
        <v>735.7</v>
      </c>
      <c r="G174" s="298">
        <f t="shared" si="4"/>
        <v>71.215760000000003</v>
      </c>
      <c r="H174" s="298">
        <f t="shared" si="5"/>
        <v>67.022270000000006</v>
      </c>
      <c r="I174" s="299">
        <f t="shared" si="6"/>
        <v>42.597030000000004</v>
      </c>
      <c r="J174" s="299">
        <f t="shared" si="7"/>
        <v>22.806700000000003</v>
      </c>
    </row>
    <row r="175" spans="1:10" s="213" customFormat="1" ht="14.25" customHeight="1" thickBot="1" x14ac:dyDescent="0.25">
      <c r="A175" s="215" t="s">
        <v>221</v>
      </c>
      <c r="B175" s="215">
        <v>5</v>
      </c>
      <c r="C175" s="342">
        <v>694.89</v>
      </c>
      <c r="D175" s="342" t="s">
        <v>133</v>
      </c>
      <c r="E175" s="342">
        <v>727.11</v>
      </c>
      <c r="F175" s="342">
        <v>727.59</v>
      </c>
      <c r="G175" s="298">
        <f t="shared" si="4"/>
        <v>70.430712</v>
      </c>
      <c r="H175" s="298">
        <f t="shared" si="5"/>
        <v>66.283449000000005</v>
      </c>
      <c r="I175" s="299">
        <f t="shared" si="6"/>
        <v>42.127461000000004</v>
      </c>
      <c r="J175" s="299">
        <f t="shared" si="7"/>
        <v>22.555289999999999</v>
      </c>
    </row>
    <row r="176" spans="1:10" s="213" customFormat="1" ht="14.25" customHeight="1" thickBot="1" x14ac:dyDescent="0.25">
      <c r="A176" s="215" t="s">
        <v>221</v>
      </c>
      <c r="B176" s="215">
        <v>6</v>
      </c>
      <c r="C176" s="342">
        <v>681.01</v>
      </c>
      <c r="D176" s="342" t="s">
        <v>133</v>
      </c>
      <c r="E176" s="342">
        <v>715.88</v>
      </c>
      <c r="F176" s="342">
        <v>713.71</v>
      </c>
      <c r="G176" s="298">
        <f t="shared" si="4"/>
        <v>69.087128000000007</v>
      </c>
      <c r="H176" s="298">
        <f t="shared" si="5"/>
        <v>65.018980999999997</v>
      </c>
      <c r="I176" s="299">
        <f t="shared" si="6"/>
        <v>41.323809000000004</v>
      </c>
      <c r="J176" s="299">
        <f t="shared" si="7"/>
        <v>22.12501</v>
      </c>
    </row>
    <row r="177" spans="1:10" s="213" customFormat="1" ht="14.25" customHeight="1" thickBot="1" x14ac:dyDescent="0.25">
      <c r="A177" s="215" t="s">
        <v>221</v>
      </c>
      <c r="B177" s="215">
        <v>7</v>
      </c>
      <c r="C177" s="342">
        <v>680.25</v>
      </c>
      <c r="D177" s="342" t="s">
        <v>133</v>
      </c>
      <c r="E177" s="342">
        <v>714.81</v>
      </c>
      <c r="F177" s="342">
        <v>712.95</v>
      </c>
      <c r="G177" s="298">
        <f t="shared" si="4"/>
        <v>69.013559999999998</v>
      </c>
      <c r="H177" s="298">
        <f t="shared" si="5"/>
        <v>64.949745000000007</v>
      </c>
      <c r="I177" s="299">
        <f t="shared" si="6"/>
        <v>41.279805000000003</v>
      </c>
      <c r="J177" s="299">
        <f t="shared" si="7"/>
        <v>22.10145</v>
      </c>
    </row>
    <row r="178" spans="1:10" s="213" customFormat="1" ht="14.25" customHeight="1" thickBot="1" x14ac:dyDescent="0.25">
      <c r="A178" s="215" t="s">
        <v>221</v>
      </c>
      <c r="B178" s="215">
        <v>8</v>
      </c>
      <c r="C178" s="342">
        <v>686.48</v>
      </c>
      <c r="D178" s="342" t="s">
        <v>133</v>
      </c>
      <c r="E178" s="342">
        <v>98.96</v>
      </c>
      <c r="F178" s="342">
        <v>719.18</v>
      </c>
      <c r="G178" s="298">
        <f t="shared" si="4"/>
        <v>69.616623999999987</v>
      </c>
      <c r="H178" s="298">
        <f t="shared" si="5"/>
        <v>65.517297999999997</v>
      </c>
      <c r="I178" s="299">
        <f t="shared" si="6"/>
        <v>41.640521999999997</v>
      </c>
      <c r="J178" s="299">
        <f t="shared" si="7"/>
        <v>22.29458</v>
      </c>
    </row>
    <row r="179" spans="1:10" s="213" customFormat="1" ht="14.25" customHeight="1" thickBot="1" x14ac:dyDescent="0.25">
      <c r="A179" s="215" t="s">
        <v>221</v>
      </c>
      <c r="B179" s="215">
        <v>9</v>
      </c>
      <c r="C179" s="342">
        <v>695.35</v>
      </c>
      <c r="D179" s="342" t="s">
        <v>133</v>
      </c>
      <c r="E179" s="342">
        <v>730.84</v>
      </c>
      <c r="F179" s="342">
        <v>728.05</v>
      </c>
      <c r="G179" s="298">
        <f t="shared" ref="G179:G242" si="8">F179*9.68%</f>
        <v>70.475239999999999</v>
      </c>
      <c r="H179" s="298">
        <f t="shared" ref="H179:H242" si="9">F179*9.11%</f>
        <v>66.325355000000002</v>
      </c>
      <c r="I179" s="299">
        <f t="shared" ref="I179:I242" si="10">F179*5.79%</f>
        <v>42.154094999999998</v>
      </c>
      <c r="J179" s="299">
        <f t="shared" ref="J179:J242" si="11">F179*3.1%</f>
        <v>22.56955</v>
      </c>
    </row>
    <row r="180" spans="1:10" s="213" customFormat="1" ht="14.25" customHeight="1" thickBot="1" x14ac:dyDescent="0.25">
      <c r="A180" s="215" t="s">
        <v>221</v>
      </c>
      <c r="B180" s="215">
        <v>10</v>
      </c>
      <c r="C180" s="342">
        <v>709.71</v>
      </c>
      <c r="D180" s="342" t="s">
        <v>133</v>
      </c>
      <c r="E180" s="342">
        <v>745.29</v>
      </c>
      <c r="F180" s="342">
        <v>742.41</v>
      </c>
      <c r="G180" s="298">
        <f t="shared" si="8"/>
        <v>71.865287999999993</v>
      </c>
      <c r="H180" s="298">
        <f t="shared" si="9"/>
        <v>67.633550999999997</v>
      </c>
      <c r="I180" s="299">
        <f t="shared" si="10"/>
        <v>42.985538999999996</v>
      </c>
      <c r="J180" s="299">
        <f t="shared" si="11"/>
        <v>23.014709999999997</v>
      </c>
    </row>
    <row r="181" spans="1:10" s="213" customFormat="1" ht="14.25" customHeight="1" thickBot="1" x14ac:dyDescent="0.25">
      <c r="A181" s="215" t="s">
        <v>221</v>
      </c>
      <c r="B181" s="215">
        <v>11</v>
      </c>
      <c r="C181" s="342">
        <v>708.06</v>
      </c>
      <c r="D181" s="342" t="s">
        <v>133</v>
      </c>
      <c r="E181" s="342">
        <v>743.17</v>
      </c>
      <c r="F181" s="342">
        <v>740.76</v>
      </c>
      <c r="G181" s="298">
        <f t="shared" si="8"/>
        <v>71.705568</v>
      </c>
      <c r="H181" s="298">
        <f t="shared" si="9"/>
        <v>67.483236000000005</v>
      </c>
      <c r="I181" s="299">
        <f t="shared" si="10"/>
        <v>42.890003999999998</v>
      </c>
      <c r="J181" s="299">
        <f t="shared" si="11"/>
        <v>22.963560000000001</v>
      </c>
    </row>
    <row r="182" spans="1:10" s="213" customFormat="1" ht="14.25" customHeight="1" thickBot="1" x14ac:dyDescent="0.25">
      <c r="A182" s="215" t="s">
        <v>221</v>
      </c>
      <c r="B182" s="215">
        <v>12</v>
      </c>
      <c r="C182" s="342">
        <v>708.1</v>
      </c>
      <c r="D182" s="342" t="s">
        <v>133</v>
      </c>
      <c r="E182" s="342">
        <v>743.4</v>
      </c>
      <c r="F182" s="342">
        <v>740.8</v>
      </c>
      <c r="G182" s="298">
        <f t="shared" si="8"/>
        <v>71.709439999999987</v>
      </c>
      <c r="H182" s="298">
        <f t="shared" si="9"/>
        <v>67.486879999999999</v>
      </c>
      <c r="I182" s="299">
        <f t="shared" si="10"/>
        <v>42.892319999999998</v>
      </c>
      <c r="J182" s="299">
        <f t="shared" si="11"/>
        <v>22.964799999999997</v>
      </c>
    </row>
    <row r="183" spans="1:10" s="213" customFormat="1" ht="14.25" customHeight="1" thickBot="1" x14ac:dyDescent="0.25">
      <c r="A183" s="215" t="s">
        <v>221</v>
      </c>
      <c r="B183" s="215">
        <v>13</v>
      </c>
      <c r="C183" s="342">
        <v>682.32</v>
      </c>
      <c r="D183" s="342" t="s">
        <v>133</v>
      </c>
      <c r="E183" s="342">
        <v>715.97</v>
      </c>
      <c r="F183" s="342">
        <v>715.02</v>
      </c>
      <c r="G183" s="298">
        <f t="shared" si="8"/>
        <v>69.21393599999999</v>
      </c>
      <c r="H183" s="298">
        <f t="shared" si="9"/>
        <v>65.138322000000002</v>
      </c>
      <c r="I183" s="299">
        <f t="shared" si="10"/>
        <v>41.399658000000002</v>
      </c>
      <c r="J183" s="299">
        <f t="shared" si="11"/>
        <v>22.165620000000001</v>
      </c>
    </row>
    <row r="184" spans="1:10" s="213" customFormat="1" ht="14.25" customHeight="1" thickBot="1" x14ac:dyDescent="0.25">
      <c r="A184" s="215" t="s">
        <v>221</v>
      </c>
      <c r="B184" s="215">
        <v>14</v>
      </c>
      <c r="C184" s="342">
        <v>683.04</v>
      </c>
      <c r="D184" s="342" t="s">
        <v>133</v>
      </c>
      <c r="E184" s="342">
        <v>96.85</v>
      </c>
      <c r="F184" s="342">
        <v>715.74</v>
      </c>
      <c r="G184" s="298">
        <f t="shared" si="8"/>
        <v>69.283631999999997</v>
      </c>
      <c r="H184" s="298">
        <f t="shared" si="9"/>
        <v>65.203913999999997</v>
      </c>
      <c r="I184" s="299">
        <f t="shared" si="10"/>
        <v>41.441346000000003</v>
      </c>
      <c r="J184" s="299">
        <f t="shared" si="11"/>
        <v>22.187940000000001</v>
      </c>
    </row>
    <row r="185" spans="1:10" s="213" customFormat="1" ht="14.25" customHeight="1" thickBot="1" x14ac:dyDescent="0.25">
      <c r="A185" s="215" t="s">
        <v>221</v>
      </c>
      <c r="B185" s="215">
        <v>15</v>
      </c>
      <c r="C185" s="342">
        <v>707.68</v>
      </c>
      <c r="D185" s="342" t="s">
        <v>133</v>
      </c>
      <c r="E185" s="342">
        <v>115.71</v>
      </c>
      <c r="F185" s="342">
        <v>740.38</v>
      </c>
      <c r="G185" s="298">
        <f t="shared" si="8"/>
        <v>71.668784000000002</v>
      </c>
      <c r="H185" s="298">
        <f t="shared" si="9"/>
        <v>67.448617999999996</v>
      </c>
      <c r="I185" s="299">
        <f t="shared" si="10"/>
        <v>42.868001999999997</v>
      </c>
      <c r="J185" s="299">
        <f t="shared" si="11"/>
        <v>22.951779999999999</v>
      </c>
    </row>
    <row r="186" spans="1:10" s="213" customFormat="1" ht="14.25" customHeight="1" thickBot="1" x14ac:dyDescent="0.25">
      <c r="A186" s="215" t="s">
        <v>221</v>
      </c>
      <c r="B186" s="215">
        <v>16</v>
      </c>
      <c r="C186" s="342">
        <v>715.03</v>
      </c>
      <c r="D186" s="342" t="s">
        <v>133</v>
      </c>
      <c r="E186" s="342">
        <v>749.07</v>
      </c>
      <c r="F186" s="342">
        <v>747.73</v>
      </c>
      <c r="G186" s="298">
        <f t="shared" si="8"/>
        <v>72.380263999999997</v>
      </c>
      <c r="H186" s="298">
        <f t="shared" si="9"/>
        <v>68.118203000000008</v>
      </c>
      <c r="I186" s="299">
        <f t="shared" si="10"/>
        <v>43.293567000000003</v>
      </c>
      <c r="J186" s="299">
        <f t="shared" si="11"/>
        <v>23.17963</v>
      </c>
    </row>
    <row r="187" spans="1:10" s="213" customFormat="1" ht="14.25" customHeight="1" thickBot="1" x14ac:dyDescent="0.25">
      <c r="A187" s="215" t="s">
        <v>221</v>
      </c>
      <c r="B187" s="215">
        <v>17</v>
      </c>
      <c r="C187" s="342">
        <v>706.42</v>
      </c>
      <c r="D187" s="342" t="s">
        <v>133</v>
      </c>
      <c r="E187" s="342">
        <v>739.63</v>
      </c>
      <c r="F187" s="342">
        <v>739.12</v>
      </c>
      <c r="G187" s="298">
        <f t="shared" si="8"/>
        <v>71.546815999999993</v>
      </c>
      <c r="H187" s="298">
        <f t="shared" si="9"/>
        <v>67.333832000000001</v>
      </c>
      <c r="I187" s="299">
        <f t="shared" si="10"/>
        <v>42.795048000000001</v>
      </c>
      <c r="J187" s="299">
        <f t="shared" si="11"/>
        <v>22.91272</v>
      </c>
    </row>
    <row r="188" spans="1:10" s="213" customFormat="1" ht="14.25" customHeight="1" thickBot="1" x14ac:dyDescent="0.25">
      <c r="A188" s="215" t="s">
        <v>221</v>
      </c>
      <c r="B188" s="215">
        <v>18</v>
      </c>
      <c r="C188" s="342">
        <v>711.65</v>
      </c>
      <c r="D188" s="342" t="s">
        <v>133</v>
      </c>
      <c r="E188" s="342">
        <v>183.28</v>
      </c>
      <c r="F188" s="342">
        <v>744.35</v>
      </c>
      <c r="G188" s="298">
        <f t="shared" si="8"/>
        <v>72.053079999999994</v>
      </c>
      <c r="H188" s="298">
        <f t="shared" si="9"/>
        <v>67.810285000000007</v>
      </c>
      <c r="I188" s="299">
        <f t="shared" si="10"/>
        <v>43.097864999999999</v>
      </c>
      <c r="J188" s="299">
        <f t="shared" si="11"/>
        <v>23.074850000000001</v>
      </c>
    </row>
    <row r="189" spans="1:10" s="213" customFormat="1" ht="14.25" customHeight="1" thickBot="1" x14ac:dyDescent="0.25">
      <c r="A189" s="215" t="s">
        <v>221</v>
      </c>
      <c r="B189" s="215">
        <v>19</v>
      </c>
      <c r="C189" s="342">
        <v>694.95</v>
      </c>
      <c r="D189" s="342">
        <v>0.01</v>
      </c>
      <c r="E189" s="342">
        <v>726.14</v>
      </c>
      <c r="F189" s="342">
        <v>727.65</v>
      </c>
      <c r="G189" s="298">
        <f t="shared" si="8"/>
        <v>70.436520000000002</v>
      </c>
      <c r="H189" s="298">
        <f t="shared" si="9"/>
        <v>66.288915000000003</v>
      </c>
      <c r="I189" s="299">
        <f t="shared" si="10"/>
        <v>42.130935000000001</v>
      </c>
      <c r="J189" s="299">
        <f t="shared" si="11"/>
        <v>22.55715</v>
      </c>
    </row>
    <row r="190" spans="1:10" s="213" customFormat="1" ht="14.25" customHeight="1" thickBot="1" x14ac:dyDescent="0.25">
      <c r="A190" s="215" t="s">
        <v>221</v>
      </c>
      <c r="B190" s="215">
        <v>20</v>
      </c>
      <c r="C190" s="342">
        <v>710.22</v>
      </c>
      <c r="D190" s="342">
        <v>28.36</v>
      </c>
      <c r="E190" s="342">
        <v>0</v>
      </c>
      <c r="F190" s="342">
        <v>742.92</v>
      </c>
      <c r="G190" s="298">
        <f t="shared" si="8"/>
        <v>71.914655999999994</v>
      </c>
      <c r="H190" s="298">
        <f t="shared" si="9"/>
        <v>67.680011999999991</v>
      </c>
      <c r="I190" s="299">
        <f t="shared" si="10"/>
        <v>43.015067999999999</v>
      </c>
      <c r="J190" s="299">
        <f t="shared" si="11"/>
        <v>23.030519999999999</v>
      </c>
    </row>
    <row r="191" spans="1:10" s="213" customFormat="1" ht="14.25" customHeight="1" thickBot="1" x14ac:dyDescent="0.25">
      <c r="A191" s="215" t="s">
        <v>221</v>
      </c>
      <c r="B191" s="215">
        <v>21</v>
      </c>
      <c r="C191" s="342">
        <v>722.06</v>
      </c>
      <c r="D191" s="342" t="s">
        <v>133</v>
      </c>
      <c r="E191" s="342">
        <v>52.88</v>
      </c>
      <c r="F191" s="342">
        <v>754.76</v>
      </c>
      <c r="G191" s="298">
        <f t="shared" si="8"/>
        <v>73.060767999999996</v>
      </c>
      <c r="H191" s="298">
        <f t="shared" si="9"/>
        <v>68.758635999999996</v>
      </c>
      <c r="I191" s="299">
        <f t="shared" si="10"/>
        <v>43.700603999999998</v>
      </c>
      <c r="J191" s="299">
        <f t="shared" si="11"/>
        <v>23.397559999999999</v>
      </c>
    </row>
    <row r="192" spans="1:10" s="213" customFormat="1" ht="14.25" customHeight="1" thickBot="1" x14ac:dyDescent="0.25">
      <c r="A192" s="215" t="s">
        <v>221</v>
      </c>
      <c r="B192" s="215">
        <v>22</v>
      </c>
      <c r="C192" s="342">
        <v>723.07</v>
      </c>
      <c r="D192" s="342" t="s">
        <v>133</v>
      </c>
      <c r="E192" s="342">
        <v>749.04</v>
      </c>
      <c r="F192" s="342">
        <v>755.77</v>
      </c>
      <c r="G192" s="298">
        <f t="shared" si="8"/>
        <v>73.158535999999998</v>
      </c>
      <c r="H192" s="298">
        <f t="shared" si="9"/>
        <v>68.850646999999995</v>
      </c>
      <c r="I192" s="299">
        <f t="shared" si="10"/>
        <v>43.759082999999997</v>
      </c>
      <c r="J192" s="299">
        <f t="shared" si="11"/>
        <v>23.42887</v>
      </c>
    </row>
    <row r="193" spans="1:10" s="301" customFormat="1" ht="14.25" customHeight="1" thickBot="1" x14ac:dyDescent="0.25">
      <c r="A193" s="215" t="s">
        <v>221</v>
      </c>
      <c r="B193" s="215">
        <v>23</v>
      </c>
      <c r="C193" s="342">
        <v>714.62</v>
      </c>
      <c r="D193" s="342" t="s">
        <v>133</v>
      </c>
      <c r="E193" s="342">
        <v>739.72</v>
      </c>
      <c r="F193" s="342">
        <v>747.32</v>
      </c>
      <c r="G193" s="298">
        <f t="shared" si="8"/>
        <v>72.340575999999999</v>
      </c>
      <c r="H193" s="298">
        <f t="shared" si="9"/>
        <v>68.080852000000007</v>
      </c>
      <c r="I193" s="299">
        <f t="shared" si="10"/>
        <v>43.269828000000004</v>
      </c>
      <c r="J193" s="299">
        <f t="shared" si="11"/>
        <v>23.166920000000001</v>
      </c>
    </row>
    <row r="194" spans="1:10" s="300" customFormat="1" ht="14.25" customHeight="1" thickBot="1" x14ac:dyDescent="0.25">
      <c r="A194" s="215" t="s">
        <v>222</v>
      </c>
      <c r="B194" s="215">
        <v>0</v>
      </c>
      <c r="C194" s="342">
        <v>767.37</v>
      </c>
      <c r="D194" s="342" t="s">
        <v>133</v>
      </c>
      <c r="E194" s="342">
        <v>177.78</v>
      </c>
      <c r="F194" s="342">
        <v>800.07</v>
      </c>
      <c r="G194" s="298">
        <f t="shared" si="8"/>
        <v>77.446776</v>
      </c>
      <c r="H194" s="298">
        <f t="shared" si="9"/>
        <v>72.88637700000001</v>
      </c>
      <c r="I194" s="299">
        <f t="shared" si="10"/>
        <v>46.324053000000006</v>
      </c>
      <c r="J194" s="299">
        <f t="shared" si="11"/>
        <v>24.80217</v>
      </c>
    </row>
    <row r="195" spans="1:10" s="213" customFormat="1" ht="14.25" customHeight="1" thickBot="1" x14ac:dyDescent="0.25">
      <c r="A195" s="215" t="s">
        <v>222</v>
      </c>
      <c r="B195" s="215">
        <v>1</v>
      </c>
      <c r="C195" s="342">
        <v>725.24</v>
      </c>
      <c r="D195" s="342">
        <v>0.01</v>
      </c>
      <c r="E195" s="342">
        <v>180.64</v>
      </c>
      <c r="F195" s="342">
        <v>757.94</v>
      </c>
      <c r="G195" s="298">
        <f t="shared" si="8"/>
        <v>73.368592000000007</v>
      </c>
      <c r="H195" s="298">
        <f t="shared" si="9"/>
        <v>69.048334000000011</v>
      </c>
      <c r="I195" s="299">
        <f t="shared" si="10"/>
        <v>43.884726000000001</v>
      </c>
      <c r="J195" s="299">
        <f t="shared" si="11"/>
        <v>23.49614</v>
      </c>
    </row>
    <row r="196" spans="1:10" s="213" customFormat="1" ht="14.25" customHeight="1" thickBot="1" x14ac:dyDescent="0.25">
      <c r="A196" s="215" t="s">
        <v>222</v>
      </c>
      <c r="B196" s="215">
        <v>2</v>
      </c>
      <c r="C196" s="342">
        <v>754.79</v>
      </c>
      <c r="D196" s="342">
        <v>0.01</v>
      </c>
      <c r="E196" s="342">
        <v>128.44</v>
      </c>
      <c r="F196" s="342">
        <v>787.49</v>
      </c>
      <c r="G196" s="298">
        <f t="shared" si="8"/>
        <v>76.229032000000004</v>
      </c>
      <c r="H196" s="298">
        <f t="shared" si="9"/>
        <v>71.740339000000006</v>
      </c>
      <c r="I196" s="299">
        <f t="shared" si="10"/>
        <v>45.595671000000003</v>
      </c>
      <c r="J196" s="299">
        <f t="shared" si="11"/>
        <v>24.412189999999999</v>
      </c>
    </row>
    <row r="197" spans="1:10" s="213" customFormat="1" ht="14.25" customHeight="1" thickBot="1" x14ac:dyDescent="0.25">
      <c r="A197" s="215" t="s">
        <v>222</v>
      </c>
      <c r="B197" s="215">
        <v>3</v>
      </c>
      <c r="C197" s="342">
        <v>768.06</v>
      </c>
      <c r="D197" s="342" t="s">
        <v>133</v>
      </c>
      <c r="E197" s="342">
        <v>175.88</v>
      </c>
      <c r="F197" s="342">
        <v>800.76</v>
      </c>
      <c r="G197" s="298">
        <f t="shared" si="8"/>
        <v>77.513567999999992</v>
      </c>
      <c r="H197" s="298">
        <f t="shared" si="9"/>
        <v>72.949235999999999</v>
      </c>
      <c r="I197" s="299">
        <f t="shared" si="10"/>
        <v>46.364004000000001</v>
      </c>
      <c r="J197" s="299">
        <f t="shared" si="11"/>
        <v>24.823560000000001</v>
      </c>
    </row>
    <row r="198" spans="1:10" s="213" customFormat="1" ht="14.25" customHeight="1" thickBot="1" x14ac:dyDescent="0.25">
      <c r="A198" s="215" t="s">
        <v>222</v>
      </c>
      <c r="B198" s="215">
        <v>4</v>
      </c>
      <c r="C198" s="342">
        <v>776.83</v>
      </c>
      <c r="D198" s="342" t="s">
        <v>133</v>
      </c>
      <c r="E198" s="342">
        <v>183.63</v>
      </c>
      <c r="F198" s="342">
        <v>809.53</v>
      </c>
      <c r="G198" s="298">
        <f t="shared" si="8"/>
        <v>78.362504000000001</v>
      </c>
      <c r="H198" s="298">
        <f t="shared" si="9"/>
        <v>73.748182999999997</v>
      </c>
      <c r="I198" s="299">
        <f t="shared" si="10"/>
        <v>46.871786999999998</v>
      </c>
      <c r="J198" s="299">
        <f t="shared" si="11"/>
        <v>25.09543</v>
      </c>
    </row>
    <row r="199" spans="1:10" s="213" customFormat="1" ht="14.25" customHeight="1" thickBot="1" x14ac:dyDescent="0.25">
      <c r="A199" s="215" t="s">
        <v>222</v>
      </c>
      <c r="B199" s="215">
        <v>5</v>
      </c>
      <c r="C199" s="342">
        <v>779.08</v>
      </c>
      <c r="D199" s="342" t="s">
        <v>133</v>
      </c>
      <c r="E199" s="342">
        <v>181.78</v>
      </c>
      <c r="F199" s="342">
        <v>811.78</v>
      </c>
      <c r="G199" s="298">
        <f t="shared" si="8"/>
        <v>78.580303999999998</v>
      </c>
      <c r="H199" s="298">
        <f t="shared" si="9"/>
        <v>73.953158000000002</v>
      </c>
      <c r="I199" s="299">
        <f t="shared" si="10"/>
        <v>47.002061999999995</v>
      </c>
      <c r="J199" s="299">
        <f t="shared" si="11"/>
        <v>25.165179999999999</v>
      </c>
    </row>
    <row r="200" spans="1:10" s="213" customFormat="1" ht="14.25" customHeight="1" thickBot="1" x14ac:dyDescent="0.25">
      <c r="A200" s="215" t="s">
        <v>222</v>
      </c>
      <c r="B200" s="215">
        <v>6</v>
      </c>
      <c r="C200" s="342">
        <v>773.55</v>
      </c>
      <c r="D200" s="342" t="s">
        <v>133</v>
      </c>
      <c r="E200" s="342">
        <v>140.04</v>
      </c>
      <c r="F200" s="342">
        <v>806.25</v>
      </c>
      <c r="G200" s="298">
        <f t="shared" si="8"/>
        <v>78.045000000000002</v>
      </c>
      <c r="H200" s="298">
        <f t="shared" si="9"/>
        <v>73.449375000000003</v>
      </c>
      <c r="I200" s="299">
        <f t="shared" si="10"/>
        <v>46.681874999999998</v>
      </c>
      <c r="J200" s="299">
        <f t="shared" si="11"/>
        <v>24.993749999999999</v>
      </c>
    </row>
    <row r="201" spans="1:10" s="213" customFormat="1" ht="14.25" customHeight="1" thickBot="1" x14ac:dyDescent="0.25">
      <c r="A201" s="215" t="s">
        <v>222</v>
      </c>
      <c r="B201" s="215">
        <v>7</v>
      </c>
      <c r="C201" s="342">
        <v>753.89</v>
      </c>
      <c r="D201" s="342" t="s">
        <v>133</v>
      </c>
      <c r="E201" s="342">
        <v>104.62</v>
      </c>
      <c r="F201" s="342">
        <v>786.59</v>
      </c>
      <c r="G201" s="298">
        <f t="shared" si="8"/>
        <v>76.141912000000005</v>
      </c>
      <c r="H201" s="298">
        <f t="shared" si="9"/>
        <v>71.658349000000001</v>
      </c>
      <c r="I201" s="299">
        <f t="shared" si="10"/>
        <v>45.543561000000004</v>
      </c>
      <c r="J201" s="299">
        <f t="shared" si="11"/>
        <v>24.38429</v>
      </c>
    </row>
    <row r="202" spans="1:10" s="213" customFormat="1" ht="14.25" customHeight="1" thickBot="1" x14ac:dyDescent="0.25">
      <c r="A202" s="215" t="s">
        <v>222</v>
      </c>
      <c r="B202" s="215">
        <v>8</v>
      </c>
      <c r="C202" s="342">
        <v>770.83</v>
      </c>
      <c r="D202" s="342" t="s">
        <v>133</v>
      </c>
      <c r="E202" s="342">
        <v>123.99</v>
      </c>
      <c r="F202" s="342">
        <v>803.53</v>
      </c>
      <c r="G202" s="298">
        <f t="shared" si="8"/>
        <v>77.781703999999991</v>
      </c>
      <c r="H202" s="298">
        <f t="shared" si="9"/>
        <v>73.201582999999999</v>
      </c>
      <c r="I202" s="299">
        <f t="shared" si="10"/>
        <v>46.524386999999997</v>
      </c>
      <c r="J202" s="299">
        <f t="shared" si="11"/>
        <v>24.90943</v>
      </c>
    </row>
    <row r="203" spans="1:10" s="213" customFormat="1" ht="14.25" customHeight="1" thickBot="1" x14ac:dyDescent="0.25">
      <c r="A203" s="215" t="s">
        <v>222</v>
      </c>
      <c r="B203" s="215">
        <v>9</v>
      </c>
      <c r="C203" s="342">
        <v>788</v>
      </c>
      <c r="D203" s="342" t="s">
        <v>133</v>
      </c>
      <c r="E203" s="342">
        <v>131.96</v>
      </c>
      <c r="F203" s="342">
        <v>820.7</v>
      </c>
      <c r="G203" s="298">
        <f t="shared" si="8"/>
        <v>79.443759999999997</v>
      </c>
      <c r="H203" s="298">
        <f t="shared" si="9"/>
        <v>74.765770000000003</v>
      </c>
      <c r="I203" s="299">
        <f t="shared" si="10"/>
        <v>47.518530000000005</v>
      </c>
      <c r="J203" s="299">
        <f t="shared" si="11"/>
        <v>25.441700000000001</v>
      </c>
    </row>
    <row r="204" spans="1:10" s="213" customFormat="1" ht="14.25" customHeight="1" thickBot="1" x14ac:dyDescent="0.25">
      <c r="A204" s="215" t="s">
        <v>222</v>
      </c>
      <c r="B204" s="215">
        <v>10</v>
      </c>
      <c r="C204" s="342">
        <v>780.05</v>
      </c>
      <c r="D204" s="342" t="s">
        <v>133</v>
      </c>
      <c r="E204" s="342">
        <v>177.4</v>
      </c>
      <c r="F204" s="342">
        <v>812.75</v>
      </c>
      <c r="G204" s="298">
        <f t="shared" si="8"/>
        <v>78.674199999999999</v>
      </c>
      <c r="H204" s="298">
        <f t="shared" si="9"/>
        <v>74.041525000000007</v>
      </c>
      <c r="I204" s="299">
        <f t="shared" si="10"/>
        <v>47.058225</v>
      </c>
      <c r="J204" s="299">
        <f t="shared" si="11"/>
        <v>25.195250000000001</v>
      </c>
    </row>
    <row r="205" spans="1:10" s="213" customFormat="1" ht="14.25" customHeight="1" thickBot="1" x14ac:dyDescent="0.25">
      <c r="A205" s="215" t="s">
        <v>222</v>
      </c>
      <c r="B205" s="215">
        <v>11</v>
      </c>
      <c r="C205" s="342">
        <v>783.26</v>
      </c>
      <c r="D205" s="342">
        <v>0.01</v>
      </c>
      <c r="E205" s="342">
        <v>186.86</v>
      </c>
      <c r="F205" s="342">
        <v>815.96</v>
      </c>
      <c r="G205" s="298">
        <f t="shared" si="8"/>
        <v>78.984927999999996</v>
      </c>
      <c r="H205" s="298">
        <f t="shared" si="9"/>
        <v>74.333956000000001</v>
      </c>
      <c r="I205" s="299">
        <f t="shared" si="10"/>
        <v>47.244084000000001</v>
      </c>
      <c r="J205" s="299">
        <f t="shared" si="11"/>
        <v>25.29476</v>
      </c>
    </row>
    <row r="206" spans="1:10" s="213" customFormat="1" ht="14.25" customHeight="1" thickBot="1" x14ac:dyDescent="0.25">
      <c r="A206" s="215" t="s">
        <v>222</v>
      </c>
      <c r="B206" s="215">
        <v>12</v>
      </c>
      <c r="C206" s="342">
        <v>780.47</v>
      </c>
      <c r="D206" s="342" t="s">
        <v>133</v>
      </c>
      <c r="E206" s="342">
        <v>189.24</v>
      </c>
      <c r="F206" s="342">
        <v>813.17</v>
      </c>
      <c r="G206" s="298">
        <f t="shared" si="8"/>
        <v>78.714855999999997</v>
      </c>
      <c r="H206" s="298">
        <f t="shared" si="9"/>
        <v>74.079786999999996</v>
      </c>
      <c r="I206" s="299">
        <f t="shared" si="10"/>
        <v>47.082543000000001</v>
      </c>
      <c r="J206" s="299">
        <f t="shared" si="11"/>
        <v>25.208269999999999</v>
      </c>
    </row>
    <row r="207" spans="1:10" s="213" customFormat="1" ht="14.25" customHeight="1" thickBot="1" x14ac:dyDescent="0.25">
      <c r="A207" s="215" t="s">
        <v>222</v>
      </c>
      <c r="B207" s="215">
        <v>13</v>
      </c>
      <c r="C207" s="342">
        <v>755.04</v>
      </c>
      <c r="D207" s="342" t="s">
        <v>133</v>
      </c>
      <c r="E207" s="342">
        <v>145.62</v>
      </c>
      <c r="F207" s="342">
        <v>787.74</v>
      </c>
      <c r="G207" s="298">
        <f t="shared" si="8"/>
        <v>76.253231999999997</v>
      </c>
      <c r="H207" s="298">
        <f t="shared" si="9"/>
        <v>71.763114000000002</v>
      </c>
      <c r="I207" s="299">
        <f t="shared" si="10"/>
        <v>45.610146</v>
      </c>
      <c r="J207" s="299">
        <f t="shared" si="11"/>
        <v>24.41994</v>
      </c>
    </row>
    <row r="208" spans="1:10" s="213" customFormat="1" ht="14.25" customHeight="1" thickBot="1" x14ac:dyDescent="0.25">
      <c r="A208" s="215" t="s">
        <v>222</v>
      </c>
      <c r="B208" s="215">
        <v>14</v>
      </c>
      <c r="C208" s="342">
        <v>760.18</v>
      </c>
      <c r="D208" s="342" t="s">
        <v>133</v>
      </c>
      <c r="E208" s="342">
        <v>134.38999999999999</v>
      </c>
      <c r="F208" s="342">
        <v>792.88</v>
      </c>
      <c r="G208" s="298">
        <f t="shared" si="8"/>
        <v>76.750783999999996</v>
      </c>
      <c r="H208" s="298">
        <f t="shared" si="9"/>
        <v>72.231368000000003</v>
      </c>
      <c r="I208" s="299">
        <f t="shared" si="10"/>
        <v>45.907752000000002</v>
      </c>
      <c r="J208" s="299">
        <f t="shared" si="11"/>
        <v>24.579280000000001</v>
      </c>
    </row>
    <row r="209" spans="1:10" s="213" customFormat="1" ht="14.25" customHeight="1" thickBot="1" x14ac:dyDescent="0.25">
      <c r="A209" s="215" t="s">
        <v>222</v>
      </c>
      <c r="B209" s="215">
        <v>15</v>
      </c>
      <c r="C209" s="342">
        <v>780.07</v>
      </c>
      <c r="D209" s="342" t="s">
        <v>133</v>
      </c>
      <c r="E209" s="342">
        <v>150.86000000000001</v>
      </c>
      <c r="F209" s="342">
        <v>812.77</v>
      </c>
      <c r="G209" s="298">
        <f t="shared" si="8"/>
        <v>78.676136</v>
      </c>
      <c r="H209" s="298">
        <f t="shared" si="9"/>
        <v>74.043346999999997</v>
      </c>
      <c r="I209" s="299">
        <f t="shared" si="10"/>
        <v>47.059382999999997</v>
      </c>
      <c r="J209" s="299">
        <f t="shared" si="11"/>
        <v>25.195869999999999</v>
      </c>
    </row>
    <row r="210" spans="1:10" s="213" customFormat="1" ht="14.25" customHeight="1" thickBot="1" x14ac:dyDescent="0.25">
      <c r="A210" s="215" t="s">
        <v>222</v>
      </c>
      <c r="B210" s="215">
        <v>16</v>
      </c>
      <c r="C210" s="342">
        <v>786.3</v>
      </c>
      <c r="D210" s="342" t="s">
        <v>133</v>
      </c>
      <c r="E210" s="342">
        <v>161.46</v>
      </c>
      <c r="F210" s="342">
        <v>819</v>
      </c>
      <c r="G210" s="298">
        <f t="shared" si="8"/>
        <v>79.279200000000003</v>
      </c>
      <c r="H210" s="298">
        <f t="shared" si="9"/>
        <v>74.610900000000001</v>
      </c>
      <c r="I210" s="299">
        <f t="shared" si="10"/>
        <v>47.420099999999998</v>
      </c>
      <c r="J210" s="299">
        <f t="shared" si="11"/>
        <v>25.388999999999999</v>
      </c>
    </row>
    <row r="211" spans="1:10" s="213" customFormat="1" ht="14.25" customHeight="1" thickBot="1" x14ac:dyDescent="0.25">
      <c r="A211" s="215" t="s">
        <v>222</v>
      </c>
      <c r="B211" s="215">
        <v>17</v>
      </c>
      <c r="C211" s="342">
        <v>783.64</v>
      </c>
      <c r="D211" s="342" t="s">
        <v>133</v>
      </c>
      <c r="E211" s="342">
        <v>150.19999999999999</v>
      </c>
      <c r="F211" s="342">
        <v>816.34</v>
      </c>
      <c r="G211" s="298">
        <f t="shared" si="8"/>
        <v>79.021711999999994</v>
      </c>
      <c r="H211" s="298">
        <f t="shared" si="9"/>
        <v>74.36857400000001</v>
      </c>
      <c r="I211" s="299">
        <f t="shared" si="10"/>
        <v>47.266086000000001</v>
      </c>
      <c r="J211" s="299">
        <f t="shared" si="11"/>
        <v>25.306540000000002</v>
      </c>
    </row>
    <row r="212" spans="1:10" s="213" customFormat="1" ht="14.25" customHeight="1" thickBot="1" x14ac:dyDescent="0.25">
      <c r="A212" s="215" t="s">
        <v>222</v>
      </c>
      <c r="B212" s="215">
        <v>18</v>
      </c>
      <c r="C212" s="342">
        <v>789.24</v>
      </c>
      <c r="D212" s="342" t="s">
        <v>133</v>
      </c>
      <c r="E212" s="342">
        <v>263.37</v>
      </c>
      <c r="F212" s="342">
        <v>821.94</v>
      </c>
      <c r="G212" s="298">
        <f t="shared" si="8"/>
        <v>79.563792000000007</v>
      </c>
      <c r="H212" s="298">
        <f t="shared" si="9"/>
        <v>74.878734000000009</v>
      </c>
      <c r="I212" s="299">
        <f t="shared" si="10"/>
        <v>47.590326000000005</v>
      </c>
      <c r="J212" s="299">
        <f t="shared" si="11"/>
        <v>25.480140000000002</v>
      </c>
    </row>
    <row r="213" spans="1:10" s="213" customFormat="1" ht="14.25" customHeight="1" thickBot="1" x14ac:dyDescent="0.25">
      <c r="A213" s="215" t="s">
        <v>222</v>
      </c>
      <c r="B213" s="215">
        <v>19</v>
      </c>
      <c r="C213" s="342">
        <v>774.75</v>
      </c>
      <c r="D213" s="342" t="s">
        <v>133</v>
      </c>
      <c r="E213" s="342">
        <v>56.51</v>
      </c>
      <c r="F213" s="342">
        <v>807.45</v>
      </c>
      <c r="G213" s="298">
        <f t="shared" si="8"/>
        <v>78.161159999999995</v>
      </c>
      <c r="H213" s="298">
        <f t="shared" si="9"/>
        <v>73.558695</v>
      </c>
      <c r="I213" s="299">
        <f t="shared" si="10"/>
        <v>46.751355000000004</v>
      </c>
      <c r="J213" s="299">
        <f t="shared" si="11"/>
        <v>25.030950000000001</v>
      </c>
    </row>
    <row r="214" spans="1:10" s="213" customFormat="1" ht="14.25" customHeight="1" thickBot="1" x14ac:dyDescent="0.25">
      <c r="A214" s="215" t="s">
        <v>222</v>
      </c>
      <c r="B214" s="215">
        <v>20</v>
      </c>
      <c r="C214" s="342">
        <v>790.38</v>
      </c>
      <c r="D214" s="342" t="s">
        <v>133</v>
      </c>
      <c r="E214" s="342">
        <v>1.51</v>
      </c>
      <c r="F214" s="342">
        <v>823.08</v>
      </c>
      <c r="G214" s="298">
        <f t="shared" si="8"/>
        <v>79.674143999999998</v>
      </c>
      <c r="H214" s="298">
        <f t="shared" si="9"/>
        <v>74.982588000000007</v>
      </c>
      <c r="I214" s="299">
        <f t="shared" si="10"/>
        <v>47.656331999999999</v>
      </c>
      <c r="J214" s="299">
        <f t="shared" si="11"/>
        <v>25.51548</v>
      </c>
    </row>
    <row r="215" spans="1:10" s="213" customFormat="1" ht="14.25" customHeight="1" thickBot="1" x14ac:dyDescent="0.25">
      <c r="A215" s="215" t="s">
        <v>222</v>
      </c>
      <c r="B215" s="215">
        <v>21</v>
      </c>
      <c r="C215" s="342">
        <v>786.9</v>
      </c>
      <c r="D215" s="342">
        <v>0.01</v>
      </c>
      <c r="E215" s="342">
        <v>43.1</v>
      </c>
      <c r="F215" s="342">
        <v>819.6</v>
      </c>
      <c r="G215" s="298">
        <f t="shared" si="8"/>
        <v>79.337280000000007</v>
      </c>
      <c r="H215" s="298">
        <f t="shared" si="9"/>
        <v>74.665559999999999</v>
      </c>
      <c r="I215" s="299">
        <f t="shared" si="10"/>
        <v>47.454840000000004</v>
      </c>
      <c r="J215" s="299">
        <f t="shared" si="11"/>
        <v>25.407600000000002</v>
      </c>
    </row>
    <row r="216" spans="1:10" s="213" customFormat="1" ht="14.25" customHeight="1" thickBot="1" x14ac:dyDescent="0.25">
      <c r="A216" s="215" t="s">
        <v>222</v>
      </c>
      <c r="B216" s="215">
        <v>22</v>
      </c>
      <c r="C216" s="342">
        <v>798.17</v>
      </c>
      <c r="D216" s="342">
        <v>0.01</v>
      </c>
      <c r="E216" s="342">
        <v>48.88</v>
      </c>
      <c r="F216" s="342">
        <v>830.87</v>
      </c>
      <c r="G216" s="298">
        <f t="shared" si="8"/>
        <v>80.428215999999992</v>
      </c>
      <c r="H216" s="298">
        <f t="shared" si="9"/>
        <v>75.692256999999998</v>
      </c>
      <c r="I216" s="299">
        <f t="shared" si="10"/>
        <v>48.107373000000003</v>
      </c>
      <c r="J216" s="299">
        <f t="shared" si="11"/>
        <v>25.756969999999999</v>
      </c>
    </row>
    <row r="217" spans="1:10" s="301" customFormat="1" ht="14.25" customHeight="1" thickBot="1" x14ac:dyDescent="0.25">
      <c r="A217" s="215" t="s">
        <v>222</v>
      </c>
      <c r="B217" s="215">
        <v>23</v>
      </c>
      <c r="C217" s="342">
        <v>801.49</v>
      </c>
      <c r="D217" s="342">
        <v>0.01</v>
      </c>
      <c r="E217" s="342">
        <v>142.28</v>
      </c>
      <c r="F217" s="342">
        <v>834.19</v>
      </c>
      <c r="G217" s="298">
        <f t="shared" si="8"/>
        <v>80.749592000000007</v>
      </c>
      <c r="H217" s="298">
        <f t="shared" si="9"/>
        <v>75.994709</v>
      </c>
      <c r="I217" s="299">
        <f t="shared" si="10"/>
        <v>48.299601000000003</v>
      </c>
      <c r="J217" s="299">
        <f t="shared" si="11"/>
        <v>25.85989</v>
      </c>
    </row>
    <row r="218" spans="1:10" s="300" customFormat="1" ht="14.25" customHeight="1" thickBot="1" x14ac:dyDescent="0.25">
      <c r="A218" s="215" t="s">
        <v>223</v>
      </c>
      <c r="B218" s="215">
        <v>0</v>
      </c>
      <c r="C218" s="342">
        <v>800.23</v>
      </c>
      <c r="D218" s="342" t="s">
        <v>133</v>
      </c>
      <c r="E218" s="342">
        <v>271.98</v>
      </c>
      <c r="F218" s="342">
        <v>832.93</v>
      </c>
      <c r="G218" s="298">
        <f t="shared" si="8"/>
        <v>80.627623999999997</v>
      </c>
      <c r="H218" s="298">
        <f t="shared" si="9"/>
        <v>75.879922999999991</v>
      </c>
      <c r="I218" s="299">
        <f t="shared" si="10"/>
        <v>48.226647</v>
      </c>
      <c r="J218" s="299">
        <f t="shared" si="11"/>
        <v>25.820829999999997</v>
      </c>
    </row>
    <row r="219" spans="1:10" s="213" customFormat="1" ht="14.25" customHeight="1" thickBot="1" x14ac:dyDescent="0.25">
      <c r="A219" s="215" t="s">
        <v>223</v>
      </c>
      <c r="B219" s="215">
        <v>1</v>
      </c>
      <c r="C219" s="342">
        <v>761</v>
      </c>
      <c r="D219" s="342">
        <v>0.01</v>
      </c>
      <c r="E219" s="342">
        <v>253.05</v>
      </c>
      <c r="F219" s="342">
        <v>793.7</v>
      </c>
      <c r="G219" s="298">
        <f t="shared" si="8"/>
        <v>76.830160000000006</v>
      </c>
      <c r="H219" s="298">
        <f t="shared" si="9"/>
        <v>72.306070000000005</v>
      </c>
      <c r="I219" s="299">
        <f t="shared" si="10"/>
        <v>45.95523</v>
      </c>
      <c r="J219" s="299">
        <f t="shared" si="11"/>
        <v>24.604700000000001</v>
      </c>
    </row>
    <row r="220" spans="1:10" s="213" customFormat="1" ht="14.25" customHeight="1" thickBot="1" x14ac:dyDescent="0.25">
      <c r="A220" s="215" t="s">
        <v>223</v>
      </c>
      <c r="B220" s="215">
        <v>2</v>
      </c>
      <c r="C220" s="342">
        <v>732.75</v>
      </c>
      <c r="D220" s="342" t="s">
        <v>133</v>
      </c>
      <c r="E220" s="342">
        <v>765.92</v>
      </c>
      <c r="F220" s="342">
        <v>765.45</v>
      </c>
      <c r="G220" s="298">
        <f t="shared" si="8"/>
        <v>74.095560000000006</v>
      </c>
      <c r="H220" s="298">
        <f t="shared" si="9"/>
        <v>69.732495</v>
      </c>
      <c r="I220" s="299">
        <f t="shared" si="10"/>
        <v>44.319555000000001</v>
      </c>
      <c r="J220" s="299">
        <f t="shared" si="11"/>
        <v>23.728950000000001</v>
      </c>
    </row>
    <row r="221" spans="1:10" s="213" customFormat="1" ht="14.25" customHeight="1" thickBot="1" x14ac:dyDescent="0.25">
      <c r="A221" s="215" t="s">
        <v>223</v>
      </c>
      <c r="B221" s="215">
        <v>3</v>
      </c>
      <c r="C221" s="342">
        <v>790.05</v>
      </c>
      <c r="D221" s="342" t="s">
        <v>133</v>
      </c>
      <c r="E221" s="342">
        <v>326.56</v>
      </c>
      <c r="F221" s="342">
        <v>822.75</v>
      </c>
      <c r="G221" s="298">
        <f t="shared" si="8"/>
        <v>79.642200000000003</v>
      </c>
      <c r="H221" s="298">
        <f t="shared" si="9"/>
        <v>74.952524999999994</v>
      </c>
      <c r="I221" s="299">
        <f t="shared" si="10"/>
        <v>47.637225000000001</v>
      </c>
      <c r="J221" s="299">
        <f t="shared" si="11"/>
        <v>25.50525</v>
      </c>
    </row>
    <row r="222" spans="1:10" s="213" customFormat="1" ht="14.25" customHeight="1" thickBot="1" x14ac:dyDescent="0.25">
      <c r="A222" s="215" t="s">
        <v>223</v>
      </c>
      <c r="B222" s="215">
        <v>4</v>
      </c>
      <c r="C222" s="342">
        <v>790.89</v>
      </c>
      <c r="D222" s="342" t="s">
        <v>133</v>
      </c>
      <c r="E222" s="342">
        <v>273.27999999999997</v>
      </c>
      <c r="F222" s="342">
        <v>823.59</v>
      </c>
      <c r="G222" s="298">
        <f t="shared" si="8"/>
        <v>79.723511999999999</v>
      </c>
      <c r="H222" s="298">
        <f t="shared" si="9"/>
        <v>75.029049000000001</v>
      </c>
      <c r="I222" s="299">
        <f t="shared" si="10"/>
        <v>47.685861000000003</v>
      </c>
      <c r="J222" s="299">
        <f t="shared" si="11"/>
        <v>25.531290000000002</v>
      </c>
    </row>
    <row r="223" spans="1:10" s="213" customFormat="1" ht="14.25" customHeight="1" thickBot="1" x14ac:dyDescent="0.25">
      <c r="A223" s="215" t="s">
        <v>223</v>
      </c>
      <c r="B223" s="215">
        <v>5</v>
      </c>
      <c r="C223" s="342">
        <v>808.74</v>
      </c>
      <c r="D223" s="342" t="s">
        <v>133</v>
      </c>
      <c r="E223" s="342">
        <v>335.18</v>
      </c>
      <c r="F223" s="342">
        <v>841.44</v>
      </c>
      <c r="G223" s="298">
        <f t="shared" si="8"/>
        <v>81.451391999999998</v>
      </c>
      <c r="H223" s="298">
        <f t="shared" si="9"/>
        <v>76.655184000000006</v>
      </c>
      <c r="I223" s="299">
        <f t="shared" si="10"/>
        <v>48.719376000000004</v>
      </c>
      <c r="J223" s="299">
        <f t="shared" si="11"/>
        <v>26.08464</v>
      </c>
    </row>
    <row r="224" spans="1:10" s="213" customFormat="1" ht="14.25" customHeight="1" thickBot="1" x14ac:dyDescent="0.25">
      <c r="A224" s="215" t="s">
        <v>223</v>
      </c>
      <c r="B224" s="215">
        <v>6</v>
      </c>
      <c r="C224" s="342">
        <v>813.75</v>
      </c>
      <c r="D224" s="342" t="s">
        <v>133</v>
      </c>
      <c r="E224" s="342">
        <v>232.89</v>
      </c>
      <c r="F224" s="342">
        <v>846.45</v>
      </c>
      <c r="G224" s="298">
        <f t="shared" si="8"/>
        <v>81.936360000000008</v>
      </c>
      <c r="H224" s="298">
        <f t="shared" si="9"/>
        <v>77.111595000000008</v>
      </c>
      <c r="I224" s="299">
        <f t="shared" si="10"/>
        <v>49.009455000000003</v>
      </c>
      <c r="J224" s="299">
        <f t="shared" si="11"/>
        <v>26.23995</v>
      </c>
    </row>
    <row r="225" spans="1:10" s="213" customFormat="1" ht="14.25" customHeight="1" thickBot="1" x14ac:dyDescent="0.25">
      <c r="A225" s="215" t="s">
        <v>223</v>
      </c>
      <c r="B225" s="215">
        <v>7</v>
      </c>
      <c r="C225" s="342">
        <v>787.68</v>
      </c>
      <c r="D225" s="342" t="s">
        <v>133</v>
      </c>
      <c r="E225" s="342">
        <v>188.1</v>
      </c>
      <c r="F225" s="342">
        <v>820.38</v>
      </c>
      <c r="G225" s="298">
        <f t="shared" si="8"/>
        <v>79.412784000000002</v>
      </c>
      <c r="H225" s="298">
        <f t="shared" si="9"/>
        <v>74.736617999999993</v>
      </c>
      <c r="I225" s="299">
        <f t="shared" si="10"/>
        <v>47.500002000000002</v>
      </c>
      <c r="J225" s="299">
        <f t="shared" si="11"/>
        <v>25.43178</v>
      </c>
    </row>
    <row r="226" spans="1:10" s="213" customFormat="1" ht="14.25" customHeight="1" thickBot="1" x14ac:dyDescent="0.25">
      <c r="A226" s="215" t="s">
        <v>223</v>
      </c>
      <c r="B226" s="215">
        <v>8</v>
      </c>
      <c r="C226" s="342">
        <v>791.47</v>
      </c>
      <c r="D226" s="342" t="s">
        <v>133</v>
      </c>
      <c r="E226" s="342">
        <v>306.76</v>
      </c>
      <c r="F226" s="342">
        <v>824.17</v>
      </c>
      <c r="G226" s="298">
        <f t="shared" si="8"/>
        <v>79.779655999999989</v>
      </c>
      <c r="H226" s="298">
        <f t="shared" si="9"/>
        <v>75.081886999999995</v>
      </c>
      <c r="I226" s="299">
        <f t="shared" si="10"/>
        <v>47.719442999999998</v>
      </c>
      <c r="J226" s="299">
        <f t="shared" si="11"/>
        <v>25.54927</v>
      </c>
    </row>
    <row r="227" spans="1:10" s="213" customFormat="1" ht="14.25" customHeight="1" thickBot="1" x14ac:dyDescent="0.25">
      <c r="A227" s="215" t="s">
        <v>223</v>
      </c>
      <c r="B227" s="215">
        <v>9</v>
      </c>
      <c r="C227" s="342">
        <v>825</v>
      </c>
      <c r="D227" s="342">
        <v>0.01</v>
      </c>
      <c r="E227" s="342">
        <v>306.22000000000003</v>
      </c>
      <c r="F227" s="342">
        <v>857.7</v>
      </c>
      <c r="G227" s="298">
        <f t="shared" si="8"/>
        <v>83.025360000000006</v>
      </c>
      <c r="H227" s="298">
        <f t="shared" si="9"/>
        <v>78.136470000000003</v>
      </c>
      <c r="I227" s="299">
        <f t="shared" si="10"/>
        <v>49.660830000000004</v>
      </c>
      <c r="J227" s="299">
        <f t="shared" si="11"/>
        <v>26.588700000000003</v>
      </c>
    </row>
    <row r="228" spans="1:10" s="213" customFormat="1" ht="14.25" customHeight="1" thickBot="1" x14ac:dyDescent="0.25">
      <c r="A228" s="215" t="s">
        <v>223</v>
      </c>
      <c r="B228" s="215">
        <v>10</v>
      </c>
      <c r="C228" s="342">
        <v>817.47</v>
      </c>
      <c r="D228" s="342" t="s">
        <v>133</v>
      </c>
      <c r="E228" s="342">
        <v>836.36</v>
      </c>
      <c r="F228" s="342">
        <v>850.17</v>
      </c>
      <c r="G228" s="298">
        <f t="shared" si="8"/>
        <v>82.296455999999992</v>
      </c>
      <c r="H228" s="298">
        <f t="shared" si="9"/>
        <v>77.450486999999995</v>
      </c>
      <c r="I228" s="299">
        <f t="shared" si="10"/>
        <v>49.224843</v>
      </c>
      <c r="J228" s="299">
        <f t="shared" si="11"/>
        <v>26.355269999999997</v>
      </c>
    </row>
    <row r="229" spans="1:10" s="213" customFormat="1" ht="14.25" customHeight="1" thickBot="1" x14ac:dyDescent="0.25">
      <c r="A229" s="215" t="s">
        <v>223</v>
      </c>
      <c r="B229" s="215">
        <v>11</v>
      </c>
      <c r="C229" s="342">
        <v>824.3</v>
      </c>
      <c r="D229" s="342" t="s">
        <v>133</v>
      </c>
      <c r="E229" s="342">
        <v>842.86</v>
      </c>
      <c r="F229" s="342">
        <v>857</v>
      </c>
      <c r="G229" s="298">
        <f t="shared" si="8"/>
        <v>82.957599999999999</v>
      </c>
      <c r="H229" s="298">
        <f t="shared" si="9"/>
        <v>78.072699999999998</v>
      </c>
      <c r="I229" s="299">
        <f t="shared" si="10"/>
        <v>49.6203</v>
      </c>
      <c r="J229" s="299">
        <f t="shared" si="11"/>
        <v>26.567</v>
      </c>
    </row>
    <row r="230" spans="1:10" s="213" customFormat="1" ht="14.25" customHeight="1" thickBot="1" x14ac:dyDescent="0.25">
      <c r="A230" s="215" t="s">
        <v>223</v>
      </c>
      <c r="B230" s="215">
        <v>12</v>
      </c>
      <c r="C230" s="342">
        <v>830.14</v>
      </c>
      <c r="D230" s="342" t="s">
        <v>133</v>
      </c>
      <c r="E230" s="342">
        <v>572.97</v>
      </c>
      <c r="F230" s="342">
        <v>862.84</v>
      </c>
      <c r="G230" s="298">
        <f t="shared" si="8"/>
        <v>83.522912000000005</v>
      </c>
      <c r="H230" s="298">
        <f t="shared" si="9"/>
        <v>78.604724000000004</v>
      </c>
      <c r="I230" s="299">
        <f t="shared" si="10"/>
        <v>49.958435999999999</v>
      </c>
      <c r="J230" s="299">
        <f t="shared" si="11"/>
        <v>26.74804</v>
      </c>
    </row>
    <row r="231" spans="1:10" s="213" customFormat="1" ht="14.25" customHeight="1" thickBot="1" x14ac:dyDescent="0.25">
      <c r="A231" s="215" t="s">
        <v>223</v>
      </c>
      <c r="B231" s="215">
        <v>13</v>
      </c>
      <c r="C231" s="342">
        <v>799.88</v>
      </c>
      <c r="D231" s="342" t="s">
        <v>133</v>
      </c>
      <c r="E231" s="342">
        <v>838.3</v>
      </c>
      <c r="F231" s="342">
        <v>832.58</v>
      </c>
      <c r="G231" s="298">
        <f t="shared" si="8"/>
        <v>80.593744000000001</v>
      </c>
      <c r="H231" s="298">
        <f t="shared" si="9"/>
        <v>75.848038000000003</v>
      </c>
      <c r="I231" s="299">
        <f t="shared" si="10"/>
        <v>48.206382000000005</v>
      </c>
      <c r="J231" s="299">
        <f t="shared" si="11"/>
        <v>25.809979999999999</v>
      </c>
    </row>
    <row r="232" spans="1:10" s="213" customFormat="1" ht="14.25" customHeight="1" thickBot="1" x14ac:dyDescent="0.25">
      <c r="A232" s="215" t="s">
        <v>223</v>
      </c>
      <c r="B232" s="215">
        <v>14</v>
      </c>
      <c r="C232" s="342">
        <v>794.17</v>
      </c>
      <c r="D232" s="342" t="s">
        <v>133</v>
      </c>
      <c r="E232" s="342">
        <v>832.79</v>
      </c>
      <c r="F232" s="342">
        <v>826.87</v>
      </c>
      <c r="G232" s="298">
        <f t="shared" si="8"/>
        <v>80.041015999999999</v>
      </c>
      <c r="H232" s="298">
        <f t="shared" si="9"/>
        <v>75.327856999999995</v>
      </c>
      <c r="I232" s="299">
        <f t="shared" si="10"/>
        <v>47.875773000000002</v>
      </c>
      <c r="J232" s="299">
        <f t="shared" si="11"/>
        <v>25.63297</v>
      </c>
    </row>
    <row r="233" spans="1:10" s="213" customFormat="1" ht="14.25" customHeight="1" thickBot="1" x14ac:dyDescent="0.25">
      <c r="A233" s="215" t="s">
        <v>223</v>
      </c>
      <c r="B233" s="215">
        <v>15</v>
      </c>
      <c r="C233" s="342">
        <v>830.54</v>
      </c>
      <c r="D233" s="342">
        <v>0.01</v>
      </c>
      <c r="E233" s="342">
        <v>870.57</v>
      </c>
      <c r="F233" s="342">
        <v>863.24</v>
      </c>
      <c r="G233" s="298">
        <f t="shared" si="8"/>
        <v>83.561632000000003</v>
      </c>
      <c r="H233" s="298">
        <f t="shared" si="9"/>
        <v>78.641164000000003</v>
      </c>
      <c r="I233" s="299">
        <f t="shared" si="10"/>
        <v>49.981596000000003</v>
      </c>
      <c r="J233" s="299">
        <f t="shared" si="11"/>
        <v>26.760439999999999</v>
      </c>
    </row>
    <row r="234" spans="1:10" s="213" customFormat="1" ht="14.25" customHeight="1" thickBot="1" x14ac:dyDescent="0.25">
      <c r="A234" s="215" t="s">
        <v>223</v>
      </c>
      <c r="B234" s="215">
        <v>16</v>
      </c>
      <c r="C234" s="342">
        <v>848.69</v>
      </c>
      <c r="D234" s="342" t="s">
        <v>133</v>
      </c>
      <c r="E234" s="342">
        <v>889.63</v>
      </c>
      <c r="F234" s="342">
        <v>881.39</v>
      </c>
      <c r="G234" s="298">
        <f t="shared" si="8"/>
        <v>85.318551999999997</v>
      </c>
      <c r="H234" s="298">
        <f t="shared" si="9"/>
        <v>80.294629</v>
      </c>
      <c r="I234" s="299">
        <f t="shared" si="10"/>
        <v>51.032480999999997</v>
      </c>
      <c r="J234" s="299">
        <f t="shared" si="11"/>
        <v>27.323090000000001</v>
      </c>
    </row>
    <row r="235" spans="1:10" s="213" customFormat="1" ht="14.25" customHeight="1" thickBot="1" x14ac:dyDescent="0.25">
      <c r="A235" s="215" t="s">
        <v>223</v>
      </c>
      <c r="B235" s="215">
        <v>17</v>
      </c>
      <c r="C235" s="342">
        <v>838.38</v>
      </c>
      <c r="D235" s="342" t="s">
        <v>133</v>
      </c>
      <c r="E235" s="342">
        <v>393.01</v>
      </c>
      <c r="F235" s="342">
        <v>871.08</v>
      </c>
      <c r="G235" s="298">
        <f t="shared" si="8"/>
        <v>84.320543999999998</v>
      </c>
      <c r="H235" s="298">
        <f t="shared" si="9"/>
        <v>79.355388000000005</v>
      </c>
      <c r="I235" s="299">
        <f t="shared" si="10"/>
        <v>50.435532000000002</v>
      </c>
      <c r="J235" s="299">
        <f t="shared" si="11"/>
        <v>27.00348</v>
      </c>
    </row>
    <row r="236" spans="1:10" s="213" customFormat="1" ht="14.25" customHeight="1" thickBot="1" x14ac:dyDescent="0.25">
      <c r="A236" s="215" t="s">
        <v>223</v>
      </c>
      <c r="B236" s="215">
        <v>18</v>
      </c>
      <c r="C236" s="342">
        <v>839.64</v>
      </c>
      <c r="D236" s="342" t="s">
        <v>133</v>
      </c>
      <c r="E236" s="342">
        <v>404.94</v>
      </c>
      <c r="F236" s="342">
        <v>872.34</v>
      </c>
      <c r="G236" s="298">
        <f t="shared" si="8"/>
        <v>84.442511999999994</v>
      </c>
      <c r="H236" s="298">
        <f t="shared" si="9"/>
        <v>79.470174</v>
      </c>
      <c r="I236" s="299">
        <f t="shared" si="10"/>
        <v>50.508486000000005</v>
      </c>
      <c r="J236" s="299">
        <f t="shared" si="11"/>
        <v>27.042540000000002</v>
      </c>
    </row>
    <row r="237" spans="1:10" s="213" customFormat="1" ht="14.25" customHeight="1" thickBot="1" x14ac:dyDescent="0.25">
      <c r="A237" s="215" t="s">
        <v>223</v>
      </c>
      <c r="B237" s="215">
        <v>19</v>
      </c>
      <c r="C237" s="342">
        <v>831.21</v>
      </c>
      <c r="D237" s="342" t="s">
        <v>133</v>
      </c>
      <c r="E237" s="342">
        <v>866.99</v>
      </c>
      <c r="F237" s="342">
        <v>863.91</v>
      </c>
      <c r="G237" s="298">
        <f t="shared" si="8"/>
        <v>83.626487999999995</v>
      </c>
      <c r="H237" s="298">
        <f t="shared" si="9"/>
        <v>78.702201000000002</v>
      </c>
      <c r="I237" s="299">
        <f t="shared" si="10"/>
        <v>50.020389000000002</v>
      </c>
      <c r="J237" s="299">
        <f t="shared" si="11"/>
        <v>26.781209999999998</v>
      </c>
    </row>
    <row r="238" spans="1:10" s="213" customFormat="1" ht="14.25" customHeight="1" thickBot="1" x14ac:dyDescent="0.25">
      <c r="A238" s="215" t="s">
        <v>223</v>
      </c>
      <c r="B238" s="215">
        <v>20</v>
      </c>
      <c r="C238" s="342">
        <v>837.07</v>
      </c>
      <c r="D238" s="342" t="s">
        <v>133</v>
      </c>
      <c r="E238" s="342">
        <v>871.78</v>
      </c>
      <c r="F238" s="342">
        <v>869.77</v>
      </c>
      <c r="G238" s="298">
        <f t="shared" si="8"/>
        <v>84.193736000000001</v>
      </c>
      <c r="H238" s="298">
        <f t="shared" si="9"/>
        <v>79.236046999999999</v>
      </c>
      <c r="I238" s="299">
        <f t="shared" si="10"/>
        <v>50.359682999999997</v>
      </c>
      <c r="J238" s="299">
        <f t="shared" si="11"/>
        <v>26.962869999999999</v>
      </c>
    </row>
    <row r="239" spans="1:10" s="213" customFormat="1" ht="14.25" customHeight="1" thickBot="1" x14ac:dyDescent="0.25">
      <c r="A239" s="215" t="s">
        <v>223</v>
      </c>
      <c r="B239" s="215">
        <v>21</v>
      </c>
      <c r="C239" s="342">
        <v>835.48</v>
      </c>
      <c r="D239" s="342" t="s">
        <v>133</v>
      </c>
      <c r="E239" s="342">
        <v>870.16</v>
      </c>
      <c r="F239" s="342">
        <v>868.18</v>
      </c>
      <c r="G239" s="298">
        <f t="shared" si="8"/>
        <v>84.039823999999996</v>
      </c>
      <c r="H239" s="298">
        <f t="shared" si="9"/>
        <v>79.091197999999991</v>
      </c>
      <c r="I239" s="299">
        <f t="shared" si="10"/>
        <v>50.267621999999996</v>
      </c>
      <c r="J239" s="299">
        <f t="shared" si="11"/>
        <v>26.91358</v>
      </c>
    </row>
    <row r="240" spans="1:10" s="213" customFormat="1" ht="14.25" customHeight="1" thickBot="1" x14ac:dyDescent="0.25">
      <c r="A240" s="215" t="s">
        <v>223</v>
      </c>
      <c r="B240" s="215">
        <v>22</v>
      </c>
      <c r="C240" s="342">
        <v>840.07</v>
      </c>
      <c r="D240" s="342" t="s">
        <v>133</v>
      </c>
      <c r="E240" s="342">
        <v>873.19</v>
      </c>
      <c r="F240" s="342">
        <v>872.77</v>
      </c>
      <c r="G240" s="298">
        <f t="shared" si="8"/>
        <v>84.484135999999992</v>
      </c>
      <c r="H240" s="298">
        <f t="shared" si="9"/>
        <v>79.509347000000005</v>
      </c>
      <c r="I240" s="299">
        <f t="shared" si="10"/>
        <v>50.533383000000001</v>
      </c>
      <c r="J240" s="299">
        <f t="shared" si="11"/>
        <v>27.055869999999999</v>
      </c>
    </row>
    <row r="241" spans="1:10" s="301" customFormat="1" ht="14.25" customHeight="1" thickBot="1" x14ac:dyDescent="0.25">
      <c r="A241" s="215" t="s">
        <v>223</v>
      </c>
      <c r="B241" s="215">
        <v>23</v>
      </c>
      <c r="C241" s="342">
        <v>833.38</v>
      </c>
      <c r="D241" s="342" t="s">
        <v>133</v>
      </c>
      <c r="E241" s="342">
        <v>537.85</v>
      </c>
      <c r="F241" s="342">
        <v>866.08</v>
      </c>
      <c r="G241" s="298">
        <f t="shared" si="8"/>
        <v>83.836544000000004</v>
      </c>
      <c r="H241" s="298">
        <f t="shared" si="9"/>
        <v>78.899888000000004</v>
      </c>
      <c r="I241" s="299">
        <f t="shared" si="10"/>
        <v>50.146032000000005</v>
      </c>
      <c r="J241" s="299">
        <f t="shared" si="11"/>
        <v>26.848480000000002</v>
      </c>
    </row>
    <row r="242" spans="1:10" s="300" customFormat="1" ht="14.25" customHeight="1" thickBot="1" x14ac:dyDescent="0.25">
      <c r="A242" s="215" t="s">
        <v>224</v>
      </c>
      <c r="B242" s="215">
        <v>0</v>
      </c>
      <c r="C242" s="342">
        <v>659.21</v>
      </c>
      <c r="D242" s="342" t="s">
        <v>133</v>
      </c>
      <c r="E242" s="342">
        <v>682.66</v>
      </c>
      <c r="F242" s="342">
        <v>691.91</v>
      </c>
      <c r="G242" s="298">
        <f t="shared" si="8"/>
        <v>66.976887999999988</v>
      </c>
      <c r="H242" s="298">
        <f t="shared" si="9"/>
        <v>63.033000999999999</v>
      </c>
      <c r="I242" s="299">
        <f t="shared" si="10"/>
        <v>40.061588999999998</v>
      </c>
      <c r="J242" s="299">
        <f t="shared" si="11"/>
        <v>21.449209999999997</v>
      </c>
    </row>
    <row r="243" spans="1:10" s="213" customFormat="1" ht="14.25" customHeight="1" thickBot="1" x14ac:dyDescent="0.25">
      <c r="A243" s="215" t="s">
        <v>224</v>
      </c>
      <c r="B243" s="215">
        <v>1</v>
      </c>
      <c r="C243" s="342">
        <v>655.66</v>
      </c>
      <c r="D243" s="342" t="s">
        <v>133</v>
      </c>
      <c r="E243" s="342">
        <v>681.64</v>
      </c>
      <c r="F243" s="342">
        <v>688.36</v>
      </c>
      <c r="G243" s="298">
        <f t="shared" ref="G243:G306" si="12">F243*9.68%</f>
        <v>66.633247999999995</v>
      </c>
      <c r="H243" s="298">
        <f t="shared" ref="H243:H306" si="13">F243*9.11%</f>
        <v>62.709596000000005</v>
      </c>
      <c r="I243" s="299">
        <f t="shared" ref="I243:I306" si="14">F243*5.79%</f>
        <v>39.856044000000004</v>
      </c>
      <c r="J243" s="299">
        <f t="shared" ref="J243:J306" si="15">F243*3.1%</f>
        <v>21.33916</v>
      </c>
    </row>
    <row r="244" spans="1:10" s="213" customFormat="1" ht="14.25" customHeight="1" thickBot="1" x14ac:dyDescent="0.25">
      <c r="A244" s="215" t="s">
        <v>224</v>
      </c>
      <c r="B244" s="215">
        <v>2</v>
      </c>
      <c r="C244" s="342">
        <v>658.44</v>
      </c>
      <c r="D244" s="342">
        <v>0.01</v>
      </c>
      <c r="E244" s="342">
        <v>686.48</v>
      </c>
      <c r="F244" s="342">
        <v>691.14</v>
      </c>
      <c r="G244" s="298">
        <f t="shared" si="12"/>
        <v>66.902351999999993</v>
      </c>
      <c r="H244" s="298">
        <f t="shared" si="13"/>
        <v>62.962854</v>
      </c>
      <c r="I244" s="299">
        <f t="shared" si="14"/>
        <v>40.017006000000002</v>
      </c>
      <c r="J244" s="299">
        <f t="shared" si="15"/>
        <v>21.425339999999998</v>
      </c>
    </row>
    <row r="245" spans="1:10" s="213" customFormat="1" ht="14.25" customHeight="1" thickBot="1" x14ac:dyDescent="0.25">
      <c r="A245" s="215" t="s">
        <v>224</v>
      </c>
      <c r="B245" s="215">
        <v>3</v>
      </c>
      <c r="C245" s="342">
        <v>652.24</v>
      </c>
      <c r="D245" s="342">
        <v>0.01</v>
      </c>
      <c r="E245" s="342">
        <v>682.56</v>
      </c>
      <c r="F245" s="342">
        <v>684.94</v>
      </c>
      <c r="G245" s="298">
        <f t="shared" si="12"/>
        <v>66.302192000000005</v>
      </c>
      <c r="H245" s="298">
        <f t="shared" si="13"/>
        <v>62.398034000000003</v>
      </c>
      <c r="I245" s="299">
        <f t="shared" si="14"/>
        <v>39.658026000000007</v>
      </c>
      <c r="J245" s="299">
        <f t="shared" si="15"/>
        <v>21.233140000000002</v>
      </c>
    </row>
    <row r="246" spans="1:10" s="213" customFormat="1" ht="14.25" customHeight="1" thickBot="1" x14ac:dyDescent="0.25">
      <c r="A246" s="215" t="s">
        <v>224</v>
      </c>
      <c r="B246" s="215">
        <v>4</v>
      </c>
      <c r="C246" s="342">
        <v>700.64</v>
      </c>
      <c r="D246" s="342" t="s">
        <v>133</v>
      </c>
      <c r="E246" s="342">
        <v>209.01</v>
      </c>
      <c r="F246" s="342">
        <v>733.34</v>
      </c>
      <c r="G246" s="298">
        <f t="shared" si="12"/>
        <v>70.987312000000003</v>
      </c>
      <c r="H246" s="298">
        <f t="shared" si="13"/>
        <v>66.807274000000007</v>
      </c>
      <c r="I246" s="299">
        <f t="shared" si="14"/>
        <v>42.460386</v>
      </c>
      <c r="J246" s="299">
        <f t="shared" si="15"/>
        <v>22.733540000000001</v>
      </c>
    </row>
    <row r="247" spans="1:10" s="213" customFormat="1" ht="14.25" customHeight="1" thickBot="1" x14ac:dyDescent="0.25">
      <c r="A247" s="215" t="s">
        <v>224</v>
      </c>
      <c r="B247" s="215">
        <v>5</v>
      </c>
      <c r="C247" s="342">
        <v>685.98</v>
      </c>
      <c r="D247" s="342" t="s">
        <v>133</v>
      </c>
      <c r="E247" s="342">
        <v>719.77</v>
      </c>
      <c r="F247" s="342">
        <v>718.68</v>
      </c>
      <c r="G247" s="298">
        <f t="shared" si="12"/>
        <v>69.568223999999987</v>
      </c>
      <c r="H247" s="298">
        <f t="shared" si="13"/>
        <v>65.471747999999991</v>
      </c>
      <c r="I247" s="299">
        <f t="shared" si="14"/>
        <v>41.611571999999995</v>
      </c>
      <c r="J247" s="299">
        <f t="shared" si="15"/>
        <v>22.279079999999997</v>
      </c>
    </row>
    <row r="248" spans="1:10" s="213" customFormat="1" ht="14.25" customHeight="1" thickBot="1" x14ac:dyDescent="0.25">
      <c r="A248" s="215" t="s">
        <v>224</v>
      </c>
      <c r="B248" s="215">
        <v>6</v>
      </c>
      <c r="C248" s="342">
        <v>687.68</v>
      </c>
      <c r="D248" s="342">
        <v>0.01</v>
      </c>
      <c r="E248" s="342">
        <v>722.41</v>
      </c>
      <c r="F248" s="342">
        <v>720.38</v>
      </c>
      <c r="G248" s="298">
        <f t="shared" si="12"/>
        <v>69.732783999999995</v>
      </c>
      <c r="H248" s="298">
        <f t="shared" si="13"/>
        <v>65.626617999999993</v>
      </c>
      <c r="I248" s="299">
        <f t="shared" si="14"/>
        <v>41.710002000000003</v>
      </c>
      <c r="J248" s="299">
        <f t="shared" si="15"/>
        <v>22.331779999999998</v>
      </c>
    </row>
    <row r="249" spans="1:10" s="213" customFormat="1" ht="14.25" customHeight="1" thickBot="1" x14ac:dyDescent="0.25">
      <c r="A249" s="215" t="s">
        <v>224</v>
      </c>
      <c r="B249" s="215">
        <v>7</v>
      </c>
      <c r="C249" s="342">
        <v>689.63</v>
      </c>
      <c r="D249" s="342">
        <v>0.01</v>
      </c>
      <c r="E249" s="342">
        <v>723.94</v>
      </c>
      <c r="F249" s="342">
        <v>722.33</v>
      </c>
      <c r="G249" s="298">
        <f t="shared" si="12"/>
        <v>69.921543999999997</v>
      </c>
      <c r="H249" s="298">
        <f t="shared" si="13"/>
        <v>65.804263000000006</v>
      </c>
      <c r="I249" s="299">
        <f t="shared" si="14"/>
        <v>41.822907000000001</v>
      </c>
      <c r="J249" s="299">
        <f t="shared" si="15"/>
        <v>22.392230000000001</v>
      </c>
    </row>
    <row r="250" spans="1:10" s="213" customFormat="1" ht="14.25" customHeight="1" thickBot="1" x14ac:dyDescent="0.25">
      <c r="A250" s="215" t="s">
        <v>224</v>
      </c>
      <c r="B250" s="215">
        <v>8</v>
      </c>
      <c r="C250" s="342">
        <v>690.29</v>
      </c>
      <c r="D250" s="342" t="s">
        <v>133</v>
      </c>
      <c r="E250" s="342">
        <v>702.1</v>
      </c>
      <c r="F250" s="342">
        <v>722.99</v>
      </c>
      <c r="G250" s="298">
        <f t="shared" si="12"/>
        <v>69.985432000000003</v>
      </c>
      <c r="H250" s="298">
        <f t="shared" si="13"/>
        <v>65.864389000000003</v>
      </c>
      <c r="I250" s="299">
        <f t="shared" si="14"/>
        <v>41.861120999999997</v>
      </c>
      <c r="J250" s="299">
        <f t="shared" si="15"/>
        <v>22.412690000000001</v>
      </c>
    </row>
    <row r="251" spans="1:10" s="213" customFormat="1" ht="14.25" customHeight="1" thickBot="1" x14ac:dyDescent="0.25">
      <c r="A251" s="215" t="s">
        <v>224</v>
      </c>
      <c r="B251" s="215">
        <v>9</v>
      </c>
      <c r="C251" s="342">
        <v>689.6</v>
      </c>
      <c r="D251" s="342" t="s">
        <v>133</v>
      </c>
      <c r="E251" s="342">
        <v>723.79</v>
      </c>
      <c r="F251" s="342">
        <v>722.3</v>
      </c>
      <c r="G251" s="298">
        <f t="shared" si="12"/>
        <v>69.918639999999996</v>
      </c>
      <c r="H251" s="298">
        <f t="shared" si="13"/>
        <v>65.80153</v>
      </c>
      <c r="I251" s="299">
        <f t="shared" si="14"/>
        <v>41.821169999999995</v>
      </c>
      <c r="J251" s="299">
        <f t="shared" si="15"/>
        <v>22.391299999999998</v>
      </c>
    </row>
    <row r="252" spans="1:10" s="213" customFormat="1" ht="14.25" customHeight="1" thickBot="1" x14ac:dyDescent="0.25">
      <c r="A252" s="215" t="s">
        <v>224</v>
      </c>
      <c r="B252" s="215">
        <v>10</v>
      </c>
      <c r="C252" s="342">
        <v>690.57</v>
      </c>
      <c r="D252" s="342" t="s">
        <v>133</v>
      </c>
      <c r="E252" s="342">
        <v>155.41</v>
      </c>
      <c r="F252" s="342">
        <v>723.27</v>
      </c>
      <c r="G252" s="298">
        <f t="shared" si="12"/>
        <v>70.012535999999997</v>
      </c>
      <c r="H252" s="298">
        <f t="shared" si="13"/>
        <v>65.889897000000005</v>
      </c>
      <c r="I252" s="299">
        <f t="shared" si="14"/>
        <v>41.877333</v>
      </c>
      <c r="J252" s="299">
        <f t="shared" si="15"/>
        <v>22.42137</v>
      </c>
    </row>
    <row r="253" spans="1:10" s="213" customFormat="1" ht="14.25" customHeight="1" thickBot="1" x14ac:dyDescent="0.25">
      <c r="A253" s="215" t="s">
        <v>224</v>
      </c>
      <c r="B253" s="215">
        <v>11</v>
      </c>
      <c r="C253" s="342">
        <v>684.37</v>
      </c>
      <c r="D253" s="342" t="s">
        <v>133</v>
      </c>
      <c r="E253" s="342">
        <v>717.57</v>
      </c>
      <c r="F253" s="342">
        <v>717.07</v>
      </c>
      <c r="G253" s="298">
        <f t="shared" si="12"/>
        <v>69.412376000000009</v>
      </c>
      <c r="H253" s="298">
        <f t="shared" si="13"/>
        <v>65.325077000000007</v>
      </c>
      <c r="I253" s="299">
        <f t="shared" si="14"/>
        <v>41.518353000000005</v>
      </c>
      <c r="J253" s="299">
        <f t="shared" si="15"/>
        <v>22.22917</v>
      </c>
    </row>
    <row r="254" spans="1:10" s="213" customFormat="1" ht="14.25" customHeight="1" thickBot="1" x14ac:dyDescent="0.25">
      <c r="A254" s="215" t="s">
        <v>224</v>
      </c>
      <c r="B254" s="215">
        <v>12</v>
      </c>
      <c r="C254" s="342">
        <v>682.13</v>
      </c>
      <c r="D254" s="342" t="s">
        <v>133</v>
      </c>
      <c r="E254" s="342">
        <v>715.33</v>
      </c>
      <c r="F254" s="342">
        <v>714.83</v>
      </c>
      <c r="G254" s="298">
        <f t="shared" si="12"/>
        <v>69.195543999999998</v>
      </c>
      <c r="H254" s="298">
        <f t="shared" si="13"/>
        <v>65.121013000000005</v>
      </c>
      <c r="I254" s="299">
        <f t="shared" si="14"/>
        <v>41.388657000000002</v>
      </c>
      <c r="J254" s="299">
        <f t="shared" si="15"/>
        <v>22.15973</v>
      </c>
    </row>
    <row r="255" spans="1:10" s="213" customFormat="1" ht="14.25" customHeight="1" thickBot="1" x14ac:dyDescent="0.25">
      <c r="A255" s="215" t="s">
        <v>224</v>
      </c>
      <c r="B255" s="215">
        <v>13</v>
      </c>
      <c r="C255" s="342">
        <v>682.93</v>
      </c>
      <c r="D255" s="342">
        <v>0.01</v>
      </c>
      <c r="E255" s="342">
        <v>716.19</v>
      </c>
      <c r="F255" s="342">
        <v>715.63</v>
      </c>
      <c r="G255" s="298">
        <f t="shared" si="12"/>
        <v>69.272983999999994</v>
      </c>
      <c r="H255" s="298">
        <f t="shared" si="13"/>
        <v>65.193893000000003</v>
      </c>
      <c r="I255" s="299">
        <f t="shared" si="14"/>
        <v>41.434976999999996</v>
      </c>
      <c r="J255" s="299">
        <f t="shared" si="15"/>
        <v>22.184529999999999</v>
      </c>
    </row>
    <row r="256" spans="1:10" s="213" customFormat="1" ht="14.25" customHeight="1" thickBot="1" x14ac:dyDescent="0.25">
      <c r="A256" s="215" t="s">
        <v>224</v>
      </c>
      <c r="B256" s="215">
        <v>14</v>
      </c>
      <c r="C256" s="342">
        <v>678.81</v>
      </c>
      <c r="D256" s="342">
        <v>0.01</v>
      </c>
      <c r="E256" s="342">
        <v>712.24</v>
      </c>
      <c r="F256" s="342">
        <v>711.51</v>
      </c>
      <c r="G256" s="298">
        <f t="shared" si="12"/>
        <v>68.874167999999997</v>
      </c>
      <c r="H256" s="298">
        <f t="shared" si="13"/>
        <v>64.818561000000003</v>
      </c>
      <c r="I256" s="299">
        <f t="shared" si="14"/>
        <v>41.196429000000002</v>
      </c>
      <c r="J256" s="299">
        <f t="shared" si="15"/>
        <v>22.056809999999999</v>
      </c>
    </row>
    <row r="257" spans="1:10" s="213" customFormat="1" ht="14.25" customHeight="1" thickBot="1" x14ac:dyDescent="0.25">
      <c r="A257" s="215" t="s">
        <v>224</v>
      </c>
      <c r="B257" s="215">
        <v>15</v>
      </c>
      <c r="C257" s="342">
        <v>681.61</v>
      </c>
      <c r="D257" s="342" t="s">
        <v>133</v>
      </c>
      <c r="E257" s="342">
        <v>714.64</v>
      </c>
      <c r="F257" s="342">
        <v>714.31</v>
      </c>
      <c r="G257" s="298">
        <f t="shared" si="12"/>
        <v>69.145207999999997</v>
      </c>
      <c r="H257" s="298">
        <f t="shared" si="13"/>
        <v>65.073640999999995</v>
      </c>
      <c r="I257" s="299">
        <f t="shared" si="14"/>
        <v>41.358548999999996</v>
      </c>
      <c r="J257" s="299">
        <f t="shared" si="15"/>
        <v>22.143609999999999</v>
      </c>
    </row>
    <row r="258" spans="1:10" s="213" customFormat="1" ht="14.25" customHeight="1" thickBot="1" x14ac:dyDescent="0.25">
      <c r="A258" s="215" t="s">
        <v>224</v>
      </c>
      <c r="B258" s="215">
        <v>16</v>
      </c>
      <c r="C258" s="342">
        <v>690.23</v>
      </c>
      <c r="D258" s="342" t="s">
        <v>133</v>
      </c>
      <c r="E258" s="342">
        <v>723.81</v>
      </c>
      <c r="F258" s="342">
        <v>722.93</v>
      </c>
      <c r="G258" s="298">
        <f t="shared" si="12"/>
        <v>69.979623999999987</v>
      </c>
      <c r="H258" s="298">
        <f t="shared" si="13"/>
        <v>65.85892299999999</v>
      </c>
      <c r="I258" s="299">
        <f t="shared" si="14"/>
        <v>41.857647</v>
      </c>
      <c r="J258" s="299">
        <f t="shared" si="15"/>
        <v>22.410829999999997</v>
      </c>
    </row>
    <row r="259" spans="1:10" s="213" customFormat="1" ht="14.25" customHeight="1" thickBot="1" x14ac:dyDescent="0.25">
      <c r="A259" s="215" t="s">
        <v>224</v>
      </c>
      <c r="B259" s="215">
        <v>17</v>
      </c>
      <c r="C259" s="342">
        <v>677.89</v>
      </c>
      <c r="D259" s="342" t="s">
        <v>133</v>
      </c>
      <c r="E259" s="342">
        <v>712.05</v>
      </c>
      <c r="F259" s="342">
        <v>710.59</v>
      </c>
      <c r="G259" s="298">
        <f t="shared" si="12"/>
        <v>68.785111999999998</v>
      </c>
      <c r="H259" s="298">
        <f t="shared" si="13"/>
        <v>64.734749000000008</v>
      </c>
      <c r="I259" s="299">
        <f t="shared" si="14"/>
        <v>41.143160999999999</v>
      </c>
      <c r="J259" s="299">
        <f t="shared" si="15"/>
        <v>22.028290000000002</v>
      </c>
    </row>
    <row r="260" spans="1:10" s="213" customFormat="1" ht="14.25" customHeight="1" thickBot="1" x14ac:dyDescent="0.25">
      <c r="A260" s="215" t="s">
        <v>224</v>
      </c>
      <c r="B260" s="215">
        <v>18</v>
      </c>
      <c r="C260" s="342">
        <v>691.28</v>
      </c>
      <c r="D260" s="342">
        <v>0.01</v>
      </c>
      <c r="E260" s="342">
        <v>722.22</v>
      </c>
      <c r="F260" s="342">
        <v>723.98</v>
      </c>
      <c r="G260" s="298">
        <f t="shared" si="12"/>
        <v>70.081264000000004</v>
      </c>
      <c r="H260" s="298">
        <f t="shared" si="13"/>
        <v>65.954577999999998</v>
      </c>
      <c r="I260" s="299">
        <f t="shared" si="14"/>
        <v>41.918441999999999</v>
      </c>
      <c r="J260" s="299">
        <f t="shared" si="15"/>
        <v>22.443380000000001</v>
      </c>
    </row>
    <row r="261" spans="1:10" s="213" customFormat="1" ht="14.25" customHeight="1" thickBot="1" x14ac:dyDescent="0.25">
      <c r="A261" s="215" t="s">
        <v>224</v>
      </c>
      <c r="B261" s="215">
        <v>19</v>
      </c>
      <c r="C261" s="342">
        <v>703.02</v>
      </c>
      <c r="D261" s="342">
        <v>11.6</v>
      </c>
      <c r="E261" s="342" t="s">
        <v>133</v>
      </c>
      <c r="F261" s="342">
        <v>735.72</v>
      </c>
      <c r="G261" s="298">
        <f t="shared" si="12"/>
        <v>71.217696000000004</v>
      </c>
      <c r="H261" s="298">
        <f t="shared" si="13"/>
        <v>67.024091999999996</v>
      </c>
      <c r="I261" s="299">
        <f t="shared" si="14"/>
        <v>42.598188</v>
      </c>
      <c r="J261" s="299">
        <f t="shared" si="15"/>
        <v>22.807320000000001</v>
      </c>
    </row>
    <row r="262" spans="1:10" s="213" customFormat="1" ht="14.25" customHeight="1" thickBot="1" x14ac:dyDescent="0.25">
      <c r="A262" s="215" t="s">
        <v>224</v>
      </c>
      <c r="B262" s="215">
        <v>20</v>
      </c>
      <c r="C262" s="342">
        <v>717.94</v>
      </c>
      <c r="D262" s="342">
        <v>0.01</v>
      </c>
      <c r="E262" s="342">
        <v>173.8</v>
      </c>
      <c r="F262" s="342">
        <v>750.64</v>
      </c>
      <c r="G262" s="298">
        <f t="shared" si="12"/>
        <v>72.661951999999999</v>
      </c>
      <c r="H262" s="298">
        <f t="shared" si="13"/>
        <v>68.383303999999995</v>
      </c>
      <c r="I262" s="299">
        <f t="shared" si="14"/>
        <v>43.462055999999997</v>
      </c>
      <c r="J262" s="299">
        <f t="shared" si="15"/>
        <v>23.269839999999999</v>
      </c>
    </row>
    <row r="263" spans="1:10" s="213" customFormat="1" ht="14.25" customHeight="1" thickBot="1" x14ac:dyDescent="0.25">
      <c r="A263" s="215" t="s">
        <v>224</v>
      </c>
      <c r="B263" s="215">
        <v>21</v>
      </c>
      <c r="C263" s="342">
        <v>717.74</v>
      </c>
      <c r="D263" s="342">
        <v>0.01</v>
      </c>
      <c r="E263" s="342">
        <v>20.52</v>
      </c>
      <c r="F263" s="342">
        <v>750.44</v>
      </c>
      <c r="G263" s="298">
        <f t="shared" si="12"/>
        <v>72.642592000000008</v>
      </c>
      <c r="H263" s="298">
        <f t="shared" si="13"/>
        <v>68.36508400000001</v>
      </c>
      <c r="I263" s="299">
        <f t="shared" si="14"/>
        <v>43.450476000000002</v>
      </c>
      <c r="J263" s="299">
        <f t="shared" si="15"/>
        <v>23.263640000000002</v>
      </c>
    </row>
    <row r="264" spans="1:10" s="213" customFormat="1" ht="14.25" customHeight="1" thickBot="1" x14ac:dyDescent="0.25">
      <c r="A264" s="215" t="s">
        <v>224</v>
      </c>
      <c r="B264" s="215">
        <v>22</v>
      </c>
      <c r="C264" s="342">
        <v>721.07</v>
      </c>
      <c r="D264" s="342">
        <v>0.01</v>
      </c>
      <c r="E264" s="342">
        <v>749.55</v>
      </c>
      <c r="F264" s="342">
        <v>753.77</v>
      </c>
      <c r="G264" s="298">
        <f t="shared" si="12"/>
        <v>72.964935999999994</v>
      </c>
      <c r="H264" s="298">
        <f t="shared" si="13"/>
        <v>68.668447</v>
      </c>
      <c r="I264" s="299">
        <f t="shared" si="14"/>
        <v>43.643282999999997</v>
      </c>
      <c r="J264" s="299">
        <f t="shared" si="15"/>
        <v>23.366869999999999</v>
      </c>
    </row>
    <row r="265" spans="1:10" s="301" customFormat="1" ht="14.25" customHeight="1" thickBot="1" x14ac:dyDescent="0.25">
      <c r="A265" s="215" t="s">
        <v>224</v>
      </c>
      <c r="B265" s="215">
        <v>23</v>
      </c>
      <c r="C265" s="342">
        <v>712.23</v>
      </c>
      <c r="D265" s="342">
        <v>0.01</v>
      </c>
      <c r="E265" s="342">
        <v>380.97</v>
      </c>
      <c r="F265" s="342">
        <v>744.93</v>
      </c>
      <c r="G265" s="298">
        <f t="shared" si="12"/>
        <v>72.109223999999998</v>
      </c>
      <c r="H265" s="298">
        <f t="shared" si="13"/>
        <v>67.863123000000002</v>
      </c>
      <c r="I265" s="299">
        <f t="shared" si="14"/>
        <v>43.131446999999994</v>
      </c>
      <c r="J265" s="299">
        <f t="shared" si="15"/>
        <v>23.092829999999999</v>
      </c>
    </row>
    <row r="266" spans="1:10" s="300" customFormat="1" ht="14.25" customHeight="1" thickBot="1" x14ac:dyDescent="0.25">
      <c r="A266" s="215" t="s">
        <v>225</v>
      </c>
      <c r="B266" s="215">
        <v>0</v>
      </c>
      <c r="C266" s="342">
        <v>849.61</v>
      </c>
      <c r="D266" s="342" t="s">
        <v>133</v>
      </c>
      <c r="E266" s="342">
        <v>881.46</v>
      </c>
      <c r="F266" s="342">
        <v>882.31</v>
      </c>
      <c r="G266" s="298">
        <f t="shared" si="12"/>
        <v>85.407607999999996</v>
      </c>
      <c r="H266" s="298">
        <f t="shared" si="13"/>
        <v>80.378440999999995</v>
      </c>
      <c r="I266" s="299">
        <f t="shared" si="14"/>
        <v>51.085749</v>
      </c>
      <c r="J266" s="299">
        <f t="shared" si="15"/>
        <v>27.351609999999997</v>
      </c>
    </row>
    <row r="267" spans="1:10" s="213" customFormat="1" ht="14.25" customHeight="1" thickBot="1" x14ac:dyDescent="0.25">
      <c r="A267" s="215" t="s">
        <v>225</v>
      </c>
      <c r="B267" s="215">
        <v>1</v>
      </c>
      <c r="C267" s="342">
        <v>798.58</v>
      </c>
      <c r="D267" s="342" t="s">
        <v>133</v>
      </c>
      <c r="E267" s="342">
        <v>829.97</v>
      </c>
      <c r="F267" s="342">
        <v>831.28</v>
      </c>
      <c r="G267" s="298">
        <f t="shared" si="12"/>
        <v>80.46790399999999</v>
      </c>
      <c r="H267" s="298">
        <f t="shared" si="13"/>
        <v>75.729607999999999</v>
      </c>
      <c r="I267" s="299">
        <f t="shared" si="14"/>
        <v>48.131112000000002</v>
      </c>
      <c r="J267" s="299">
        <f t="shared" si="15"/>
        <v>25.769679999999997</v>
      </c>
    </row>
    <row r="268" spans="1:10" s="213" customFormat="1" ht="14.25" customHeight="1" thickBot="1" x14ac:dyDescent="0.25">
      <c r="A268" s="215" t="s">
        <v>225</v>
      </c>
      <c r="B268" s="215">
        <v>2</v>
      </c>
      <c r="C268" s="342">
        <v>802.56</v>
      </c>
      <c r="D268" s="342">
        <v>0.01</v>
      </c>
      <c r="E268" s="342">
        <v>835.92</v>
      </c>
      <c r="F268" s="342">
        <v>835.26</v>
      </c>
      <c r="G268" s="298">
        <f t="shared" si="12"/>
        <v>80.853167999999997</v>
      </c>
      <c r="H268" s="298">
        <f t="shared" si="13"/>
        <v>76.092185999999998</v>
      </c>
      <c r="I268" s="299">
        <f t="shared" si="14"/>
        <v>48.361553999999998</v>
      </c>
      <c r="J268" s="299">
        <f t="shared" si="15"/>
        <v>25.893059999999998</v>
      </c>
    </row>
    <row r="269" spans="1:10" s="213" customFormat="1" ht="14.25" customHeight="1" thickBot="1" x14ac:dyDescent="0.25">
      <c r="A269" s="215" t="s">
        <v>225</v>
      </c>
      <c r="B269" s="215">
        <v>3</v>
      </c>
      <c r="C269" s="342">
        <v>831.5</v>
      </c>
      <c r="D269" s="342" t="s">
        <v>133</v>
      </c>
      <c r="E269" s="342">
        <v>869.55</v>
      </c>
      <c r="F269" s="342">
        <v>864.2</v>
      </c>
      <c r="G269" s="298">
        <f t="shared" si="12"/>
        <v>83.654560000000004</v>
      </c>
      <c r="H269" s="298">
        <f t="shared" si="13"/>
        <v>78.728620000000006</v>
      </c>
      <c r="I269" s="299">
        <f t="shared" si="14"/>
        <v>50.037179999999999</v>
      </c>
      <c r="J269" s="299">
        <f t="shared" si="15"/>
        <v>26.790200000000002</v>
      </c>
    </row>
    <row r="270" spans="1:10" s="213" customFormat="1" ht="14.25" customHeight="1" thickBot="1" x14ac:dyDescent="0.25">
      <c r="A270" s="215" t="s">
        <v>225</v>
      </c>
      <c r="B270" s="215">
        <v>4</v>
      </c>
      <c r="C270" s="342">
        <v>830.55</v>
      </c>
      <c r="D270" s="342" t="s">
        <v>133</v>
      </c>
      <c r="E270" s="342">
        <v>869.71</v>
      </c>
      <c r="F270" s="342">
        <v>863.25</v>
      </c>
      <c r="G270" s="298">
        <f t="shared" si="12"/>
        <v>83.562600000000003</v>
      </c>
      <c r="H270" s="298">
        <f t="shared" si="13"/>
        <v>78.642075000000006</v>
      </c>
      <c r="I270" s="299">
        <f t="shared" si="14"/>
        <v>49.982174999999998</v>
      </c>
      <c r="J270" s="299">
        <f t="shared" si="15"/>
        <v>26.760749999999998</v>
      </c>
    </row>
    <row r="271" spans="1:10" s="213" customFormat="1" ht="14.25" customHeight="1" thickBot="1" x14ac:dyDescent="0.25">
      <c r="A271" s="215" t="s">
        <v>225</v>
      </c>
      <c r="B271" s="215">
        <v>5</v>
      </c>
      <c r="C271" s="342">
        <v>837.89</v>
      </c>
      <c r="D271" s="342" t="s">
        <v>133</v>
      </c>
      <c r="E271" s="342">
        <v>878.07</v>
      </c>
      <c r="F271" s="342">
        <v>870.59</v>
      </c>
      <c r="G271" s="298">
        <f t="shared" si="12"/>
        <v>84.273111999999998</v>
      </c>
      <c r="H271" s="298">
        <f t="shared" si="13"/>
        <v>79.310749000000001</v>
      </c>
      <c r="I271" s="299">
        <f t="shared" si="14"/>
        <v>50.407161000000002</v>
      </c>
      <c r="J271" s="299">
        <f t="shared" si="15"/>
        <v>26.988289999999999</v>
      </c>
    </row>
    <row r="272" spans="1:10" s="213" customFormat="1" ht="14.25" customHeight="1" thickBot="1" x14ac:dyDescent="0.25">
      <c r="A272" s="215" t="s">
        <v>225</v>
      </c>
      <c r="B272" s="215">
        <v>6</v>
      </c>
      <c r="C272" s="342">
        <v>848.56</v>
      </c>
      <c r="D272" s="342">
        <v>0.01</v>
      </c>
      <c r="E272" s="342">
        <v>890.16</v>
      </c>
      <c r="F272" s="342">
        <v>881.26</v>
      </c>
      <c r="G272" s="298">
        <f t="shared" si="12"/>
        <v>85.305967999999993</v>
      </c>
      <c r="H272" s="298">
        <f t="shared" si="13"/>
        <v>80.282786000000002</v>
      </c>
      <c r="I272" s="299">
        <f t="shared" si="14"/>
        <v>51.024954000000001</v>
      </c>
      <c r="J272" s="299">
        <f t="shared" si="15"/>
        <v>27.31906</v>
      </c>
    </row>
    <row r="273" spans="1:10" s="213" customFormat="1" ht="14.25" customHeight="1" thickBot="1" x14ac:dyDescent="0.25">
      <c r="A273" s="215" t="s">
        <v>225</v>
      </c>
      <c r="B273" s="215">
        <v>7</v>
      </c>
      <c r="C273" s="342">
        <v>812.57</v>
      </c>
      <c r="D273" s="342" t="s">
        <v>133</v>
      </c>
      <c r="E273" s="342">
        <v>503.12</v>
      </c>
      <c r="F273" s="342">
        <v>845.27</v>
      </c>
      <c r="G273" s="298">
        <f t="shared" si="12"/>
        <v>81.822136</v>
      </c>
      <c r="H273" s="298">
        <f t="shared" si="13"/>
        <v>77.004097000000002</v>
      </c>
      <c r="I273" s="299">
        <f t="shared" si="14"/>
        <v>48.941133000000001</v>
      </c>
      <c r="J273" s="299">
        <f t="shared" si="15"/>
        <v>26.20337</v>
      </c>
    </row>
    <row r="274" spans="1:10" s="213" customFormat="1" ht="14.25" customHeight="1" thickBot="1" x14ac:dyDescent="0.25">
      <c r="A274" s="215" t="s">
        <v>225</v>
      </c>
      <c r="B274" s="215">
        <v>8</v>
      </c>
      <c r="C274" s="342">
        <v>855.44</v>
      </c>
      <c r="D274" s="342" t="s">
        <v>133</v>
      </c>
      <c r="E274" s="342">
        <v>897.21</v>
      </c>
      <c r="F274" s="342">
        <v>888.14</v>
      </c>
      <c r="G274" s="298">
        <f t="shared" si="12"/>
        <v>85.971952000000002</v>
      </c>
      <c r="H274" s="298">
        <f t="shared" si="13"/>
        <v>80.909554</v>
      </c>
      <c r="I274" s="299">
        <f t="shared" si="14"/>
        <v>51.423305999999997</v>
      </c>
      <c r="J274" s="299">
        <f t="shared" si="15"/>
        <v>27.532339999999998</v>
      </c>
    </row>
    <row r="275" spans="1:10" s="213" customFormat="1" ht="14.25" customHeight="1" thickBot="1" x14ac:dyDescent="0.25">
      <c r="A275" s="215" t="s">
        <v>225</v>
      </c>
      <c r="B275" s="215">
        <v>9</v>
      </c>
      <c r="C275" s="342">
        <v>868.54</v>
      </c>
      <c r="D275" s="342">
        <v>0.01</v>
      </c>
      <c r="E275" s="342">
        <v>908.45</v>
      </c>
      <c r="F275" s="342">
        <v>901.24</v>
      </c>
      <c r="G275" s="298">
        <f t="shared" si="12"/>
        <v>87.240031999999999</v>
      </c>
      <c r="H275" s="298">
        <f t="shared" si="13"/>
        <v>82.102964</v>
      </c>
      <c r="I275" s="299">
        <f t="shared" si="14"/>
        <v>52.181795999999999</v>
      </c>
      <c r="J275" s="299">
        <f t="shared" si="15"/>
        <v>27.93844</v>
      </c>
    </row>
    <row r="276" spans="1:10" s="213" customFormat="1" ht="14.25" customHeight="1" thickBot="1" x14ac:dyDescent="0.25">
      <c r="A276" s="215" t="s">
        <v>225</v>
      </c>
      <c r="B276" s="215">
        <v>10</v>
      </c>
      <c r="C276" s="342">
        <v>863.43</v>
      </c>
      <c r="D276" s="342" t="s">
        <v>133</v>
      </c>
      <c r="E276" s="342">
        <v>903.23</v>
      </c>
      <c r="F276" s="342">
        <v>896.13</v>
      </c>
      <c r="G276" s="298">
        <f t="shared" si="12"/>
        <v>86.745384000000001</v>
      </c>
      <c r="H276" s="298">
        <f t="shared" si="13"/>
        <v>81.637443000000005</v>
      </c>
      <c r="I276" s="299">
        <f t="shared" si="14"/>
        <v>51.885927000000002</v>
      </c>
      <c r="J276" s="299">
        <f t="shared" si="15"/>
        <v>27.78003</v>
      </c>
    </row>
    <row r="277" spans="1:10" s="213" customFormat="1" ht="14.25" customHeight="1" thickBot="1" x14ac:dyDescent="0.25">
      <c r="A277" s="215" t="s">
        <v>225</v>
      </c>
      <c r="B277" s="215">
        <v>11</v>
      </c>
      <c r="C277" s="342">
        <v>866.32</v>
      </c>
      <c r="D277" s="342">
        <v>0.01</v>
      </c>
      <c r="E277" s="342">
        <v>906.11</v>
      </c>
      <c r="F277" s="342">
        <v>899.02</v>
      </c>
      <c r="G277" s="298">
        <f t="shared" si="12"/>
        <v>87.025135999999989</v>
      </c>
      <c r="H277" s="298">
        <f t="shared" si="13"/>
        <v>81.900722000000002</v>
      </c>
      <c r="I277" s="299">
        <f t="shared" si="14"/>
        <v>52.053258</v>
      </c>
      <c r="J277" s="299">
        <f t="shared" si="15"/>
        <v>27.869619999999998</v>
      </c>
    </row>
    <row r="278" spans="1:10" s="213" customFormat="1" ht="14.25" customHeight="1" thickBot="1" x14ac:dyDescent="0.25">
      <c r="A278" s="215" t="s">
        <v>225</v>
      </c>
      <c r="B278" s="215">
        <v>12</v>
      </c>
      <c r="C278" s="342">
        <v>876.64</v>
      </c>
      <c r="D278" s="342" t="s">
        <v>133</v>
      </c>
      <c r="E278" s="342">
        <v>917.08</v>
      </c>
      <c r="F278" s="342">
        <v>909.34</v>
      </c>
      <c r="G278" s="298">
        <f t="shared" si="12"/>
        <v>88.024112000000002</v>
      </c>
      <c r="H278" s="298">
        <f t="shared" si="13"/>
        <v>82.840873999999999</v>
      </c>
      <c r="I278" s="299">
        <f t="shared" si="14"/>
        <v>52.650786000000004</v>
      </c>
      <c r="J278" s="299">
        <f t="shared" si="15"/>
        <v>28.189540000000001</v>
      </c>
    </row>
    <row r="279" spans="1:10" s="213" customFormat="1" ht="14.25" customHeight="1" thickBot="1" x14ac:dyDescent="0.25">
      <c r="A279" s="215" t="s">
        <v>225</v>
      </c>
      <c r="B279" s="215">
        <v>13</v>
      </c>
      <c r="C279" s="342">
        <v>822.97</v>
      </c>
      <c r="D279" s="342" t="s">
        <v>133</v>
      </c>
      <c r="E279" s="342">
        <v>861.27</v>
      </c>
      <c r="F279" s="342">
        <v>855.67</v>
      </c>
      <c r="G279" s="298">
        <f t="shared" si="12"/>
        <v>82.828855999999988</v>
      </c>
      <c r="H279" s="298">
        <f t="shared" si="13"/>
        <v>77.951537000000002</v>
      </c>
      <c r="I279" s="299">
        <f t="shared" si="14"/>
        <v>49.543292999999998</v>
      </c>
      <c r="J279" s="299">
        <f t="shared" si="15"/>
        <v>26.525769999999998</v>
      </c>
    </row>
    <row r="280" spans="1:10" s="213" customFormat="1" ht="14.25" customHeight="1" thickBot="1" x14ac:dyDescent="0.25">
      <c r="A280" s="215" t="s">
        <v>225</v>
      </c>
      <c r="B280" s="215">
        <v>14</v>
      </c>
      <c r="C280" s="342">
        <v>831.38</v>
      </c>
      <c r="D280" s="342" t="s">
        <v>133</v>
      </c>
      <c r="E280" s="342">
        <v>870.08</v>
      </c>
      <c r="F280" s="342">
        <v>864.08</v>
      </c>
      <c r="G280" s="298">
        <f t="shared" si="12"/>
        <v>83.642944</v>
      </c>
      <c r="H280" s="298">
        <f t="shared" si="13"/>
        <v>78.71768800000001</v>
      </c>
      <c r="I280" s="299">
        <f t="shared" si="14"/>
        <v>50.030232000000005</v>
      </c>
      <c r="J280" s="299">
        <f t="shared" si="15"/>
        <v>26.786480000000001</v>
      </c>
    </row>
    <row r="281" spans="1:10" s="213" customFormat="1" ht="14.25" customHeight="1" thickBot="1" x14ac:dyDescent="0.25">
      <c r="A281" s="215" t="s">
        <v>225</v>
      </c>
      <c r="B281" s="215">
        <v>15</v>
      </c>
      <c r="C281" s="342">
        <v>863.26</v>
      </c>
      <c r="D281" s="342" t="s">
        <v>133</v>
      </c>
      <c r="E281" s="342">
        <v>348.12</v>
      </c>
      <c r="F281" s="342">
        <v>895.96</v>
      </c>
      <c r="G281" s="298">
        <f t="shared" si="12"/>
        <v>86.728927999999996</v>
      </c>
      <c r="H281" s="298">
        <f t="shared" si="13"/>
        <v>81.621955999999997</v>
      </c>
      <c r="I281" s="299">
        <f t="shared" si="14"/>
        <v>51.876083999999999</v>
      </c>
      <c r="J281" s="299">
        <f t="shared" si="15"/>
        <v>27.774760000000001</v>
      </c>
    </row>
    <row r="282" spans="1:10" s="213" customFormat="1" ht="14.25" customHeight="1" thickBot="1" x14ac:dyDescent="0.25">
      <c r="A282" s="215" t="s">
        <v>225</v>
      </c>
      <c r="B282" s="215">
        <v>16</v>
      </c>
      <c r="C282" s="342">
        <v>878.68</v>
      </c>
      <c r="D282" s="342" t="s">
        <v>133</v>
      </c>
      <c r="E282" s="342">
        <v>211.82</v>
      </c>
      <c r="F282" s="342">
        <v>911.38</v>
      </c>
      <c r="G282" s="298">
        <f t="shared" si="12"/>
        <v>88.221583999999993</v>
      </c>
      <c r="H282" s="298">
        <f t="shared" si="13"/>
        <v>83.026718000000002</v>
      </c>
      <c r="I282" s="299">
        <f t="shared" si="14"/>
        <v>52.768901999999997</v>
      </c>
      <c r="J282" s="299">
        <f t="shared" si="15"/>
        <v>28.252780000000001</v>
      </c>
    </row>
    <row r="283" spans="1:10" s="213" customFormat="1" ht="14.25" customHeight="1" thickBot="1" x14ac:dyDescent="0.25">
      <c r="A283" s="215" t="s">
        <v>225</v>
      </c>
      <c r="B283" s="215">
        <v>17</v>
      </c>
      <c r="C283" s="342">
        <v>886.75</v>
      </c>
      <c r="D283" s="342" t="s">
        <v>133</v>
      </c>
      <c r="E283" s="342">
        <v>230.6</v>
      </c>
      <c r="F283" s="342">
        <v>919.45</v>
      </c>
      <c r="G283" s="298">
        <f t="shared" si="12"/>
        <v>89.002759999999995</v>
      </c>
      <c r="H283" s="298">
        <f t="shared" si="13"/>
        <v>83.76189500000001</v>
      </c>
      <c r="I283" s="299">
        <f t="shared" si="14"/>
        <v>53.236155000000004</v>
      </c>
      <c r="J283" s="299">
        <f t="shared" si="15"/>
        <v>28.502950000000002</v>
      </c>
    </row>
    <row r="284" spans="1:10" s="213" customFormat="1" ht="14.25" customHeight="1" thickBot="1" x14ac:dyDescent="0.25">
      <c r="A284" s="215" t="s">
        <v>225</v>
      </c>
      <c r="B284" s="215">
        <v>18</v>
      </c>
      <c r="C284" s="342">
        <v>904.21</v>
      </c>
      <c r="D284" s="342" t="s">
        <v>133</v>
      </c>
      <c r="E284" s="342">
        <v>945</v>
      </c>
      <c r="F284" s="342">
        <v>936.91</v>
      </c>
      <c r="G284" s="298">
        <f t="shared" si="12"/>
        <v>90.692887999999996</v>
      </c>
      <c r="H284" s="298">
        <f t="shared" si="13"/>
        <v>85.352501000000004</v>
      </c>
      <c r="I284" s="299">
        <f t="shared" si="14"/>
        <v>54.247088999999995</v>
      </c>
      <c r="J284" s="299">
        <f t="shared" si="15"/>
        <v>29.04421</v>
      </c>
    </row>
    <row r="285" spans="1:10" s="213" customFormat="1" ht="14.25" customHeight="1" thickBot="1" x14ac:dyDescent="0.25">
      <c r="A285" s="215" t="s">
        <v>225</v>
      </c>
      <c r="B285" s="215">
        <v>19</v>
      </c>
      <c r="C285" s="342">
        <v>855.07</v>
      </c>
      <c r="D285" s="342" t="s">
        <v>133</v>
      </c>
      <c r="E285" s="342">
        <v>183.65</v>
      </c>
      <c r="F285" s="342">
        <v>887.77</v>
      </c>
      <c r="G285" s="298">
        <f t="shared" si="12"/>
        <v>85.936135999999991</v>
      </c>
      <c r="H285" s="298">
        <f t="shared" si="13"/>
        <v>80.875846999999993</v>
      </c>
      <c r="I285" s="299">
        <f t="shared" si="14"/>
        <v>51.401882999999998</v>
      </c>
      <c r="J285" s="299">
        <f t="shared" si="15"/>
        <v>27.520869999999999</v>
      </c>
    </row>
    <row r="286" spans="1:10" s="213" customFormat="1" ht="14.25" customHeight="1" thickBot="1" x14ac:dyDescent="0.25">
      <c r="A286" s="215" t="s">
        <v>225</v>
      </c>
      <c r="B286" s="215">
        <v>20</v>
      </c>
      <c r="C286" s="342">
        <v>878.27</v>
      </c>
      <c r="D286" s="342">
        <v>0.01</v>
      </c>
      <c r="E286" s="342">
        <v>915.95</v>
      </c>
      <c r="F286" s="342">
        <v>910.97</v>
      </c>
      <c r="G286" s="298">
        <f t="shared" si="12"/>
        <v>88.181895999999995</v>
      </c>
      <c r="H286" s="298">
        <f t="shared" si="13"/>
        <v>82.989367000000001</v>
      </c>
      <c r="I286" s="299">
        <f t="shared" si="14"/>
        <v>52.745163000000005</v>
      </c>
      <c r="J286" s="299">
        <f t="shared" si="15"/>
        <v>28.240069999999999</v>
      </c>
    </row>
    <row r="287" spans="1:10" s="213" customFormat="1" ht="14.25" customHeight="1" thickBot="1" x14ac:dyDescent="0.25">
      <c r="A287" s="215" t="s">
        <v>225</v>
      </c>
      <c r="B287" s="215">
        <v>21</v>
      </c>
      <c r="C287" s="342">
        <v>878.24</v>
      </c>
      <c r="D287" s="342">
        <v>0.01</v>
      </c>
      <c r="E287" s="342">
        <v>914.92</v>
      </c>
      <c r="F287" s="342">
        <v>910.94</v>
      </c>
      <c r="G287" s="298">
        <f t="shared" si="12"/>
        <v>88.178992000000008</v>
      </c>
      <c r="H287" s="298">
        <f t="shared" si="13"/>
        <v>82.986634000000009</v>
      </c>
      <c r="I287" s="299">
        <f t="shared" si="14"/>
        <v>52.743426000000007</v>
      </c>
      <c r="J287" s="299">
        <f t="shared" si="15"/>
        <v>28.239140000000003</v>
      </c>
    </row>
    <row r="288" spans="1:10" s="213" customFormat="1" ht="14.25" customHeight="1" thickBot="1" x14ac:dyDescent="0.25">
      <c r="A288" s="215" t="s">
        <v>225</v>
      </c>
      <c r="B288" s="215">
        <v>22</v>
      </c>
      <c r="C288" s="342">
        <v>878.65</v>
      </c>
      <c r="D288" s="342" t="s">
        <v>133</v>
      </c>
      <c r="E288" s="342">
        <v>913.71</v>
      </c>
      <c r="F288" s="342">
        <v>911.35</v>
      </c>
      <c r="G288" s="298">
        <f t="shared" si="12"/>
        <v>88.218680000000006</v>
      </c>
      <c r="H288" s="298">
        <f t="shared" si="13"/>
        <v>83.023984999999996</v>
      </c>
      <c r="I288" s="299">
        <f t="shared" si="14"/>
        <v>52.767164999999999</v>
      </c>
      <c r="J288" s="299">
        <f t="shared" si="15"/>
        <v>28.251850000000001</v>
      </c>
    </row>
    <row r="289" spans="1:10" s="301" customFormat="1" ht="14.25" customHeight="1" thickBot="1" x14ac:dyDescent="0.25">
      <c r="A289" s="215" t="s">
        <v>225</v>
      </c>
      <c r="B289" s="215">
        <v>23</v>
      </c>
      <c r="C289" s="342">
        <v>874.34</v>
      </c>
      <c r="D289" s="342">
        <v>0.01</v>
      </c>
      <c r="E289" s="342">
        <v>907.44</v>
      </c>
      <c r="F289" s="342">
        <v>907.04</v>
      </c>
      <c r="G289" s="298">
        <f t="shared" si="12"/>
        <v>87.80147199999999</v>
      </c>
      <c r="H289" s="298">
        <f t="shared" si="13"/>
        <v>82.631343999999999</v>
      </c>
      <c r="I289" s="299">
        <f t="shared" si="14"/>
        <v>52.517615999999997</v>
      </c>
      <c r="J289" s="299">
        <f t="shared" si="15"/>
        <v>28.11824</v>
      </c>
    </row>
    <row r="290" spans="1:10" s="300" customFormat="1" ht="14.25" customHeight="1" thickBot="1" x14ac:dyDescent="0.25">
      <c r="A290" s="215" t="s">
        <v>226</v>
      </c>
      <c r="B290" s="215">
        <v>0</v>
      </c>
      <c r="C290" s="342">
        <v>862.89</v>
      </c>
      <c r="D290" s="342" t="s">
        <v>133</v>
      </c>
      <c r="E290" s="342">
        <v>894.84</v>
      </c>
      <c r="F290" s="342">
        <v>895.59</v>
      </c>
      <c r="G290" s="298">
        <f t="shared" si="12"/>
        <v>86.693111999999999</v>
      </c>
      <c r="H290" s="298">
        <f t="shared" si="13"/>
        <v>81.588249000000005</v>
      </c>
      <c r="I290" s="299">
        <f t="shared" si="14"/>
        <v>51.854661</v>
      </c>
      <c r="J290" s="299">
        <f t="shared" si="15"/>
        <v>27.763290000000001</v>
      </c>
    </row>
    <row r="291" spans="1:10" s="213" customFormat="1" ht="14.25" customHeight="1" thickBot="1" x14ac:dyDescent="0.25">
      <c r="A291" s="215" t="s">
        <v>226</v>
      </c>
      <c r="B291" s="215">
        <v>1</v>
      </c>
      <c r="C291" s="342">
        <v>811.47</v>
      </c>
      <c r="D291" s="342">
        <v>0.01</v>
      </c>
      <c r="E291" s="342">
        <v>843.76</v>
      </c>
      <c r="F291" s="342">
        <v>844.17</v>
      </c>
      <c r="G291" s="298">
        <f t="shared" si="12"/>
        <v>81.715655999999996</v>
      </c>
      <c r="H291" s="298">
        <f t="shared" si="13"/>
        <v>76.903886999999997</v>
      </c>
      <c r="I291" s="299">
        <f t="shared" si="14"/>
        <v>48.877443</v>
      </c>
      <c r="J291" s="299">
        <f t="shared" si="15"/>
        <v>26.169269999999997</v>
      </c>
    </row>
    <row r="292" spans="1:10" s="213" customFormat="1" ht="14.25" customHeight="1" thickBot="1" x14ac:dyDescent="0.25">
      <c r="A292" s="215" t="s">
        <v>226</v>
      </c>
      <c r="B292" s="215">
        <v>2</v>
      </c>
      <c r="C292" s="342">
        <v>818.21</v>
      </c>
      <c r="D292" s="342" t="s">
        <v>133</v>
      </c>
      <c r="E292" s="342">
        <v>852.36</v>
      </c>
      <c r="F292" s="342">
        <v>850.91</v>
      </c>
      <c r="G292" s="298">
        <f t="shared" si="12"/>
        <v>82.368088</v>
      </c>
      <c r="H292" s="298">
        <f t="shared" si="13"/>
        <v>77.517900999999995</v>
      </c>
      <c r="I292" s="299">
        <f t="shared" si="14"/>
        <v>49.267688999999997</v>
      </c>
      <c r="J292" s="299">
        <f t="shared" si="15"/>
        <v>26.378209999999999</v>
      </c>
    </row>
    <row r="293" spans="1:10" s="213" customFormat="1" ht="14.25" customHeight="1" thickBot="1" x14ac:dyDescent="0.25">
      <c r="A293" s="215" t="s">
        <v>226</v>
      </c>
      <c r="B293" s="215">
        <v>3</v>
      </c>
      <c r="C293" s="342">
        <v>850.85</v>
      </c>
      <c r="D293" s="342">
        <v>0.01</v>
      </c>
      <c r="E293" s="342">
        <v>409.62</v>
      </c>
      <c r="F293" s="342">
        <v>883.55</v>
      </c>
      <c r="G293" s="298">
        <f t="shared" si="12"/>
        <v>85.527639999999991</v>
      </c>
      <c r="H293" s="298">
        <f t="shared" si="13"/>
        <v>80.491405</v>
      </c>
      <c r="I293" s="299">
        <f t="shared" si="14"/>
        <v>51.157544999999999</v>
      </c>
      <c r="J293" s="299">
        <f t="shared" si="15"/>
        <v>27.390049999999999</v>
      </c>
    </row>
    <row r="294" spans="1:10" s="213" customFormat="1" ht="14.25" customHeight="1" thickBot="1" x14ac:dyDescent="0.25">
      <c r="A294" s="215" t="s">
        <v>226</v>
      </c>
      <c r="B294" s="215">
        <v>4</v>
      </c>
      <c r="C294" s="342">
        <v>846.05</v>
      </c>
      <c r="D294" s="342" t="s">
        <v>133</v>
      </c>
      <c r="E294" s="342">
        <v>566.05999999999995</v>
      </c>
      <c r="F294" s="342">
        <v>878.75</v>
      </c>
      <c r="G294" s="298">
        <f t="shared" si="12"/>
        <v>85.063000000000002</v>
      </c>
      <c r="H294" s="298">
        <f t="shared" si="13"/>
        <v>80.054124999999999</v>
      </c>
      <c r="I294" s="299">
        <f t="shared" si="14"/>
        <v>50.879624999999997</v>
      </c>
      <c r="J294" s="299">
        <f t="shared" si="15"/>
        <v>27.241250000000001</v>
      </c>
    </row>
    <row r="295" spans="1:10" s="213" customFormat="1" ht="14.25" customHeight="1" thickBot="1" x14ac:dyDescent="0.25">
      <c r="A295" s="215" t="s">
        <v>226</v>
      </c>
      <c r="B295" s="215">
        <v>5</v>
      </c>
      <c r="C295" s="342">
        <v>834.3</v>
      </c>
      <c r="D295" s="342" t="s">
        <v>133</v>
      </c>
      <c r="E295" s="342">
        <v>284.60000000000002</v>
      </c>
      <c r="F295" s="342">
        <v>867</v>
      </c>
      <c r="G295" s="298">
        <f t="shared" si="12"/>
        <v>83.925600000000003</v>
      </c>
      <c r="H295" s="298">
        <f t="shared" si="13"/>
        <v>78.983699999999999</v>
      </c>
      <c r="I295" s="299">
        <f t="shared" si="14"/>
        <v>50.199300000000001</v>
      </c>
      <c r="J295" s="299">
        <f t="shared" si="15"/>
        <v>26.876999999999999</v>
      </c>
    </row>
    <row r="296" spans="1:10" s="213" customFormat="1" ht="14.25" customHeight="1" thickBot="1" x14ac:dyDescent="0.25">
      <c r="A296" s="215" t="s">
        <v>226</v>
      </c>
      <c r="B296" s="215">
        <v>6</v>
      </c>
      <c r="C296" s="342">
        <v>835.82</v>
      </c>
      <c r="D296" s="342" t="s">
        <v>133</v>
      </c>
      <c r="E296" s="342">
        <v>193.49</v>
      </c>
      <c r="F296" s="342">
        <v>868.52</v>
      </c>
      <c r="G296" s="298">
        <f t="shared" si="12"/>
        <v>84.072735999999992</v>
      </c>
      <c r="H296" s="298">
        <f t="shared" si="13"/>
        <v>79.122171999999992</v>
      </c>
      <c r="I296" s="299">
        <f t="shared" si="14"/>
        <v>50.287307999999996</v>
      </c>
      <c r="J296" s="299">
        <f t="shared" si="15"/>
        <v>26.924119999999998</v>
      </c>
    </row>
    <row r="297" spans="1:10" s="213" customFormat="1" ht="14.25" customHeight="1" thickBot="1" x14ac:dyDescent="0.25">
      <c r="A297" s="215" t="s">
        <v>226</v>
      </c>
      <c r="B297" s="215">
        <v>7</v>
      </c>
      <c r="C297" s="342">
        <v>811.24</v>
      </c>
      <c r="D297" s="342">
        <v>0.01</v>
      </c>
      <c r="E297" s="342">
        <v>223.54</v>
      </c>
      <c r="F297" s="342">
        <v>843.94</v>
      </c>
      <c r="G297" s="298">
        <f t="shared" si="12"/>
        <v>81.693392000000003</v>
      </c>
      <c r="H297" s="298">
        <f t="shared" si="13"/>
        <v>76.882934000000006</v>
      </c>
      <c r="I297" s="299">
        <f t="shared" si="14"/>
        <v>48.864126000000006</v>
      </c>
      <c r="J297" s="299">
        <f t="shared" si="15"/>
        <v>26.162140000000001</v>
      </c>
    </row>
    <row r="298" spans="1:10" s="213" customFormat="1" ht="14.25" customHeight="1" thickBot="1" x14ac:dyDescent="0.25">
      <c r="A298" s="215" t="s">
        <v>226</v>
      </c>
      <c r="B298" s="215">
        <v>8</v>
      </c>
      <c r="C298" s="342">
        <v>861.94</v>
      </c>
      <c r="D298" s="342" t="s">
        <v>133</v>
      </c>
      <c r="E298" s="342">
        <v>214.87</v>
      </c>
      <c r="F298" s="342">
        <v>894.64</v>
      </c>
      <c r="G298" s="298">
        <f t="shared" si="12"/>
        <v>86.601151999999999</v>
      </c>
      <c r="H298" s="298">
        <f t="shared" si="13"/>
        <v>81.501704000000004</v>
      </c>
      <c r="I298" s="299">
        <f t="shared" si="14"/>
        <v>51.799655999999999</v>
      </c>
      <c r="J298" s="299">
        <f t="shared" si="15"/>
        <v>27.733840000000001</v>
      </c>
    </row>
    <row r="299" spans="1:10" s="213" customFormat="1" ht="14.25" customHeight="1" thickBot="1" x14ac:dyDescent="0.25">
      <c r="A299" s="215" t="s">
        <v>226</v>
      </c>
      <c r="B299" s="215">
        <v>9</v>
      </c>
      <c r="C299" s="342">
        <v>884.48</v>
      </c>
      <c r="D299" s="342" t="s">
        <v>133</v>
      </c>
      <c r="E299" s="342">
        <v>203.13</v>
      </c>
      <c r="F299" s="342">
        <v>917.18</v>
      </c>
      <c r="G299" s="298">
        <f t="shared" si="12"/>
        <v>88.783023999999997</v>
      </c>
      <c r="H299" s="298">
        <f t="shared" si="13"/>
        <v>83.555098000000001</v>
      </c>
      <c r="I299" s="299">
        <f t="shared" si="14"/>
        <v>53.104721999999995</v>
      </c>
      <c r="J299" s="299">
        <f t="shared" si="15"/>
        <v>28.432579999999998</v>
      </c>
    </row>
    <row r="300" spans="1:10" s="213" customFormat="1" ht="14.25" customHeight="1" thickBot="1" x14ac:dyDescent="0.25">
      <c r="A300" s="215" t="s">
        <v>226</v>
      </c>
      <c r="B300" s="215">
        <v>10</v>
      </c>
      <c r="C300" s="342">
        <v>877.14</v>
      </c>
      <c r="D300" s="342">
        <v>0.01</v>
      </c>
      <c r="E300" s="342">
        <v>172.12</v>
      </c>
      <c r="F300" s="342">
        <v>909.84</v>
      </c>
      <c r="G300" s="298">
        <f t="shared" si="12"/>
        <v>88.072512000000003</v>
      </c>
      <c r="H300" s="298">
        <f t="shared" si="13"/>
        <v>82.886424000000005</v>
      </c>
      <c r="I300" s="299">
        <f t="shared" si="14"/>
        <v>52.679736000000005</v>
      </c>
      <c r="J300" s="299">
        <f t="shared" si="15"/>
        <v>28.20504</v>
      </c>
    </row>
    <row r="301" spans="1:10" s="213" customFormat="1" ht="14.25" customHeight="1" thickBot="1" x14ac:dyDescent="0.25">
      <c r="A301" s="215" t="s">
        <v>226</v>
      </c>
      <c r="B301" s="215">
        <v>11</v>
      </c>
      <c r="C301" s="342">
        <v>878.92</v>
      </c>
      <c r="D301" s="342">
        <v>0.01</v>
      </c>
      <c r="E301" s="342">
        <v>174.38</v>
      </c>
      <c r="F301" s="342">
        <v>911.62</v>
      </c>
      <c r="G301" s="298">
        <f t="shared" si="12"/>
        <v>88.244816</v>
      </c>
      <c r="H301" s="298">
        <f t="shared" si="13"/>
        <v>83.048581999999996</v>
      </c>
      <c r="I301" s="299">
        <f t="shared" si="14"/>
        <v>52.782798</v>
      </c>
      <c r="J301" s="299">
        <f t="shared" si="15"/>
        <v>28.26022</v>
      </c>
    </row>
    <row r="302" spans="1:10" s="213" customFormat="1" ht="14.25" customHeight="1" thickBot="1" x14ac:dyDescent="0.25">
      <c r="A302" s="215" t="s">
        <v>226</v>
      </c>
      <c r="B302" s="215">
        <v>12</v>
      </c>
      <c r="C302" s="342">
        <v>805.4</v>
      </c>
      <c r="D302" s="342" t="s">
        <v>133</v>
      </c>
      <c r="E302" s="342">
        <v>182.39</v>
      </c>
      <c r="F302" s="342">
        <v>838.1</v>
      </c>
      <c r="G302" s="298">
        <f t="shared" si="12"/>
        <v>81.128079999999997</v>
      </c>
      <c r="H302" s="298">
        <f t="shared" si="13"/>
        <v>76.350909999999999</v>
      </c>
      <c r="I302" s="299">
        <f t="shared" si="14"/>
        <v>48.52599</v>
      </c>
      <c r="J302" s="299">
        <f t="shared" si="15"/>
        <v>25.981100000000001</v>
      </c>
    </row>
    <row r="303" spans="1:10" s="213" customFormat="1" ht="14.25" customHeight="1" thickBot="1" x14ac:dyDescent="0.25">
      <c r="A303" s="215" t="s">
        <v>226</v>
      </c>
      <c r="B303" s="215">
        <v>13</v>
      </c>
      <c r="C303" s="342">
        <v>760.53</v>
      </c>
      <c r="D303" s="342" t="s">
        <v>133</v>
      </c>
      <c r="E303" s="342">
        <v>163.65</v>
      </c>
      <c r="F303" s="342">
        <v>793.23</v>
      </c>
      <c r="G303" s="298">
        <f t="shared" si="12"/>
        <v>76.784664000000006</v>
      </c>
      <c r="H303" s="298">
        <f t="shared" si="13"/>
        <v>72.263253000000006</v>
      </c>
      <c r="I303" s="299">
        <f t="shared" si="14"/>
        <v>45.928017000000004</v>
      </c>
      <c r="J303" s="299">
        <f t="shared" si="15"/>
        <v>24.590130000000002</v>
      </c>
    </row>
    <row r="304" spans="1:10" s="213" customFormat="1" ht="14.25" customHeight="1" thickBot="1" x14ac:dyDescent="0.25">
      <c r="A304" s="215" t="s">
        <v>226</v>
      </c>
      <c r="B304" s="215">
        <v>14</v>
      </c>
      <c r="C304" s="342">
        <v>763.95</v>
      </c>
      <c r="D304" s="342">
        <v>0.01</v>
      </c>
      <c r="E304" s="342">
        <v>118.87</v>
      </c>
      <c r="F304" s="342">
        <v>796.65</v>
      </c>
      <c r="G304" s="298">
        <f t="shared" si="12"/>
        <v>77.115719999999996</v>
      </c>
      <c r="H304" s="298">
        <f t="shared" si="13"/>
        <v>72.574815000000001</v>
      </c>
      <c r="I304" s="299">
        <f t="shared" si="14"/>
        <v>46.126035000000002</v>
      </c>
      <c r="J304" s="299">
        <f t="shared" si="15"/>
        <v>24.696149999999999</v>
      </c>
    </row>
    <row r="305" spans="1:10" s="213" customFormat="1" ht="14.25" customHeight="1" thickBot="1" x14ac:dyDescent="0.25">
      <c r="A305" s="215" t="s">
        <v>226</v>
      </c>
      <c r="B305" s="215">
        <v>15</v>
      </c>
      <c r="C305" s="342">
        <v>790.29</v>
      </c>
      <c r="D305" s="342" t="s">
        <v>133</v>
      </c>
      <c r="E305" s="342">
        <v>124.52</v>
      </c>
      <c r="F305" s="342">
        <v>822.99</v>
      </c>
      <c r="G305" s="298">
        <f t="shared" si="12"/>
        <v>79.665431999999996</v>
      </c>
      <c r="H305" s="298">
        <f t="shared" si="13"/>
        <v>74.974389000000002</v>
      </c>
      <c r="I305" s="299">
        <f t="shared" si="14"/>
        <v>47.651121000000003</v>
      </c>
      <c r="J305" s="299">
        <f t="shared" si="15"/>
        <v>25.512689999999999</v>
      </c>
    </row>
    <row r="306" spans="1:10" s="213" customFormat="1" ht="14.25" customHeight="1" thickBot="1" x14ac:dyDescent="0.25">
      <c r="A306" s="215" t="s">
        <v>226</v>
      </c>
      <c r="B306" s="215">
        <v>16</v>
      </c>
      <c r="C306" s="342">
        <v>805.61</v>
      </c>
      <c r="D306" s="342" t="s">
        <v>133</v>
      </c>
      <c r="E306" s="342">
        <v>134.05000000000001</v>
      </c>
      <c r="F306" s="342">
        <v>838.31</v>
      </c>
      <c r="G306" s="298">
        <f t="shared" si="12"/>
        <v>81.148407999999989</v>
      </c>
      <c r="H306" s="298">
        <f t="shared" si="13"/>
        <v>76.370041000000001</v>
      </c>
      <c r="I306" s="299">
        <f t="shared" si="14"/>
        <v>48.538148999999997</v>
      </c>
      <c r="J306" s="299">
        <f t="shared" si="15"/>
        <v>25.987609999999997</v>
      </c>
    </row>
    <row r="307" spans="1:10" s="213" customFormat="1" ht="14.25" customHeight="1" thickBot="1" x14ac:dyDescent="0.25">
      <c r="A307" s="215" t="s">
        <v>226</v>
      </c>
      <c r="B307" s="215">
        <v>17</v>
      </c>
      <c r="C307" s="342">
        <v>787.55</v>
      </c>
      <c r="D307" s="342">
        <v>0.01</v>
      </c>
      <c r="E307" s="342">
        <v>111.48</v>
      </c>
      <c r="F307" s="342">
        <v>820.25</v>
      </c>
      <c r="G307" s="298">
        <f t="shared" ref="G307:G370" si="16">F307*9.68%</f>
        <v>79.400199999999998</v>
      </c>
      <c r="H307" s="298">
        <f t="shared" ref="H307:H370" si="17">F307*9.11%</f>
        <v>74.724774999999994</v>
      </c>
      <c r="I307" s="299">
        <f t="shared" ref="I307:I370" si="18">F307*5.79%</f>
        <v>47.492474999999999</v>
      </c>
      <c r="J307" s="299">
        <f t="shared" ref="J307:J370" si="19">F307*3.1%</f>
        <v>25.42775</v>
      </c>
    </row>
    <row r="308" spans="1:10" s="213" customFormat="1" ht="14.25" customHeight="1" thickBot="1" x14ac:dyDescent="0.25">
      <c r="A308" s="215" t="s">
        <v>226</v>
      </c>
      <c r="B308" s="215">
        <v>18</v>
      </c>
      <c r="C308" s="342">
        <v>798.81</v>
      </c>
      <c r="D308" s="342" t="s">
        <v>133</v>
      </c>
      <c r="E308" s="342">
        <v>206.86</v>
      </c>
      <c r="F308" s="342">
        <v>831.51</v>
      </c>
      <c r="G308" s="298">
        <f t="shared" si="16"/>
        <v>80.490167999999997</v>
      </c>
      <c r="H308" s="298">
        <f t="shared" si="17"/>
        <v>75.750561000000005</v>
      </c>
      <c r="I308" s="299">
        <f t="shared" si="18"/>
        <v>48.144429000000002</v>
      </c>
      <c r="J308" s="299">
        <f t="shared" si="19"/>
        <v>25.776810000000001</v>
      </c>
    </row>
    <row r="309" spans="1:10" s="213" customFormat="1" ht="14.25" customHeight="1" thickBot="1" x14ac:dyDescent="0.25">
      <c r="A309" s="215" t="s">
        <v>226</v>
      </c>
      <c r="B309" s="215">
        <v>19</v>
      </c>
      <c r="C309" s="342">
        <v>785.45</v>
      </c>
      <c r="D309" s="342" t="s">
        <v>133</v>
      </c>
      <c r="E309" s="342">
        <v>284.86</v>
      </c>
      <c r="F309" s="342">
        <v>818.15</v>
      </c>
      <c r="G309" s="298">
        <f t="shared" si="16"/>
        <v>79.196919999999992</v>
      </c>
      <c r="H309" s="298">
        <f t="shared" si="17"/>
        <v>74.533464999999993</v>
      </c>
      <c r="I309" s="299">
        <f t="shared" si="18"/>
        <v>47.370885000000001</v>
      </c>
      <c r="J309" s="299">
        <f t="shared" si="19"/>
        <v>25.362649999999999</v>
      </c>
    </row>
    <row r="310" spans="1:10" s="213" customFormat="1" ht="14.25" customHeight="1" thickBot="1" x14ac:dyDescent="0.25">
      <c r="A310" s="215" t="s">
        <v>226</v>
      </c>
      <c r="B310" s="215">
        <v>20</v>
      </c>
      <c r="C310" s="342">
        <v>798.41</v>
      </c>
      <c r="D310" s="342">
        <v>0.01</v>
      </c>
      <c r="E310" s="342">
        <v>831.58</v>
      </c>
      <c r="F310" s="342">
        <v>831.11</v>
      </c>
      <c r="G310" s="298">
        <f t="shared" si="16"/>
        <v>80.451447999999999</v>
      </c>
      <c r="H310" s="298">
        <f t="shared" si="17"/>
        <v>75.714121000000006</v>
      </c>
      <c r="I310" s="299">
        <f t="shared" si="18"/>
        <v>48.121268999999998</v>
      </c>
      <c r="J310" s="299">
        <f t="shared" si="19"/>
        <v>25.764410000000002</v>
      </c>
    </row>
    <row r="311" spans="1:10" s="213" customFormat="1" ht="14.25" customHeight="1" thickBot="1" x14ac:dyDescent="0.25">
      <c r="A311" s="215" t="s">
        <v>226</v>
      </c>
      <c r="B311" s="215">
        <v>21</v>
      </c>
      <c r="C311" s="342">
        <v>792.62</v>
      </c>
      <c r="D311" s="342" t="s">
        <v>133</v>
      </c>
      <c r="E311" s="342">
        <v>170.87</v>
      </c>
      <c r="F311" s="342">
        <v>825.32</v>
      </c>
      <c r="G311" s="298">
        <f t="shared" si="16"/>
        <v>79.890976000000009</v>
      </c>
      <c r="H311" s="298">
        <f t="shared" si="17"/>
        <v>75.186652000000009</v>
      </c>
      <c r="I311" s="299">
        <f t="shared" si="18"/>
        <v>47.786028000000002</v>
      </c>
      <c r="J311" s="299">
        <f t="shared" si="19"/>
        <v>25.58492</v>
      </c>
    </row>
    <row r="312" spans="1:10" s="213" customFormat="1" ht="14.25" customHeight="1" thickBot="1" x14ac:dyDescent="0.25">
      <c r="A312" s="215" t="s">
        <v>226</v>
      </c>
      <c r="B312" s="215">
        <v>22</v>
      </c>
      <c r="C312" s="342">
        <v>805.76</v>
      </c>
      <c r="D312" s="342">
        <v>0.01</v>
      </c>
      <c r="E312" s="342">
        <v>509.86</v>
      </c>
      <c r="F312" s="342">
        <v>838.46</v>
      </c>
      <c r="G312" s="298">
        <f t="shared" si="16"/>
        <v>81.162928000000008</v>
      </c>
      <c r="H312" s="298">
        <f t="shared" si="17"/>
        <v>76.383706000000004</v>
      </c>
      <c r="I312" s="299">
        <f t="shared" si="18"/>
        <v>48.546834000000004</v>
      </c>
      <c r="J312" s="299">
        <f t="shared" si="19"/>
        <v>25.992260000000002</v>
      </c>
    </row>
    <row r="313" spans="1:10" s="301" customFormat="1" ht="14.25" customHeight="1" thickBot="1" x14ac:dyDescent="0.25">
      <c r="A313" s="215" t="s">
        <v>226</v>
      </c>
      <c r="B313" s="215">
        <v>23</v>
      </c>
      <c r="C313" s="342">
        <v>801.53</v>
      </c>
      <c r="D313" s="342" t="s">
        <v>133</v>
      </c>
      <c r="E313" s="342">
        <v>504.85</v>
      </c>
      <c r="F313" s="342">
        <v>834.23</v>
      </c>
      <c r="G313" s="298">
        <f t="shared" si="16"/>
        <v>80.753463999999994</v>
      </c>
      <c r="H313" s="298">
        <f t="shared" si="17"/>
        <v>75.998353000000009</v>
      </c>
      <c r="I313" s="299">
        <f t="shared" si="18"/>
        <v>48.301917000000003</v>
      </c>
      <c r="J313" s="299">
        <f t="shared" si="19"/>
        <v>25.861129999999999</v>
      </c>
    </row>
    <row r="314" spans="1:10" s="300" customFormat="1" ht="14.25" customHeight="1" thickBot="1" x14ac:dyDescent="0.25">
      <c r="A314" s="215" t="s">
        <v>227</v>
      </c>
      <c r="B314" s="215">
        <v>0</v>
      </c>
      <c r="C314" s="342">
        <v>718.98</v>
      </c>
      <c r="D314" s="342">
        <v>0.01</v>
      </c>
      <c r="E314" s="342">
        <v>746.95</v>
      </c>
      <c r="F314" s="342">
        <v>751.68</v>
      </c>
      <c r="G314" s="298">
        <f t="shared" si="16"/>
        <v>72.762623999999988</v>
      </c>
      <c r="H314" s="298">
        <f t="shared" si="17"/>
        <v>68.478048000000001</v>
      </c>
      <c r="I314" s="299">
        <f t="shared" si="18"/>
        <v>43.522271999999994</v>
      </c>
      <c r="J314" s="299">
        <f t="shared" si="19"/>
        <v>23.302079999999997</v>
      </c>
    </row>
    <row r="315" spans="1:10" s="213" customFormat="1" ht="14.25" customHeight="1" thickBot="1" x14ac:dyDescent="0.25">
      <c r="A315" s="215" t="s">
        <v>227</v>
      </c>
      <c r="B315" s="215">
        <v>1</v>
      </c>
      <c r="C315" s="342">
        <v>690.2</v>
      </c>
      <c r="D315" s="342">
        <v>0.01</v>
      </c>
      <c r="E315" s="342">
        <v>718.44</v>
      </c>
      <c r="F315" s="342">
        <v>722.9</v>
      </c>
      <c r="G315" s="298">
        <f t="shared" si="16"/>
        <v>69.97672</v>
      </c>
      <c r="H315" s="298">
        <f t="shared" si="17"/>
        <v>65.856189999999998</v>
      </c>
      <c r="I315" s="299">
        <f t="shared" si="18"/>
        <v>41.855910000000002</v>
      </c>
      <c r="J315" s="299">
        <f t="shared" si="19"/>
        <v>22.4099</v>
      </c>
    </row>
    <row r="316" spans="1:10" s="213" customFormat="1" ht="14.25" customHeight="1" thickBot="1" x14ac:dyDescent="0.25">
      <c r="A316" s="215" t="s">
        <v>227</v>
      </c>
      <c r="B316" s="215">
        <v>2</v>
      </c>
      <c r="C316" s="342">
        <v>701.58</v>
      </c>
      <c r="D316" s="342" t="s">
        <v>133</v>
      </c>
      <c r="E316" s="342">
        <v>731.6</v>
      </c>
      <c r="F316" s="342">
        <v>734.28</v>
      </c>
      <c r="G316" s="298">
        <f t="shared" si="16"/>
        <v>71.078303999999989</v>
      </c>
      <c r="H316" s="298">
        <f t="shared" si="17"/>
        <v>66.892907999999991</v>
      </c>
      <c r="I316" s="299">
        <f t="shared" si="18"/>
        <v>42.514811999999999</v>
      </c>
      <c r="J316" s="299">
        <f t="shared" si="19"/>
        <v>22.76268</v>
      </c>
    </row>
    <row r="317" spans="1:10" s="213" customFormat="1" ht="14.25" customHeight="1" thickBot="1" x14ac:dyDescent="0.25">
      <c r="A317" s="215" t="s">
        <v>227</v>
      </c>
      <c r="B317" s="215">
        <v>3</v>
      </c>
      <c r="C317" s="342">
        <v>732.09</v>
      </c>
      <c r="D317" s="342" t="s">
        <v>133</v>
      </c>
      <c r="E317" s="342">
        <v>766.88</v>
      </c>
      <c r="F317" s="342">
        <v>764.79</v>
      </c>
      <c r="G317" s="298">
        <f t="shared" si="16"/>
        <v>74.031672</v>
      </c>
      <c r="H317" s="298">
        <f t="shared" si="17"/>
        <v>69.672369000000003</v>
      </c>
      <c r="I317" s="299">
        <f t="shared" si="18"/>
        <v>44.281340999999998</v>
      </c>
      <c r="J317" s="299">
        <f t="shared" si="19"/>
        <v>23.708489999999998</v>
      </c>
    </row>
    <row r="318" spans="1:10" s="213" customFormat="1" ht="14.25" customHeight="1" thickBot="1" x14ac:dyDescent="0.25">
      <c r="A318" s="215" t="s">
        <v>227</v>
      </c>
      <c r="B318" s="215">
        <v>4</v>
      </c>
      <c r="C318" s="342">
        <v>727.74</v>
      </c>
      <c r="D318" s="342" t="s">
        <v>133</v>
      </c>
      <c r="E318" s="342">
        <v>765.63</v>
      </c>
      <c r="F318" s="342">
        <v>760.44</v>
      </c>
      <c r="G318" s="298">
        <f t="shared" si="16"/>
        <v>73.610591999999997</v>
      </c>
      <c r="H318" s="298">
        <f t="shared" si="17"/>
        <v>69.276084000000012</v>
      </c>
      <c r="I318" s="299">
        <f t="shared" si="18"/>
        <v>44.029476000000003</v>
      </c>
      <c r="J318" s="299">
        <f t="shared" si="19"/>
        <v>23.573640000000001</v>
      </c>
    </row>
    <row r="319" spans="1:10" s="213" customFormat="1" ht="14.25" customHeight="1" thickBot="1" x14ac:dyDescent="0.25">
      <c r="A319" s="215" t="s">
        <v>227</v>
      </c>
      <c r="B319" s="215">
        <v>5</v>
      </c>
      <c r="C319" s="342">
        <v>736.45</v>
      </c>
      <c r="D319" s="342" t="s">
        <v>133</v>
      </c>
      <c r="E319" s="342">
        <v>772.89</v>
      </c>
      <c r="F319" s="342">
        <v>769.15</v>
      </c>
      <c r="G319" s="298">
        <f t="shared" si="16"/>
        <v>74.45371999999999</v>
      </c>
      <c r="H319" s="298">
        <f t="shared" si="17"/>
        <v>70.069564999999997</v>
      </c>
      <c r="I319" s="299">
        <f t="shared" si="18"/>
        <v>44.533785000000002</v>
      </c>
      <c r="J319" s="299">
        <f t="shared" si="19"/>
        <v>23.84365</v>
      </c>
    </row>
    <row r="320" spans="1:10" s="213" customFormat="1" ht="14.25" customHeight="1" thickBot="1" x14ac:dyDescent="0.25">
      <c r="A320" s="215" t="s">
        <v>227</v>
      </c>
      <c r="B320" s="215">
        <v>6</v>
      </c>
      <c r="C320" s="342">
        <v>726.4</v>
      </c>
      <c r="D320" s="342" t="s">
        <v>133</v>
      </c>
      <c r="E320" s="342">
        <v>265.49</v>
      </c>
      <c r="F320" s="342">
        <v>759.1</v>
      </c>
      <c r="G320" s="298">
        <f t="shared" si="16"/>
        <v>73.480879999999999</v>
      </c>
      <c r="H320" s="298">
        <f t="shared" si="17"/>
        <v>69.15401</v>
      </c>
      <c r="I320" s="299">
        <f t="shared" si="18"/>
        <v>43.951889999999999</v>
      </c>
      <c r="J320" s="299">
        <f t="shared" si="19"/>
        <v>23.5321</v>
      </c>
    </row>
    <row r="321" spans="1:10" s="213" customFormat="1" ht="14.25" customHeight="1" thickBot="1" x14ac:dyDescent="0.25">
      <c r="A321" s="215" t="s">
        <v>227</v>
      </c>
      <c r="B321" s="215">
        <v>7</v>
      </c>
      <c r="C321" s="342">
        <v>695.43</v>
      </c>
      <c r="D321" s="342" t="s">
        <v>133</v>
      </c>
      <c r="E321" s="342">
        <v>421.32</v>
      </c>
      <c r="F321" s="342">
        <v>728.13</v>
      </c>
      <c r="G321" s="298">
        <f t="shared" si="16"/>
        <v>70.482984000000002</v>
      </c>
      <c r="H321" s="298">
        <f t="shared" si="17"/>
        <v>66.332643000000004</v>
      </c>
      <c r="I321" s="299">
        <f t="shared" si="18"/>
        <v>42.158726999999999</v>
      </c>
      <c r="J321" s="299">
        <f t="shared" si="19"/>
        <v>22.572029999999998</v>
      </c>
    </row>
    <row r="322" spans="1:10" s="213" customFormat="1" ht="14.25" customHeight="1" thickBot="1" x14ac:dyDescent="0.25">
      <c r="A322" s="215" t="s">
        <v>227</v>
      </c>
      <c r="B322" s="215">
        <v>8</v>
      </c>
      <c r="C322" s="342">
        <v>701.91</v>
      </c>
      <c r="D322" s="342" t="s">
        <v>133</v>
      </c>
      <c r="E322" s="342">
        <v>736.9</v>
      </c>
      <c r="F322" s="342">
        <v>734.61</v>
      </c>
      <c r="G322" s="298">
        <f t="shared" si="16"/>
        <v>71.110247999999999</v>
      </c>
      <c r="H322" s="298">
        <f t="shared" si="17"/>
        <v>66.922971000000004</v>
      </c>
      <c r="I322" s="299">
        <f t="shared" si="18"/>
        <v>42.533918999999997</v>
      </c>
      <c r="J322" s="299">
        <f t="shared" si="19"/>
        <v>22.77291</v>
      </c>
    </row>
    <row r="323" spans="1:10" s="213" customFormat="1" ht="14.25" customHeight="1" thickBot="1" x14ac:dyDescent="0.25">
      <c r="A323" s="215" t="s">
        <v>227</v>
      </c>
      <c r="B323" s="215">
        <v>9</v>
      </c>
      <c r="C323" s="342">
        <v>697.32</v>
      </c>
      <c r="D323" s="342" t="s">
        <v>133</v>
      </c>
      <c r="E323" s="342">
        <v>730.36</v>
      </c>
      <c r="F323" s="342">
        <v>730.02</v>
      </c>
      <c r="G323" s="298">
        <f t="shared" si="16"/>
        <v>70.665936000000002</v>
      </c>
      <c r="H323" s="298">
        <f t="shared" si="17"/>
        <v>66.504822000000004</v>
      </c>
      <c r="I323" s="299">
        <f t="shared" si="18"/>
        <v>42.268158</v>
      </c>
      <c r="J323" s="299">
        <f t="shared" si="19"/>
        <v>22.63062</v>
      </c>
    </row>
    <row r="324" spans="1:10" s="213" customFormat="1" ht="14.25" customHeight="1" thickBot="1" x14ac:dyDescent="0.25">
      <c r="A324" s="215" t="s">
        <v>227</v>
      </c>
      <c r="B324" s="215">
        <v>10</v>
      </c>
      <c r="C324" s="342">
        <v>683.9</v>
      </c>
      <c r="D324" s="342">
        <v>0.01</v>
      </c>
      <c r="E324" s="342">
        <v>716.22</v>
      </c>
      <c r="F324" s="342">
        <v>716.6</v>
      </c>
      <c r="G324" s="298">
        <f t="shared" si="16"/>
        <v>69.366879999999995</v>
      </c>
      <c r="H324" s="298">
        <f t="shared" si="17"/>
        <v>65.282260000000008</v>
      </c>
      <c r="I324" s="299">
        <f t="shared" si="18"/>
        <v>41.491140000000001</v>
      </c>
      <c r="J324" s="299">
        <f t="shared" si="19"/>
        <v>22.214600000000001</v>
      </c>
    </row>
    <row r="325" spans="1:10" s="213" customFormat="1" ht="14.25" customHeight="1" thickBot="1" x14ac:dyDescent="0.25">
      <c r="A325" s="215" t="s">
        <v>227</v>
      </c>
      <c r="B325" s="215">
        <v>11</v>
      </c>
      <c r="C325" s="342">
        <v>707.09</v>
      </c>
      <c r="D325" s="342" t="s">
        <v>133</v>
      </c>
      <c r="E325" s="342">
        <v>740.28</v>
      </c>
      <c r="F325" s="342">
        <v>739.79</v>
      </c>
      <c r="G325" s="298">
        <f t="shared" si="16"/>
        <v>71.611671999999999</v>
      </c>
      <c r="H325" s="298">
        <f t="shared" si="17"/>
        <v>67.394869</v>
      </c>
      <c r="I325" s="299">
        <f t="shared" si="18"/>
        <v>42.833841</v>
      </c>
      <c r="J325" s="299">
        <f t="shared" si="19"/>
        <v>22.933489999999999</v>
      </c>
    </row>
    <row r="326" spans="1:10" s="213" customFormat="1" ht="14.25" customHeight="1" thickBot="1" x14ac:dyDescent="0.25">
      <c r="A326" s="215" t="s">
        <v>227</v>
      </c>
      <c r="B326" s="215">
        <v>12</v>
      </c>
      <c r="C326" s="342">
        <v>714.47</v>
      </c>
      <c r="D326" s="342" t="s">
        <v>133</v>
      </c>
      <c r="E326" s="342">
        <v>747.79</v>
      </c>
      <c r="F326" s="342">
        <v>747.17</v>
      </c>
      <c r="G326" s="298">
        <f t="shared" si="16"/>
        <v>72.326055999999994</v>
      </c>
      <c r="H326" s="298">
        <f t="shared" si="17"/>
        <v>68.06718699999999</v>
      </c>
      <c r="I326" s="299">
        <f t="shared" si="18"/>
        <v>43.261142999999997</v>
      </c>
      <c r="J326" s="299">
        <f t="shared" si="19"/>
        <v>23.162269999999999</v>
      </c>
    </row>
    <row r="327" spans="1:10" s="213" customFormat="1" ht="14.25" customHeight="1" thickBot="1" x14ac:dyDescent="0.25">
      <c r="A327" s="215" t="s">
        <v>227</v>
      </c>
      <c r="B327" s="215">
        <v>13</v>
      </c>
      <c r="C327" s="342">
        <v>693.37</v>
      </c>
      <c r="D327" s="342" t="s">
        <v>133</v>
      </c>
      <c r="E327" s="342">
        <v>726.16</v>
      </c>
      <c r="F327" s="342">
        <v>726.07</v>
      </c>
      <c r="G327" s="298">
        <f t="shared" si="16"/>
        <v>70.283575999999996</v>
      </c>
      <c r="H327" s="298">
        <f t="shared" si="17"/>
        <v>66.144977000000011</v>
      </c>
      <c r="I327" s="299">
        <f t="shared" si="18"/>
        <v>42.039453000000002</v>
      </c>
      <c r="J327" s="299">
        <f t="shared" si="19"/>
        <v>22.50817</v>
      </c>
    </row>
    <row r="328" spans="1:10" s="213" customFormat="1" ht="14.25" customHeight="1" thickBot="1" x14ac:dyDescent="0.25">
      <c r="A328" s="215" t="s">
        <v>227</v>
      </c>
      <c r="B328" s="215">
        <v>14</v>
      </c>
      <c r="C328" s="342">
        <v>694.25</v>
      </c>
      <c r="D328" s="342" t="s">
        <v>133</v>
      </c>
      <c r="E328" s="342">
        <v>726.81</v>
      </c>
      <c r="F328" s="342">
        <v>726.95</v>
      </c>
      <c r="G328" s="298">
        <f t="shared" si="16"/>
        <v>70.368760000000009</v>
      </c>
      <c r="H328" s="298">
        <f t="shared" si="17"/>
        <v>66.225144999999998</v>
      </c>
      <c r="I328" s="299">
        <f t="shared" si="18"/>
        <v>42.090405000000004</v>
      </c>
      <c r="J328" s="299">
        <f t="shared" si="19"/>
        <v>22.535450000000001</v>
      </c>
    </row>
    <row r="329" spans="1:10" s="213" customFormat="1" ht="14.25" customHeight="1" thickBot="1" x14ac:dyDescent="0.25">
      <c r="A329" s="215" t="s">
        <v>227</v>
      </c>
      <c r="B329" s="215">
        <v>15</v>
      </c>
      <c r="C329" s="342">
        <v>721.88</v>
      </c>
      <c r="D329" s="342" t="s">
        <v>133</v>
      </c>
      <c r="E329" s="342">
        <v>121.88</v>
      </c>
      <c r="F329" s="342">
        <v>754.58</v>
      </c>
      <c r="G329" s="298">
        <f t="shared" si="16"/>
        <v>73.043344000000005</v>
      </c>
      <c r="H329" s="298">
        <f t="shared" si="17"/>
        <v>68.742238</v>
      </c>
      <c r="I329" s="299">
        <f t="shared" si="18"/>
        <v>43.690182</v>
      </c>
      <c r="J329" s="299">
        <f t="shared" si="19"/>
        <v>23.39198</v>
      </c>
    </row>
    <row r="330" spans="1:10" s="213" customFormat="1" ht="14.25" customHeight="1" thickBot="1" x14ac:dyDescent="0.25">
      <c r="A330" s="215" t="s">
        <v>227</v>
      </c>
      <c r="B330" s="215">
        <v>16</v>
      </c>
      <c r="C330" s="342">
        <v>708.08</v>
      </c>
      <c r="D330" s="342" t="s">
        <v>133</v>
      </c>
      <c r="E330" s="342">
        <v>741.24</v>
      </c>
      <c r="F330" s="342">
        <v>740.78</v>
      </c>
      <c r="G330" s="298">
        <f t="shared" si="16"/>
        <v>71.707504</v>
      </c>
      <c r="H330" s="298">
        <f t="shared" si="17"/>
        <v>67.485057999999995</v>
      </c>
      <c r="I330" s="299">
        <f t="shared" si="18"/>
        <v>42.891162000000001</v>
      </c>
      <c r="J330" s="299">
        <f t="shared" si="19"/>
        <v>22.964179999999999</v>
      </c>
    </row>
    <row r="331" spans="1:10" s="213" customFormat="1" ht="14.25" customHeight="1" thickBot="1" x14ac:dyDescent="0.25">
      <c r="A331" s="215" t="s">
        <v>227</v>
      </c>
      <c r="B331" s="215">
        <v>17</v>
      </c>
      <c r="C331" s="342">
        <v>707.48</v>
      </c>
      <c r="D331" s="342" t="s">
        <v>133</v>
      </c>
      <c r="E331" s="342">
        <v>741.64</v>
      </c>
      <c r="F331" s="342">
        <v>740.18</v>
      </c>
      <c r="G331" s="298">
        <f t="shared" si="16"/>
        <v>71.649423999999996</v>
      </c>
      <c r="H331" s="298">
        <f t="shared" si="17"/>
        <v>67.430397999999997</v>
      </c>
      <c r="I331" s="299">
        <f t="shared" si="18"/>
        <v>42.856421999999995</v>
      </c>
      <c r="J331" s="299">
        <f t="shared" si="19"/>
        <v>22.94558</v>
      </c>
    </row>
    <row r="332" spans="1:10" s="213" customFormat="1" ht="14.25" customHeight="1" thickBot="1" x14ac:dyDescent="0.25">
      <c r="A332" s="215" t="s">
        <v>227</v>
      </c>
      <c r="B332" s="215">
        <v>18</v>
      </c>
      <c r="C332" s="342">
        <v>703.9</v>
      </c>
      <c r="D332" s="342" t="s">
        <v>133</v>
      </c>
      <c r="E332" s="342">
        <v>736.08</v>
      </c>
      <c r="F332" s="342">
        <v>736.6</v>
      </c>
      <c r="G332" s="298">
        <f t="shared" si="16"/>
        <v>71.302880000000002</v>
      </c>
      <c r="H332" s="298">
        <f t="shared" si="17"/>
        <v>67.104259999999996</v>
      </c>
      <c r="I332" s="299">
        <f t="shared" si="18"/>
        <v>42.649140000000003</v>
      </c>
      <c r="J332" s="299">
        <f t="shared" si="19"/>
        <v>22.834600000000002</v>
      </c>
    </row>
    <row r="333" spans="1:10" s="213" customFormat="1" ht="14.25" customHeight="1" thickBot="1" x14ac:dyDescent="0.25">
      <c r="A333" s="215" t="s">
        <v>227</v>
      </c>
      <c r="B333" s="215">
        <v>19</v>
      </c>
      <c r="C333" s="342">
        <v>696.19</v>
      </c>
      <c r="D333" s="342" t="s">
        <v>133</v>
      </c>
      <c r="E333" s="342">
        <v>727.17</v>
      </c>
      <c r="F333" s="342">
        <v>728.89</v>
      </c>
      <c r="G333" s="298">
        <f t="shared" si="16"/>
        <v>70.556551999999996</v>
      </c>
      <c r="H333" s="298">
        <f t="shared" si="17"/>
        <v>66.401878999999994</v>
      </c>
      <c r="I333" s="299">
        <f t="shared" si="18"/>
        <v>42.202731</v>
      </c>
      <c r="J333" s="299">
        <f t="shared" si="19"/>
        <v>22.595589999999998</v>
      </c>
    </row>
    <row r="334" spans="1:10" s="213" customFormat="1" ht="14.25" customHeight="1" thickBot="1" x14ac:dyDescent="0.25">
      <c r="A334" s="215" t="s">
        <v>227</v>
      </c>
      <c r="B334" s="215">
        <v>20</v>
      </c>
      <c r="C334" s="342">
        <v>703.8</v>
      </c>
      <c r="D334" s="342">
        <v>0.01</v>
      </c>
      <c r="E334" s="342">
        <v>734.98</v>
      </c>
      <c r="F334" s="342">
        <v>736.5</v>
      </c>
      <c r="G334" s="298">
        <f t="shared" si="16"/>
        <v>71.293199999999999</v>
      </c>
      <c r="H334" s="298">
        <f t="shared" si="17"/>
        <v>67.095150000000004</v>
      </c>
      <c r="I334" s="299">
        <f t="shared" si="18"/>
        <v>42.643349999999998</v>
      </c>
      <c r="J334" s="299">
        <f t="shared" si="19"/>
        <v>22.831499999999998</v>
      </c>
    </row>
    <row r="335" spans="1:10" s="213" customFormat="1" ht="14.25" customHeight="1" thickBot="1" x14ac:dyDescent="0.25">
      <c r="A335" s="215" t="s">
        <v>227</v>
      </c>
      <c r="B335" s="215">
        <v>21</v>
      </c>
      <c r="C335" s="342">
        <v>691.09</v>
      </c>
      <c r="D335" s="342" t="s">
        <v>133</v>
      </c>
      <c r="E335" s="342">
        <v>723.49</v>
      </c>
      <c r="F335" s="342">
        <v>723.79</v>
      </c>
      <c r="G335" s="298">
        <f t="shared" si="16"/>
        <v>70.062871999999999</v>
      </c>
      <c r="H335" s="298">
        <f t="shared" si="17"/>
        <v>65.937269000000001</v>
      </c>
      <c r="I335" s="299">
        <f t="shared" si="18"/>
        <v>41.907440999999999</v>
      </c>
      <c r="J335" s="299">
        <f t="shared" si="19"/>
        <v>22.43749</v>
      </c>
    </row>
    <row r="336" spans="1:10" s="213" customFormat="1" ht="14.25" customHeight="1" thickBot="1" x14ac:dyDescent="0.25">
      <c r="A336" s="215" t="s">
        <v>227</v>
      </c>
      <c r="B336" s="215">
        <v>22</v>
      </c>
      <c r="C336" s="342">
        <v>694.46</v>
      </c>
      <c r="D336" s="342" t="s">
        <v>133</v>
      </c>
      <c r="E336" s="342">
        <v>723.69</v>
      </c>
      <c r="F336" s="342">
        <v>727.16</v>
      </c>
      <c r="G336" s="298">
        <f t="shared" si="16"/>
        <v>70.389088000000001</v>
      </c>
      <c r="H336" s="298">
        <f t="shared" si="17"/>
        <v>66.244275999999999</v>
      </c>
      <c r="I336" s="299">
        <f t="shared" si="18"/>
        <v>42.102564000000001</v>
      </c>
      <c r="J336" s="299">
        <f t="shared" si="19"/>
        <v>22.54196</v>
      </c>
    </row>
    <row r="337" spans="1:10" s="301" customFormat="1" ht="14.25" customHeight="1" thickBot="1" x14ac:dyDescent="0.25">
      <c r="A337" s="215" t="s">
        <v>227</v>
      </c>
      <c r="B337" s="215">
        <v>23</v>
      </c>
      <c r="C337" s="342">
        <v>698.89</v>
      </c>
      <c r="D337" s="342" t="s">
        <v>133</v>
      </c>
      <c r="E337" s="342">
        <v>725</v>
      </c>
      <c r="F337" s="342">
        <v>731.59</v>
      </c>
      <c r="G337" s="298">
        <f t="shared" si="16"/>
        <v>70.817912000000007</v>
      </c>
      <c r="H337" s="298">
        <f t="shared" si="17"/>
        <v>66.647849000000008</v>
      </c>
      <c r="I337" s="299">
        <f t="shared" si="18"/>
        <v>42.359061000000004</v>
      </c>
      <c r="J337" s="299">
        <f t="shared" si="19"/>
        <v>22.679290000000002</v>
      </c>
    </row>
    <row r="338" spans="1:10" s="300" customFormat="1" ht="14.25" customHeight="1" thickBot="1" x14ac:dyDescent="0.25">
      <c r="A338" s="215" t="s">
        <v>228</v>
      </c>
      <c r="B338" s="215">
        <v>0</v>
      </c>
      <c r="C338" s="342">
        <v>701.95</v>
      </c>
      <c r="D338" s="342" t="s">
        <v>133</v>
      </c>
      <c r="E338" s="342">
        <v>728.46</v>
      </c>
      <c r="F338" s="342">
        <v>734.65</v>
      </c>
      <c r="G338" s="298">
        <f t="shared" si="16"/>
        <v>71.11412</v>
      </c>
      <c r="H338" s="298">
        <f t="shared" si="17"/>
        <v>66.926614999999998</v>
      </c>
      <c r="I338" s="299">
        <f t="shared" si="18"/>
        <v>42.536234999999998</v>
      </c>
      <c r="J338" s="299">
        <f t="shared" si="19"/>
        <v>22.774149999999999</v>
      </c>
    </row>
    <row r="339" spans="1:10" s="213" customFormat="1" ht="14.25" customHeight="1" thickBot="1" x14ac:dyDescent="0.25">
      <c r="A339" s="215" t="s">
        <v>228</v>
      </c>
      <c r="B339" s="215">
        <v>1</v>
      </c>
      <c r="C339" s="342">
        <v>666.62</v>
      </c>
      <c r="D339" s="342" t="s">
        <v>133</v>
      </c>
      <c r="E339" s="342">
        <v>694.08</v>
      </c>
      <c r="F339" s="342">
        <v>699.32</v>
      </c>
      <c r="G339" s="298">
        <f t="shared" si="16"/>
        <v>67.694175999999999</v>
      </c>
      <c r="H339" s="298">
        <f t="shared" si="17"/>
        <v>63.708052000000002</v>
      </c>
      <c r="I339" s="299">
        <f t="shared" si="18"/>
        <v>40.490628000000001</v>
      </c>
      <c r="J339" s="299">
        <f t="shared" si="19"/>
        <v>21.678920000000002</v>
      </c>
    </row>
    <row r="340" spans="1:10" s="213" customFormat="1" ht="14.25" customHeight="1" thickBot="1" x14ac:dyDescent="0.25">
      <c r="A340" s="215" t="s">
        <v>228</v>
      </c>
      <c r="B340" s="215">
        <v>2</v>
      </c>
      <c r="C340" s="342">
        <v>687.69</v>
      </c>
      <c r="D340" s="342" t="s">
        <v>133</v>
      </c>
      <c r="E340" s="342">
        <v>716.84</v>
      </c>
      <c r="F340" s="342">
        <v>720.39</v>
      </c>
      <c r="G340" s="298">
        <f t="shared" si="16"/>
        <v>69.733751999999996</v>
      </c>
      <c r="H340" s="298">
        <f t="shared" si="17"/>
        <v>65.627528999999996</v>
      </c>
      <c r="I340" s="299">
        <f t="shared" si="18"/>
        <v>41.710580999999998</v>
      </c>
      <c r="J340" s="299">
        <f t="shared" si="19"/>
        <v>22.332090000000001</v>
      </c>
    </row>
    <row r="341" spans="1:10" s="213" customFormat="1" ht="14.25" customHeight="1" thickBot="1" x14ac:dyDescent="0.25">
      <c r="A341" s="215" t="s">
        <v>228</v>
      </c>
      <c r="B341" s="215">
        <v>3</v>
      </c>
      <c r="C341" s="342">
        <v>698.28</v>
      </c>
      <c r="D341" s="342">
        <v>0.01</v>
      </c>
      <c r="E341" s="342">
        <v>730.36</v>
      </c>
      <c r="F341" s="342">
        <v>730.98</v>
      </c>
      <c r="G341" s="298">
        <f t="shared" si="16"/>
        <v>70.758864000000003</v>
      </c>
      <c r="H341" s="298">
        <f t="shared" si="17"/>
        <v>66.592278000000007</v>
      </c>
      <c r="I341" s="299">
        <f t="shared" si="18"/>
        <v>42.323742000000003</v>
      </c>
      <c r="J341" s="299">
        <f t="shared" si="19"/>
        <v>22.66038</v>
      </c>
    </row>
    <row r="342" spans="1:10" s="213" customFormat="1" ht="14.25" customHeight="1" thickBot="1" x14ac:dyDescent="0.25">
      <c r="A342" s="215" t="s">
        <v>228</v>
      </c>
      <c r="B342" s="215">
        <v>4</v>
      </c>
      <c r="C342" s="342">
        <v>693.21</v>
      </c>
      <c r="D342" s="342" t="s">
        <v>133</v>
      </c>
      <c r="E342" s="342">
        <v>726.86</v>
      </c>
      <c r="F342" s="342">
        <v>725.91</v>
      </c>
      <c r="G342" s="298">
        <f t="shared" si="16"/>
        <v>70.268087999999992</v>
      </c>
      <c r="H342" s="298">
        <f t="shared" si="17"/>
        <v>66.130400999999992</v>
      </c>
      <c r="I342" s="299">
        <f t="shared" si="18"/>
        <v>42.030189</v>
      </c>
      <c r="J342" s="299">
        <f t="shared" si="19"/>
        <v>22.503209999999999</v>
      </c>
    </row>
    <row r="343" spans="1:10" s="213" customFormat="1" ht="14.25" customHeight="1" thickBot="1" x14ac:dyDescent="0.25">
      <c r="A343" s="215" t="s">
        <v>228</v>
      </c>
      <c r="B343" s="215">
        <v>5</v>
      </c>
      <c r="C343" s="342">
        <v>700.85</v>
      </c>
      <c r="D343" s="342">
        <v>0.01</v>
      </c>
      <c r="E343" s="342">
        <v>734.33</v>
      </c>
      <c r="F343" s="342">
        <v>733.55</v>
      </c>
      <c r="G343" s="298">
        <f t="shared" si="16"/>
        <v>71.007639999999995</v>
      </c>
      <c r="H343" s="298">
        <f t="shared" si="17"/>
        <v>66.826404999999994</v>
      </c>
      <c r="I343" s="299">
        <f t="shared" si="18"/>
        <v>42.472544999999997</v>
      </c>
      <c r="J343" s="299">
        <f t="shared" si="19"/>
        <v>22.74005</v>
      </c>
    </row>
    <row r="344" spans="1:10" s="213" customFormat="1" ht="14.25" customHeight="1" thickBot="1" x14ac:dyDescent="0.25">
      <c r="A344" s="215" t="s">
        <v>228</v>
      </c>
      <c r="B344" s="215">
        <v>6</v>
      </c>
      <c r="C344" s="342">
        <v>703.43</v>
      </c>
      <c r="D344" s="342" t="s">
        <v>133</v>
      </c>
      <c r="E344" s="342">
        <v>737.5</v>
      </c>
      <c r="F344" s="342">
        <v>736.13</v>
      </c>
      <c r="G344" s="298">
        <f t="shared" si="16"/>
        <v>71.257384000000002</v>
      </c>
      <c r="H344" s="298">
        <f t="shared" si="17"/>
        <v>67.061442999999997</v>
      </c>
      <c r="I344" s="299">
        <f t="shared" si="18"/>
        <v>42.621926999999999</v>
      </c>
      <c r="J344" s="299">
        <f t="shared" si="19"/>
        <v>22.820029999999999</v>
      </c>
    </row>
    <row r="345" spans="1:10" s="213" customFormat="1" ht="14.25" customHeight="1" thickBot="1" x14ac:dyDescent="0.25">
      <c r="A345" s="215" t="s">
        <v>228</v>
      </c>
      <c r="B345" s="215">
        <v>7</v>
      </c>
      <c r="C345" s="342">
        <v>694.34</v>
      </c>
      <c r="D345" s="342" t="s">
        <v>133</v>
      </c>
      <c r="E345" s="342">
        <v>728.52</v>
      </c>
      <c r="F345" s="342">
        <v>727.04</v>
      </c>
      <c r="G345" s="298">
        <f t="shared" si="16"/>
        <v>70.377471999999997</v>
      </c>
      <c r="H345" s="298">
        <f t="shared" si="17"/>
        <v>66.233344000000002</v>
      </c>
      <c r="I345" s="299">
        <f t="shared" si="18"/>
        <v>42.095616</v>
      </c>
      <c r="J345" s="299">
        <f t="shared" si="19"/>
        <v>22.538239999999998</v>
      </c>
    </row>
    <row r="346" spans="1:10" s="213" customFormat="1" ht="14.25" customHeight="1" thickBot="1" x14ac:dyDescent="0.25">
      <c r="A346" s="215" t="s">
        <v>228</v>
      </c>
      <c r="B346" s="215">
        <v>8</v>
      </c>
      <c r="C346" s="342">
        <v>704.75</v>
      </c>
      <c r="D346" s="342" t="s">
        <v>133</v>
      </c>
      <c r="E346" s="342">
        <v>738.9</v>
      </c>
      <c r="F346" s="342">
        <v>737.45</v>
      </c>
      <c r="G346" s="298">
        <f t="shared" si="16"/>
        <v>71.385159999999999</v>
      </c>
      <c r="H346" s="298">
        <f t="shared" si="17"/>
        <v>67.181695000000005</v>
      </c>
      <c r="I346" s="299">
        <f t="shared" si="18"/>
        <v>42.698354999999999</v>
      </c>
      <c r="J346" s="299">
        <f t="shared" si="19"/>
        <v>22.860950000000003</v>
      </c>
    </row>
    <row r="347" spans="1:10" s="213" customFormat="1" ht="14.25" customHeight="1" thickBot="1" x14ac:dyDescent="0.25">
      <c r="A347" s="215" t="s">
        <v>228</v>
      </c>
      <c r="B347" s="215">
        <v>9</v>
      </c>
      <c r="C347" s="342">
        <v>710.76</v>
      </c>
      <c r="D347" s="342" t="s">
        <v>133</v>
      </c>
      <c r="E347" s="342">
        <v>744.27</v>
      </c>
      <c r="F347" s="342">
        <v>743.46</v>
      </c>
      <c r="G347" s="298">
        <f t="shared" si="16"/>
        <v>71.966927999999996</v>
      </c>
      <c r="H347" s="298">
        <f t="shared" si="17"/>
        <v>67.729206000000005</v>
      </c>
      <c r="I347" s="299">
        <f t="shared" si="18"/>
        <v>43.046334000000002</v>
      </c>
      <c r="J347" s="299">
        <f t="shared" si="19"/>
        <v>23.047260000000001</v>
      </c>
    </row>
    <row r="348" spans="1:10" s="213" customFormat="1" ht="14.25" customHeight="1" thickBot="1" x14ac:dyDescent="0.25">
      <c r="A348" s="215" t="s">
        <v>228</v>
      </c>
      <c r="B348" s="215">
        <v>10</v>
      </c>
      <c r="C348" s="342">
        <v>710.53</v>
      </c>
      <c r="D348" s="342">
        <v>0.01</v>
      </c>
      <c r="E348" s="342">
        <v>743.99</v>
      </c>
      <c r="F348" s="342">
        <v>743.23</v>
      </c>
      <c r="G348" s="298">
        <f t="shared" si="16"/>
        <v>71.944664000000003</v>
      </c>
      <c r="H348" s="298">
        <f t="shared" si="17"/>
        <v>67.708252999999999</v>
      </c>
      <c r="I348" s="299">
        <f t="shared" si="18"/>
        <v>43.033017000000001</v>
      </c>
      <c r="J348" s="299">
        <f t="shared" si="19"/>
        <v>23.040130000000001</v>
      </c>
    </row>
    <row r="349" spans="1:10" s="213" customFormat="1" ht="14.25" customHeight="1" thickBot="1" x14ac:dyDescent="0.25">
      <c r="A349" s="215" t="s">
        <v>228</v>
      </c>
      <c r="B349" s="215">
        <v>11</v>
      </c>
      <c r="C349" s="342">
        <v>708.87</v>
      </c>
      <c r="D349" s="342">
        <v>0.01</v>
      </c>
      <c r="E349" s="342">
        <v>742.33</v>
      </c>
      <c r="F349" s="342">
        <v>741.57</v>
      </c>
      <c r="G349" s="298">
        <f t="shared" si="16"/>
        <v>71.78397600000001</v>
      </c>
      <c r="H349" s="298">
        <f t="shared" si="17"/>
        <v>67.557027000000005</v>
      </c>
      <c r="I349" s="299">
        <f t="shared" si="18"/>
        <v>42.936903000000001</v>
      </c>
      <c r="J349" s="299">
        <f t="shared" si="19"/>
        <v>22.988670000000003</v>
      </c>
    </row>
    <row r="350" spans="1:10" s="213" customFormat="1" ht="14.25" customHeight="1" thickBot="1" x14ac:dyDescent="0.25">
      <c r="A350" s="215" t="s">
        <v>228</v>
      </c>
      <c r="B350" s="215">
        <v>12</v>
      </c>
      <c r="C350" s="342">
        <v>710.19</v>
      </c>
      <c r="D350" s="342" t="s">
        <v>133</v>
      </c>
      <c r="E350" s="342">
        <v>741.77</v>
      </c>
      <c r="F350" s="342">
        <v>742.89</v>
      </c>
      <c r="G350" s="298">
        <f t="shared" si="16"/>
        <v>71.911751999999993</v>
      </c>
      <c r="H350" s="298">
        <f t="shared" si="17"/>
        <v>67.677278999999999</v>
      </c>
      <c r="I350" s="299">
        <f t="shared" si="18"/>
        <v>43.013331000000001</v>
      </c>
      <c r="J350" s="299">
        <f t="shared" si="19"/>
        <v>23.029589999999999</v>
      </c>
    </row>
    <row r="351" spans="1:10" s="213" customFormat="1" ht="14.25" customHeight="1" thickBot="1" x14ac:dyDescent="0.25">
      <c r="A351" s="215" t="s">
        <v>228</v>
      </c>
      <c r="B351" s="215">
        <v>13</v>
      </c>
      <c r="C351" s="342">
        <v>695.48</v>
      </c>
      <c r="D351" s="342" t="s">
        <v>133</v>
      </c>
      <c r="E351" s="342">
        <v>726.14</v>
      </c>
      <c r="F351" s="342">
        <v>728.18</v>
      </c>
      <c r="G351" s="298">
        <f t="shared" si="16"/>
        <v>70.487823999999989</v>
      </c>
      <c r="H351" s="298">
        <f t="shared" si="17"/>
        <v>66.337198000000001</v>
      </c>
      <c r="I351" s="299">
        <f t="shared" si="18"/>
        <v>42.161621999999994</v>
      </c>
      <c r="J351" s="299">
        <f t="shared" si="19"/>
        <v>22.57358</v>
      </c>
    </row>
    <row r="352" spans="1:10" s="213" customFormat="1" ht="14.25" customHeight="1" thickBot="1" x14ac:dyDescent="0.25">
      <c r="A352" s="215" t="s">
        <v>228</v>
      </c>
      <c r="B352" s="215">
        <v>14</v>
      </c>
      <c r="C352" s="342">
        <v>693.22</v>
      </c>
      <c r="D352" s="342">
        <v>0.01</v>
      </c>
      <c r="E352" s="342">
        <v>723.75</v>
      </c>
      <c r="F352" s="342">
        <v>725.92</v>
      </c>
      <c r="G352" s="298">
        <f t="shared" si="16"/>
        <v>70.269055999999992</v>
      </c>
      <c r="H352" s="298">
        <f t="shared" si="17"/>
        <v>66.131311999999994</v>
      </c>
      <c r="I352" s="299">
        <f t="shared" si="18"/>
        <v>42.030767999999995</v>
      </c>
      <c r="J352" s="299">
        <f t="shared" si="19"/>
        <v>22.503519999999998</v>
      </c>
    </row>
    <row r="353" spans="1:10" s="213" customFormat="1" ht="14.25" customHeight="1" thickBot="1" x14ac:dyDescent="0.25">
      <c r="A353" s="215" t="s">
        <v>228</v>
      </c>
      <c r="B353" s="215">
        <v>15</v>
      </c>
      <c r="C353" s="342">
        <v>706.1</v>
      </c>
      <c r="D353" s="342" t="s">
        <v>133</v>
      </c>
      <c r="E353" s="342">
        <v>737.19</v>
      </c>
      <c r="F353" s="342">
        <v>738.8</v>
      </c>
      <c r="G353" s="298">
        <f t="shared" si="16"/>
        <v>71.515839999999997</v>
      </c>
      <c r="H353" s="298">
        <f t="shared" si="17"/>
        <v>67.304679999999991</v>
      </c>
      <c r="I353" s="299">
        <f t="shared" si="18"/>
        <v>42.776519999999998</v>
      </c>
      <c r="J353" s="299">
        <f t="shared" si="19"/>
        <v>22.902799999999999</v>
      </c>
    </row>
    <row r="354" spans="1:10" s="213" customFormat="1" ht="14.25" customHeight="1" thickBot="1" x14ac:dyDescent="0.25">
      <c r="A354" s="215" t="s">
        <v>228</v>
      </c>
      <c r="B354" s="215">
        <v>16</v>
      </c>
      <c r="C354" s="342">
        <v>708.9</v>
      </c>
      <c r="D354" s="342" t="s">
        <v>133</v>
      </c>
      <c r="E354" s="342">
        <v>741.31</v>
      </c>
      <c r="F354" s="342">
        <v>741.6</v>
      </c>
      <c r="G354" s="298">
        <f t="shared" si="16"/>
        <v>71.786879999999996</v>
      </c>
      <c r="H354" s="298">
        <f t="shared" si="17"/>
        <v>67.559759999999997</v>
      </c>
      <c r="I354" s="299">
        <f t="shared" si="18"/>
        <v>42.938639999999999</v>
      </c>
      <c r="J354" s="299">
        <f t="shared" si="19"/>
        <v>22.989599999999999</v>
      </c>
    </row>
    <row r="355" spans="1:10" s="213" customFormat="1" ht="14.25" customHeight="1" thickBot="1" x14ac:dyDescent="0.25">
      <c r="A355" s="215" t="s">
        <v>228</v>
      </c>
      <c r="B355" s="215">
        <v>17</v>
      </c>
      <c r="C355" s="342">
        <v>714.73</v>
      </c>
      <c r="D355" s="342" t="s">
        <v>133</v>
      </c>
      <c r="E355" s="342">
        <v>748.22</v>
      </c>
      <c r="F355" s="342">
        <v>747.43</v>
      </c>
      <c r="G355" s="298">
        <f t="shared" si="16"/>
        <v>72.351223999999988</v>
      </c>
      <c r="H355" s="298">
        <f t="shared" si="17"/>
        <v>68.090873000000002</v>
      </c>
      <c r="I355" s="299">
        <f t="shared" si="18"/>
        <v>43.276196999999996</v>
      </c>
      <c r="J355" s="299">
        <f t="shared" si="19"/>
        <v>23.17033</v>
      </c>
    </row>
    <row r="356" spans="1:10" s="213" customFormat="1" ht="14.25" customHeight="1" thickBot="1" x14ac:dyDescent="0.25">
      <c r="A356" s="215" t="s">
        <v>228</v>
      </c>
      <c r="B356" s="215">
        <v>18</v>
      </c>
      <c r="C356" s="342">
        <v>722.31</v>
      </c>
      <c r="D356" s="342" t="s">
        <v>133</v>
      </c>
      <c r="E356" s="342">
        <v>753.42</v>
      </c>
      <c r="F356" s="342">
        <v>755.01</v>
      </c>
      <c r="G356" s="298">
        <f t="shared" si="16"/>
        <v>73.084968000000003</v>
      </c>
      <c r="H356" s="298">
        <f t="shared" si="17"/>
        <v>68.781411000000006</v>
      </c>
      <c r="I356" s="299">
        <f t="shared" si="18"/>
        <v>43.715079000000003</v>
      </c>
      <c r="J356" s="299">
        <f t="shared" si="19"/>
        <v>23.40531</v>
      </c>
    </row>
    <row r="357" spans="1:10" s="213" customFormat="1" ht="14.25" customHeight="1" thickBot="1" x14ac:dyDescent="0.25">
      <c r="A357" s="215" t="s">
        <v>228</v>
      </c>
      <c r="B357" s="215">
        <v>19</v>
      </c>
      <c r="C357" s="342">
        <v>707.59</v>
      </c>
      <c r="D357" s="342" t="s">
        <v>133</v>
      </c>
      <c r="E357" s="342">
        <v>737.68</v>
      </c>
      <c r="F357" s="342">
        <v>740.29</v>
      </c>
      <c r="G357" s="298">
        <f t="shared" si="16"/>
        <v>71.660072</v>
      </c>
      <c r="H357" s="298">
        <f t="shared" si="17"/>
        <v>67.440418999999991</v>
      </c>
      <c r="I357" s="299">
        <f t="shared" si="18"/>
        <v>42.862791000000001</v>
      </c>
      <c r="J357" s="299">
        <f t="shared" si="19"/>
        <v>22.948989999999998</v>
      </c>
    </row>
    <row r="358" spans="1:10" s="213" customFormat="1" ht="14.25" customHeight="1" thickBot="1" x14ac:dyDescent="0.25">
      <c r="A358" s="215" t="s">
        <v>228</v>
      </c>
      <c r="B358" s="215">
        <v>20</v>
      </c>
      <c r="C358" s="342">
        <v>695.86</v>
      </c>
      <c r="D358" s="342">
        <v>0.01</v>
      </c>
      <c r="E358" s="342">
        <v>727.76</v>
      </c>
      <c r="F358" s="342">
        <v>728.56</v>
      </c>
      <c r="G358" s="298">
        <f t="shared" si="16"/>
        <v>70.524607999999986</v>
      </c>
      <c r="H358" s="298">
        <f t="shared" si="17"/>
        <v>66.371815999999995</v>
      </c>
      <c r="I358" s="299">
        <f t="shared" si="18"/>
        <v>42.183623999999995</v>
      </c>
      <c r="J358" s="299">
        <f t="shared" si="19"/>
        <v>22.585359999999998</v>
      </c>
    </row>
    <row r="359" spans="1:10" s="213" customFormat="1" ht="14.25" customHeight="1" thickBot="1" x14ac:dyDescent="0.25">
      <c r="A359" s="215" t="s">
        <v>228</v>
      </c>
      <c r="B359" s="215">
        <v>21</v>
      </c>
      <c r="C359" s="342">
        <v>698.1</v>
      </c>
      <c r="D359" s="342" t="s">
        <v>133</v>
      </c>
      <c r="E359" s="342">
        <v>731.3</v>
      </c>
      <c r="F359" s="342">
        <v>730.8</v>
      </c>
      <c r="G359" s="298">
        <f t="shared" si="16"/>
        <v>70.741439999999997</v>
      </c>
      <c r="H359" s="298">
        <f t="shared" si="17"/>
        <v>66.575879999999998</v>
      </c>
      <c r="I359" s="299">
        <f t="shared" si="18"/>
        <v>42.313319999999997</v>
      </c>
      <c r="J359" s="299">
        <f t="shared" si="19"/>
        <v>22.654799999999998</v>
      </c>
    </row>
    <row r="360" spans="1:10" s="213" customFormat="1" ht="14.25" customHeight="1" thickBot="1" x14ac:dyDescent="0.25">
      <c r="A360" s="215" t="s">
        <v>228</v>
      </c>
      <c r="B360" s="215">
        <v>22</v>
      </c>
      <c r="C360" s="342">
        <v>699.1</v>
      </c>
      <c r="D360" s="342" t="s">
        <v>133</v>
      </c>
      <c r="E360" s="342">
        <v>727.53</v>
      </c>
      <c r="F360" s="342">
        <v>731.8</v>
      </c>
      <c r="G360" s="298">
        <f t="shared" si="16"/>
        <v>70.838239999999999</v>
      </c>
      <c r="H360" s="298">
        <f t="shared" si="17"/>
        <v>66.666979999999995</v>
      </c>
      <c r="I360" s="299">
        <f t="shared" si="18"/>
        <v>42.371219999999994</v>
      </c>
      <c r="J360" s="299">
        <f t="shared" si="19"/>
        <v>22.685799999999997</v>
      </c>
    </row>
    <row r="361" spans="1:10" s="301" customFormat="1" ht="14.25" customHeight="1" thickBot="1" x14ac:dyDescent="0.25">
      <c r="A361" s="215" t="s">
        <v>228</v>
      </c>
      <c r="B361" s="215">
        <v>23</v>
      </c>
      <c r="C361" s="342">
        <v>719.96</v>
      </c>
      <c r="D361" s="342" t="s">
        <v>133</v>
      </c>
      <c r="E361" s="342">
        <v>746.63</v>
      </c>
      <c r="F361" s="342">
        <v>752.66</v>
      </c>
      <c r="G361" s="298">
        <f t="shared" si="16"/>
        <v>72.857487999999989</v>
      </c>
      <c r="H361" s="298">
        <f t="shared" si="17"/>
        <v>68.567325999999994</v>
      </c>
      <c r="I361" s="299">
        <f t="shared" si="18"/>
        <v>43.579014000000001</v>
      </c>
      <c r="J361" s="299">
        <f t="shared" si="19"/>
        <v>23.332459999999998</v>
      </c>
    </row>
    <row r="362" spans="1:10" s="300" customFormat="1" ht="14.25" customHeight="1" thickBot="1" x14ac:dyDescent="0.25">
      <c r="A362" s="215" t="s">
        <v>229</v>
      </c>
      <c r="B362" s="215">
        <v>0</v>
      </c>
      <c r="C362" s="342">
        <v>683.32</v>
      </c>
      <c r="D362" s="342" t="s">
        <v>133</v>
      </c>
      <c r="E362" s="342">
        <v>709.35</v>
      </c>
      <c r="F362" s="342">
        <v>716.02</v>
      </c>
      <c r="G362" s="298">
        <f t="shared" si="16"/>
        <v>69.310735999999991</v>
      </c>
      <c r="H362" s="298">
        <f t="shared" si="17"/>
        <v>65.229422</v>
      </c>
      <c r="I362" s="299">
        <f t="shared" si="18"/>
        <v>41.457557999999999</v>
      </c>
      <c r="J362" s="299">
        <f t="shared" si="19"/>
        <v>22.196619999999999</v>
      </c>
    </row>
    <row r="363" spans="1:10" s="213" customFormat="1" ht="14.25" customHeight="1" thickBot="1" x14ac:dyDescent="0.25">
      <c r="A363" s="215" t="s">
        <v>229</v>
      </c>
      <c r="B363" s="215">
        <v>1</v>
      </c>
      <c r="C363" s="342">
        <v>639.23</v>
      </c>
      <c r="D363" s="342" t="s">
        <v>133</v>
      </c>
      <c r="E363" s="342">
        <v>664.76</v>
      </c>
      <c r="F363" s="342">
        <v>671.93</v>
      </c>
      <c r="G363" s="298">
        <f t="shared" si="16"/>
        <v>65.042823999999996</v>
      </c>
      <c r="H363" s="298">
        <f t="shared" si="17"/>
        <v>61.212822999999993</v>
      </c>
      <c r="I363" s="299">
        <f t="shared" si="18"/>
        <v>38.904747</v>
      </c>
      <c r="J363" s="299">
        <f t="shared" si="19"/>
        <v>20.829829999999998</v>
      </c>
    </row>
    <row r="364" spans="1:10" s="213" customFormat="1" ht="14.25" customHeight="1" thickBot="1" x14ac:dyDescent="0.25">
      <c r="A364" s="215" t="s">
        <v>229</v>
      </c>
      <c r="B364" s="215">
        <v>2</v>
      </c>
      <c r="C364" s="342">
        <v>654.49</v>
      </c>
      <c r="D364" s="342">
        <v>0.01</v>
      </c>
      <c r="E364" s="342">
        <v>681.76</v>
      </c>
      <c r="F364" s="342">
        <v>687.19</v>
      </c>
      <c r="G364" s="298">
        <f t="shared" si="16"/>
        <v>66.519992000000002</v>
      </c>
      <c r="H364" s="298">
        <f t="shared" si="17"/>
        <v>62.603009000000007</v>
      </c>
      <c r="I364" s="299">
        <f t="shared" si="18"/>
        <v>39.788301000000004</v>
      </c>
      <c r="J364" s="299">
        <f t="shared" si="19"/>
        <v>21.302890000000001</v>
      </c>
    </row>
    <row r="365" spans="1:10" s="213" customFormat="1" ht="14.25" customHeight="1" thickBot="1" x14ac:dyDescent="0.25">
      <c r="A365" s="215" t="s">
        <v>229</v>
      </c>
      <c r="B365" s="215">
        <v>3</v>
      </c>
      <c r="C365" s="342">
        <v>659.99</v>
      </c>
      <c r="D365" s="342" t="s">
        <v>133</v>
      </c>
      <c r="E365" s="342">
        <v>689.72</v>
      </c>
      <c r="F365" s="342">
        <v>692.69</v>
      </c>
      <c r="G365" s="298">
        <f t="shared" si="16"/>
        <v>67.052391999999998</v>
      </c>
      <c r="H365" s="298">
        <f t="shared" si="17"/>
        <v>63.104059000000007</v>
      </c>
      <c r="I365" s="299">
        <f t="shared" si="18"/>
        <v>40.106751000000003</v>
      </c>
      <c r="J365" s="299">
        <f t="shared" si="19"/>
        <v>21.473390000000002</v>
      </c>
    </row>
    <row r="366" spans="1:10" s="213" customFormat="1" ht="14.25" customHeight="1" thickBot="1" x14ac:dyDescent="0.25">
      <c r="A366" s="215" t="s">
        <v>229</v>
      </c>
      <c r="B366" s="215">
        <v>4</v>
      </c>
      <c r="C366" s="342">
        <v>676.57</v>
      </c>
      <c r="D366" s="342" t="s">
        <v>133</v>
      </c>
      <c r="E366" s="342">
        <v>708.47</v>
      </c>
      <c r="F366" s="342">
        <v>709.27</v>
      </c>
      <c r="G366" s="298">
        <f t="shared" si="16"/>
        <v>68.657336000000001</v>
      </c>
      <c r="H366" s="298">
        <f t="shared" si="17"/>
        <v>64.614497</v>
      </c>
      <c r="I366" s="299">
        <f t="shared" si="18"/>
        <v>41.066732999999999</v>
      </c>
      <c r="J366" s="299">
        <f t="shared" si="19"/>
        <v>21.987369999999999</v>
      </c>
    </row>
    <row r="367" spans="1:10" s="213" customFormat="1" ht="14.25" customHeight="1" thickBot="1" x14ac:dyDescent="0.25">
      <c r="A367" s="215" t="s">
        <v>229</v>
      </c>
      <c r="B367" s="215">
        <v>5</v>
      </c>
      <c r="C367" s="342">
        <v>674.66</v>
      </c>
      <c r="D367" s="342" t="s">
        <v>133</v>
      </c>
      <c r="E367" s="342">
        <v>707.03</v>
      </c>
      <c r="F367" s="342">
        <v>707.36</v>
      </c>
      <c r="G367" s="298">
        <f t="shared" si="16"/>
        <v>68.472448</v>
      </c>
      <c r="H367" s="298">
        <f t="shared" si="17"/>
        <v>64.440495999999996</v>
      </c>
      <c r="I367" s="299">
        <f t="shared" si="18"/>
        <v>40.956144000000002</v>
      </c>
      <c r="J367" s="299">
        <f t="shared" si="19"/>
        <v>21.928160000000002</v>
      </c>
    </row>
    <row r="368" spans="1:10" s="213" customFormat="1" ht="14.25" customHeight="1" thickBot="1" x14ac:dyDescent="0.25">
      <c r="A368" s="215" t="s">
        <v>229</v>
      </c>
      <c r="B368" s="215">
        <v>6</v>
      </c>
      <c r="C368" s="342">
        <v>671.78</v>
      </c>
      <c r="D368" s="342" t="s">
        <v>133</v>
      </c>
      <c r="E368" s="342">
        <v>704.55</v>
      </c>
      <c r="F368" s="342">
        <v>704.48</v>
      </c>
      <c r="G368" s="298">
        <f t="shared" si="16"/>
        <v>68.193663999999998</v>
      </c>
      <c r="H368" s="298">
        <f t="shared" si="17"/>
        <v>64.178128000000001</v>
      </c>
      <c r="I368" s="299">
        <f t="shared" si="18"/>
        <v>40.789391999999999</v>
      </c>
      <c r="J368" s="299">
        <f t="shared" si="19"/>
        <v>21.83888</v>
      </c>
    </row>
    <row r="369" spans="1:10" s="213" customFormat="1" ht="14.25" customHeight="1" thickBot="1" x14ac:dyDescent="0.25">
      <c r="A369" s="215" t="s">
        <v>229</v>
      </c>
      <c r="B369" s="215">
        <v>7</v>
      </c>
      <c r="C369" s="342">
        <v>660.1</v>
      </c>
      <c r="D369" s="342" t="s">
        <v>133</v>
      </c>
      <c r="E369" s="342">
        <v>692.58</v>
      </c>
      <c r="F369" s="342">
        <v>692.8</v>
      </c>
      <c r="G369" s="298">
        <f t="shared" si="16"/>
        <v>67.063039999999987</v>
      </c>
      <c r="H369" s="298">
        <f t="shared" si="17"/>
        <v>63.114079999999994</v>
      </c>
      <c r="I369" s="299">
        <f t="shared" si="18"/>
        <v>40.113119999999995</v>
      </c>
      <c r="J369" s="299">
        <f t="shared" si="19"/>
        <v>21.476799999999997</v>
      </c>
    </row>
    <row r="370" spans="1:10" s="213" customFormat="1" ht="14.25" customHeight="1" thickBot="1" x14ac:dyDescent="0.25">
      <c r="A370" s="215" t="s">
        <v>229</v>
      </c>
      <c r="B370" s="215">
        <v>8</v>
      </c>
      <c r="C370" s="342">
        <v>673.28</v>
      </c>
      <c r="D370" s="342">
        <v>0.01</v>
      </c>
      <c r="E370" s="342">
        <v>705.28</v>
      </c>
      <c r="F370" s="342">
        <v>705.98</v>
      </c>
      <c r="G370" s="298">
        <f t="shared" si="16"/>
        <v>68.338864000000001</v>
      </c>
      <c r="H370" s="298">
        <f t="shared" si="17"/>
        <v>64.314778000000004</v>
      </c>
      <c r="I370" s="299">
        <f t="shared" si="18"/>
        <v>40.876241999999998</v>
      </c>
      <c r="J370" s="299">
        <f t="shared" si="19"/>
        <v>21.885380000000001</v>
      </c>
    </row>
    <row r="371" spans="1:10" s="213" customFormat="1" ht="14.25" customHeight="1" thickBot="1" x14ac:dyDescent="0.25">
      <c r="A371" s="215" t="s">
        <v>229</v>
      </c>
      <c r="B371" s="215">
        <v>9</v>
      </c>
      <c r="C371" s="342">
        <v>683.21</v>
      </c>
      <c r="D371" s="342" t="s">
        <v>133</v>
      </c>
      <c r="E371" s="342">
        <v>714.56</v>
      </c>
      <c r="F371" s="342">
        <v>715.91</v>
      </c>
      <c r="G371" s="298">
        <f t="shared" ref="G371:G434" si="20">F371*9.68%</f>
        <v>69.300087999999988</v>
      </c>
      <c r="H371" s="298">
        <f t="shared" ref="H371:H434" si="21">F371*9.11%</f>
        <v>65.219400999999991</v>
      </c>
      <c r="I371" s="299">
        <f t="shared" ref="I371:I434" si="22">F371*5.79%</f>
        <v>41.451188999999999</v>
      </c>
      <c r="J371" s="299">
        <f t="shared" ref="J371:J434" si="23">F371*3.1%</f>
        <v>22.193210000000001</v>
      </c>
    </row>
    <row r="372" spans="1:10" s="213" customFormat="1" ht="14.25" customHeight="1" thickBot="1" x14ac:dyDescent="0.25">
      <c r="A372" s="215" t="s">
        <v>229</v>
      </c>
      <c r="B372" s="215">
        <v>10</v>
      </c>
      <c r="C372" s="342">
        <v>676.92</v>
      </c>
      <c r="D372" s="342" t="s">
        <v>133</v>
      </c>
      <c r="E372" s="342">
        <v>707.74</v>
      </c>
      <c r="F372" s="342">
        <v>709.62</v>
      </c>
      <c r="G372" s="298">
        <f t="shared" si="20"/>
        <v>68.691215999999997</v>
      </c>
      <c r="H372" s="298">
        <f t="shared" si="21"/>
        <v>64.646382000000003</v>
      </c>
      <c r="I372" s="299">
        <f t="shared" si="22"/>
        <v>41.086998000000001</v>
      </c>
      <c r="J372" s="299">
        <f t="shared" si="23"/>
        <v>21.99822</v>
      </c>
    </row>
    <row r="373" spans="1:10" s="213" customFormat="1" ht="14.25" customHeight="1" thickBot="1" x14ac:dyDescent="0.25">
      <c r="A373" s="215" t="s">
        <v>229</v>
      </c>
      <c r="B373" s="215">
        <v>11</v>
      </c>
      <c r="C373" s="342">
        <v>679.25</v>
      </c>
      <c r="D373" s="342" t="s">
        <v>133</v>
      </c>
      <c r="E373" s="342">
        <v>709.65</v>
      </c>
      <c r="F373" s="342">
        <v>711.95</v>
      </c>
      <c r="G373" s="298">
        <f t="shared" si="20"/>
        <v>68.916759999999996</v>
      </c>
      <c r="H373" s="298">
        <f t="shared" si="21"/>
        <v>64.85864500000001</v>
      </c>
      <c r="I373" s="299">
        <f t="shared" si="22"/>
        <v>41.221905</v>
      </c>
      <c r="J373" s="299">
        <f t="shared" si="23"/>
        <v>22.070450000000001</v>
      </c>
    </row>
    <row r="374" spans="1:10" s="213" customFormat="1" ht="14.25" customHeight="1" thickBot="1" x14ac:dyDescent="0.25">
      <c r="A374" s="215" t="s">
        <v>229</v>
      </c>
      <c r="B374" s="215">
        <v>12</v>
      </c>
      <c r="C374" s="342">
        <v>680.55</v>
      </c>
      <c r="D374" s="342" t="s">
        <v>133</v>
      </c>
      <c r="E374" s="342">
        <v>711.61</v>
      </c>
      <c r="F374" s="342">
        <v>713.25</v>
      </c>
      <c r="G374" s="298">
        <f t="shared" si="20"/>
        <v>69.042599999999993</v>
      </c>
      <c r="H374" s="298">
        <f t="shared" si="21"/>
        <v>64.977074999999999</v>
      </c>
      <c r="I374" s="299">
        <f t="shared" si="22"/>
        <v>41.297175000000003</v>
      </c>
      <c r="J374" s="299">
        <f t="shared" si="23"/>
        <v>22.110749999999999</v>
      </c>
    </row>
    <row r="375" spans="1:10" s="213" customFormat="1" ht="14.25" customHeight="1" thickBot="1" x14ac:dyDescent="0.25">
      <c r="A375" s="215" t="s">
        <v>229</v>
      </c>
      <c r="B375" s="215">
        <v>13</v>
      </c>
      <c r="C375" s="342">
        <v>660.09</v>
      </c>
      <c r="D375" s="342">
        <v>0.01</v>
      </c>
      <c r="E375" s="342">
        <v>689.37</v>
      </c>
      <c r="F375" s="342">
        <v>692.79</v>
      </c>
      <c r="G375" s="298">
        <f t="shared" si="20"/>
        <v>67.062072000000001</v>
      </c>
      <c r="H375" s="298">
        <f t="shared" si="21"/>
        <v>63.113168999999999</v>
      </c>
      <c r="I375" s="299">
        <f t="shared" si="22"/>
        <v>40.112541</v>
      </c>
      <c r="J375" s="299">
        <f t="shared" si="23"/>
        <v>21.476489999999998</v>
      </c>
    </row>
    <row r="376" spans="1:10" s="213" customFormat="1" ht="14.25" customHeight="1" thickBot="1" x14ac:dyDescent="0.25">
      <c r="A376" s="215" t="s">
        <v>229</v>
      </c>
      <c r="B376" s="215">
        <v>14</v>
      </c>
      <c r="C376" s="342">
        <v>665.28</v>
      </c>
      <c r="D376" s="342" t="s">
        <v>133</v>
      </c>
      <c r="E376" s="342">
        <v>695.09</v>
      </c>
      <c r="F376" s="342">
        <v>697.98</v>
      </c>
      <c r="G376" s="298">
        <f t="shared" si="20"/>
        <v>67.564464000000001</v>
      </c>
      <c r="H376" s="298">
        <f t="shared" si="21"/>
        <v>63.585978000000004</v>
      </c>
      <c r="I376" s="299">
        <f t="shared" si="22"/>
        <v>40.413042000000004</v>
      </c>
      <c r="J376" s="299">
        <f t="shared" si="23"/>
        <v>21.63738</v>
      </c>
    </row>
    <row r="377" spans="1:10" s="213" customFormat="1" ht="14.25" customHeight="1" thickBot="1" x14ac:dyDescent="0.25">
      <c r="A377" s="215" t="s">
        <v>229</v>
      </c>
      <c r="B377" s="215">
        <v>15</v>
      </c>
      <c r="C377" s="342">
        <v>682.29</v>
      </c>
      <c r="D377" s="342">
        <v>0.01</v>
      </c>
      <c r="E377" s="342">
        <v>712.77</v>
      </c>
      <c r="F377" s="342">
        <v>714.99</v>
      </c>
      <c r="G377" s="298">
        <f t="shared" si="20"/>
        <v>69.211032000000003</v>
      </c>
      <c r="H377" s="298">
        <f t="shared" si="21"/>
        <v>65.135588999999996</v>
      </c>
      <c r="I377" s="299">
        <f t="shared" si="22"/>
        <v>41.397921000000004</v>
      </c>
      <c r="J377" s="299">
        <f t="shared" si="23"/>
        <v>22.16469</v>
      </c>
    </row>
    <row r="378" spans="1:10" s="213" customFormat="1" ht="14.25" customHeight="1" thickBot="1" x14ac:dyDescent="0.25">
      <c r="A378" s="215" t="s">
        <v>229</v>
      </c>
      <c r="B378" s="215">
        <v>16</v>
      </c>
      <c r="C378" s="342">
        <v>690.48</v>
      </c>
      <c r="D378" s="342" t="s">
        <v>133</v>
      </c>
      <c r="E378" s="342">
        <v>722.16</v>
      </c>
      <c r="F378" s="342">
        <v>723.18</v>
      </c>
      <c r="G378" s="298">
        <f t="shared" si="20"/>
        <v>70.003823999999994</v>
      </c>
      <c r="H378" s="298">
        <f t="shared" si="21"/>
        <v>65.881698</v>
      </c>
      <c r="I378" s="299">
        <f t="shared" si="22"/>
        <v>41.872121999999997</v>
      </c>
      <c r="J378" s="299">
        <f t="shared" si="23"/>
        <v>22.418579999999999</v>
      </c>
    </row>
    <row r="379" spans="1:10" s="213" customFormat="1" ht="14.25" customHeight="1" thickBot="1" x14ac:dyDescent="0.25">
      <c r="A379" s="215" t="s">
        <v>229</v>
      </c>
      <c r="B379" s="215">
        <v>17</v>
      </c>
      <c r="C379" s="342">
        <v>685.36</v>
      </c>
      <c r="D379" s="342" t="s">
        <v>133</v>
      </c>
      <c r="E379" s="342">
        <v>718.17</v>
      </c>
      <c r="F379" s="342">
        <v>718.06</v>
      </c>
      <c r="G379" s="298">
        <f t="shared" si="20"/>
        <v>69.508207999999996</v>
      </c>
      <c r="H379" s="298">
        <f t="shared" si="21"/>
        <v>65.415265999999988</v>
      </c>
      <c r="I379" s="299">
        <f t="shared" si="22"/>
        <v>41.575673999999999</v>
      </c>
      <c r="J379" s="299">
        <f t="shared" si="23"/>
        <v>22.25986</v>
      </c>
    </row>
    <row r="380" spans="1:10" s="213" customFormat="1" ht="14.25" customHeight="1" thickBot="1" x14ac:dyDescent="0.25">
      <c r="A380" s="215" t="s">
        <v>229</v>
      </c>
      <c r="B380" s="215">
        <v>18</v>
      </c>
      <c r="C380" s="342">
        <v>693.79</v>
      </c>
      <c r="D380" s="342" t="s">
        <v>133</v>
      </c>
      <c r="E380" s="342">
        <v>725.39</v>
      </c>
      <c r="F380" s="342">
        <v>726.49</v>
      </c>
      <c r="G380" s="298">
        <f t="shared" si="20"/>
        <v>70.324231999999995</v>
      </c>
      <c r="H380" s="298">
        <f t="shared" si="21"/>
        <v>66.183239</v>
      </c>
      <c r="I380" s="299">
        <f t="shared" si="22"/>
        <v>42.063771000000003</v>
      </c>
      <c r="J380" s="299">
        <f t="shared" si="23"/>
        <v>22.521190000000001</v>
      </c>
    </row>
    <row r="381" spans="1:10" s="213" customFormat="1" ht="14.25" customHeight="1" thickBot="1" x14ac:dyDescent="0.25">
      <c r="A381" s="215" t="s">
        <v>229</v>
      </c>
      <c r="B381" s="215">
        <v>19</v>
      </c>
      <c r="C381" s="342">
        <v>674.34</v>
      </c>
      <c r="D381" s="342" t="s">
        <v>133</v>
      </c>
      <c r="E381" s="342">
        <v>705.91</v>
      </c>
      <c r="F381" s="342">
        <v>707.04</v>
      </c>
      <c r="G381" s="298">
        <f t="shared" si="20"/>
        <v>68.44147199999999</v>
      </c>
      <c r="H381" s="298">
        <f t="shared" si="21"/>
        <v>64.411344</v>
      </c>
      <c r="I381" s="299">
        <f t="shared" si="22"/>
        <v>40.937615999999998</v>
      </c>
      <c r="J381" s="299">
        <f t="shared" si="23"/>
        <v>21.918239999999997</v>
      </c>
    </row>
    <row r="382" spans="1:10" s="213" customFormat="1" ht="14.25" customHeight="1" thickBot="1" x14ac:dyDescent="0.25">
      <c r="A382" s="215" t="s">
        <v>229</v>
      </c>
      <c r="B382" s="215">
        <v>20</v>
      </c>
      <c r="C382" s="342">
        <v>681.13</v>
      </c>
      <c r="D382" s="342" t="s">
        <v>133</v>
      </c>
      <c r="E382" s="342">
        <v>713.05</v>
      </c>
      <c r="F382" s="342">
        <v>713.83</v>
      </c>
      <c r="G382" s="298">
        <f t="shared" si="20"/>
        <v>69.098743999999996</v>
      </c>
      <c r="H382" s="298">
        <f t="shared" si="21"/>
        <v>65.029913000000008</v>
      </c>
      <c r="I382" s="299">
        <f t="shared" si="22"/>
        <v>41.330757000000006</v>
      </c>
      <c r="J382" s="299">
        <f t="shared" si="23"/>
        <v>22.128730000000001</v>
      </c>
    </row>
    <row r="383" spans="1:10" s="213" customFormat="1" ht="14.25" customHeight="1" thickBot="1" x14ac:dyDescent="0.25">
      <c r="A383" s="215" t="s">
        <v>229</v>
      </c>
      <c r="B383" s="215">
        <v>21</v>
      </c>
      <c r="C383" s="342">
        <v>676.33</v>
      </c>
      <c r="D383" s="342">
        <v>0.01</v>
      </c>
      <c r="E383" s="342">
        <v>710.64</v>
      </c>
      <c r="F383" s="342">
        <v>709.03</v>
      </c>
      <c r="G383" s="298">
        <f t="shared" si="20"/>
        <v>68.634103999999994</v>
      </c>
      <c r="H383" s="298">
        <f t="shared" si="21"/>
        <v>64.592632999999992</v>
      </c>
      <c r="I383" s="299">
        <f t="shared" si="22"/>
        <v>41.052836999999997</v>
      </c>
      <c r="J383" s="299">
        <f t="shared" si="23"/>
        <v>21.97993</v>
      </c>
    </row>
    <row r="384" spans="1:10" s="213" customFormat="1" ht="14.25" customHeight="1" thickBot="1" x14ac:dyDescent="0.25">
      <c r="A384" s="215" t="s">
        <v>229</v>
      </c>
      <c r="B384" s="215">
        <v>22</v>
      </c>
      <c r="C384" s="342">
        <v>684.55</v>
      </c>
      <c r="D384" s="342" t="s">
        <v>133</v>
      </c>
      <c r="E384" s="342">
        <v>717.48</v>
      </c>
      <c r="F384" s="342">
        <v>717.25</v>
      </c>
      <c r="G384" s="298">
        <f t="shared" si="20"/>
        <v>69.4298</v>
      </c>
      <c r="H384" s="298">
        <f t="shared" si="21"/>
        <v>65.341475000000003</v>
      </c>
      <c r="I384" s="299">
        <f t="shared" si="22"/>
        <v>41.528775000000003</v>
      </c>
      <c r="J384" s="299">
        <f t="shared" si="23"/>
        <v>22.234749999999998</v>
      </c>
    </row>
    <row r="385" spans="1:10" s="301" customFormat="1" ht="14.25" customHeight="1" thickBot="1" x14ac:dyDescent="0.25">
      <c r="A385" s="215" t="s">
        <v>229</v>
      </c>
      <c r="B385" s="215">
        <v>23</v>
      </c>
      <c r="C385" s="342">
        <v>689.97</v>
      </c>
      <c r="D385" s="342" t="s">
        <v>133</v>
      </c>
      <c r="E385" s="342">
        <v>720.5</v>
      </c>
      <c r="F385" s="342">
        <v>722.67</v>
      </c>
      <c r="G385" s="298">
        <f t="shared" si="20"/>
        <v>69.954455999999993</v>
      </c>
      <c r="H385" s="298">
        <f t="shared" si="21"/>
        <v>65.835236999999992</v>
      </c>
      <c r="I385" s="299">
        <f t="shared" si="22"/>
        <v>41.842593000000001</v>
      </c>
      <c r="J385" s="299">
        <f t="shared" si="23"/>
        <v>22.40277</v>
      </c>
    </row>
    <row r="386" spans="1:10" s="300" customFormat="1" ht="14.25" customHeight="1" thickBot="1" x14ac:dyDescent="0.25">
      <c r="A386" s="215" t="s">
        <v>230</v>
      </c>
      <c r="B386" s="215">
        <v>0</v>
      </c>
      <c r="C386" s="342">
        <v>718.4</v>
      </c>
      <c r="D386" s="342" t="s">
        <v>133</v>
      </c>
      <c r="E386" s="342">
        <v>748.19</v>
      </c>
      <c r="F386" s="342">
        <v>751.1</v>
      </c>
      <c r="G386" s="298">
        <f t="shared" si="20"/>
        <v>72.706479999999999</v>
      </c>
      <c r="H386" s="298">
        <f t="shared" si="21"/>
        <v>68.425210000000007</v>
      </c>
      <c r="I386" s="299">
        <f t="shared" si="22"/>
        <v>43.488689999999998</v>
      </c>
      <c r="J386" s="299">
        <f t="shared" si="23"/>
        <v>23.284100000000002</v>
      </c>
    </row>
    <row r="387" spans="1:10" s="213" customFormat="1" ht="14.25" customHeight="1" thickBot="1" x14ac:dyDescent="0.25">
      <c r="A387" s="215" t="s">
        <v>230</v>
      </c>
      <c r="B387" s="215">
        <v>1</v>
      </c>
      <c r="C387" s="342">
        <v>688.15</v>
      </c>
      <c r="D387" s="342" t="s">
        <v>133</v>
      </c>
      <c r="E387" s="342">
        <v>718.28</v>
      </c>
      <c r="F387" s="342">
        <v>720.85</v>
      </c>
      <c r="G387" s="298">
        <f t="shared" si="20"/>
        <v>69.778279999999995</v>
      </c>
      <c r="H387" s="298">
        <f t="shared" si="21"/>
        <v>65.669435000000007</v>
      </c>
      <c r="I387" s="299">
        <f t="shared" si="22"/>
        <v>41.737214999999999</v>
      </c>
      <c r="J387" s="299">
        <f t="shared" si="23"/>
        <v>22.346350000000001</v>
      </c>
    </row>
    <row r="388" spans="1:10" s="213" customFormat="1" ht="14.25" customHeight="1" thickBot="1" x14ac:dyDescent="0.25">
      <c r="A388" s="215" t="s">
        <v>230</v>
      </c>
      <c r="B388" s="215">
        <v>2</v>
      </c>
      <c r="C388" s="342">
        <v>674.01</v>
      </c>
      <c r="D388" s="342" t="s">
        <v>133</v>
      </c>
      <c r="E388" s="342">
        <v>705.87</v>
      </c>
      <c r="F388" s="342">
        <v>706.71</v>
      </c>
      <c r="G388" s="298">
        <f t="shared" si="20"/>
        <v>68.409527999999995</v>
      </c>
      <c r="H388" s="298">
        <f t="shared" si="21"/>
        <v>64.381281000000001</v>
      </c>
      <c r="I388" s="299">
        <f t="shared" si="22"/>
        <v>40.918509</v>
      </c>
      <c r="J388" s="299">
        <f t="shared" si="23"/>
        <v>21.908010000000001</v>
      </c>
    </row>
    <row r="389" spans="1:10" s="213" customFormat="1" ht="14.25" customHeight="1" thickBot="1" x14ac:dyDescent="0.25">
      <c r="A389" s="215" t="s">
        <v>230</v>
      </c>
      <c r="B389" s="215">
        <v>3</v>
      </c>
      <c r="C389" s="342">
        <v>703.68</v>
      </c>
      <c r="D389" s="342">
        <v>0.01</v>
      </c>
      <c r="E389" s="342">
        <v>736.47</v>
      </c>
      <c r="F389" s="342">
        <v>736.38</v>
      </c>
      <c r="G389" s="298">
        <f t="shared" si="20"/>
        <v>71.281583999999995</v>
      </c>
      <c r="H389" s="298">
        <f t="shared" si="21"/>
        <v>67.084217999999993</v>
      </c>
      <c r="I389" s="299">
        <f t="shared" si="22"/>
        <v>42.636401999999997</v>
      </c>
      <c r="J389" s="299">
        <f t="shared" si="23"/>
        <v>22.827780000000001</v>
      </c>
    </row>
    <row r="390" spans="1:10" s="213" customFormat="1" ht="14.25" customHeight="1" thickBot="1" x14ac:dyDescent="0.25">
      <c r="A390" s="215" t="s">
        <v>230</v>
      </c>
      <c r="B390" s="215">
        <v>4</v>
      </c>
      <c r="C390" s="342">
        <v>705.74</v>
      </c>
      <c r="D390" s="342" t="s">
        <v>133</v>
      </c>
      <c r="E390" s="342">
        <v>739.91</v>
      </c>
      <c r="F390" s="342">
        <v>738.44</v>
      </c>
      <c r="G390" s="298">
        <f t="shared" si="20"/>
        <v>71.480992000000001</v>
      </c>
      <c r="H390" s="298">
        <f t="shared" si="21"/>
        <v>67.271884</v>
      </c>
      <c r="I390" s="299">
        <f t="shared" si="22"/>
        <v>42.755676000000001</v>
      </c>
      <c r="J390" s="299">
        <f t="shared" si="23"/>
        <v>22.891640000000002</v>
      </c>
    </row>
    <row r="391" spans="1:10" s="213" customFormat="1" ht="14.25" customHeight="1" thickBot="1" x14ac:dyDescent="0.25">
      <c r="A391" s="215" t="s">
        <v>230</v>
      </c>
      <c r="B391" s="215">
        <v>5</v>
      </c>
      <c r="C391" s="342">
        <v>717.96</v>
      </c>
      <c r="D391" s="342" t="s">
        <v>133</v>
      </c>
      <c r="E391" s="342">
        <v>752.37</v>
      </c>
      <c r="F391" s="342">
        <v>750.66</v>
      </c>
      <c r="G391" s="298">
        <f t="shared" si="20"/>
        <v>72.663888</v>
      </c>
      <c r="H391" s="298">
        <f t="shared" si="21"/>
        <v>68.385126</v>
      </c>
      <c r="I391" s="299">
        <f t="shared" si="22"/>
        <v>43.463214000000001</v>
      </c>
      <c r="J391" s="299">
        <f t="shared" si="23"/>
        <v>23.27046</v>
      </c>
    </row>
    <row r="392" spans="1:10" s="213" customFormat="1" ht="14.25" customHeight="1" thickBot="1" x14ac:dyDescent="0.25">
      <c r="A392" s="215" t="s">
        <v>230</v>
      </c>
      <c r="B392" s="215">
        <v>6</v>
      </c>
      <c r="C392" s="342">
        <v>739.8</v>
      </c>
      <c r="D392" s="342" t="s">
        <v>133</v>
      </c>
      <c r="E392" s="342">
        <v>775.52</v>
      </c>
      <c r="F392" s="342">
        <v>772.5</v>
      </c>
      <c r="G392" s="298">
        <f t="shared" si="20"/>
        <v>74.777999999999992</v>
      </c>
      <c r="H392" s="298">
        <f t="shared" si="21"/>
        <v>70.374750000000006</v>
      </c>
      <c r="I392" s="299">
        <f t="shared" si="22"/>
        <v>44.72775</v>
      </c>
      <c r="J392" s="299">
        <f t="shared" si="23"/>
        <v>23.947500000000002</v>
      </c>
    </row>
    <row r="393" spans="1:10" s="213" customFormat="1" ht="14.25" customHeight="1" thickBot="1" x14ac:dyDescent="0.25">
      <c r="A393" s="215" t="s">
        <v>230</v>
      </c>
      <c r="B393" s="215">
        <v>7</v>
      </c>
      <c r="C393" s="342">
        <v>785.17</v>
      </c>
      <c r="D393" s="342">
        <v>0.01</v>
      </c>
      <c r="E393" s="342">
        <v>823.91</v>
      </c>
      <c r="F393" s="342">
        <v>817.87</v>
      </c>
      <c r="G393" s="298">
        <f t="shared" si="20"/>
        <v>79.169815999999997</v>
      </c>
      <c r="H393" s="298">
        <f t="shared" si="21"/>
        <v>74.507957000000005</v>
      </c>
      <c r="I393" s="299">
        <f t="shared" si="22"/>
        <v>47.354672999999998</v>
      </c>
      <c r="J393" s="299">
        <f t="shared" si="23"/>
        <v>25.35397</v>
      </c>
    </row>
    <row r="394" spans="1:10" s="213" customFormat="1" ht="14.25" customHeight="1" thickBot="1" x14ac:dyDescent="0.25">
      <c r="A394" s="215" t="s">
        <v>230</v>
      </c>
      <c r="B394" s="215">
        <v>8</v>
      </c>
      <c r="C394" s="342">
        <v>780.55</v>
      </c>
      <c r="D394" s="342" t="s">
        <v>133</v>
      </c>
      <c r="E394" s="342">
        <v>819.03</v>
      </c>
      <c r="F394" s="342">
        <v>813.25</v>
      </c>
      <c r="G394" s="298">
        <f t="shared" si="20"/>
        <v>78.7226</v>
      </c>
      <c r="H394" s="298">
        <f t="shared" si="21"/>
        <v>74.087074999999999</v>
      </c>
      <c r="I394" s="299">
        <f t="shared" si="22"/>
        <v>47.087175000000002</v>
      </c>
      <c r="J394" s="299">
        <f t="shared" si="23"/>
        <v>25.210750000000001</v>
      </c>
    </row>
    <row r="395" spans="1:10" s="213" customFormat="1" ht="14.25" customHeight="1" thickBot="1" x14ac:dyDescent="0.25">
      <c r="A395" s="215" t="s">
        <v>230</v>
      </c>
      <c r="B395" s="215">
        <v>9</v>
      </c>
      <c r="C395" s="342">
        <v>804.33</v>
      </c>
      <c r="D395" s="342" t="s">
        <v>133</v>
      </c>
      <c r="E395" s="342">
        <v>844.08</v>
      </c>
      <c r="F395" s="342">
        <v>837.03</v>
      </c>
      <c r="G395" s="298">
        <f t="shared" si="20"/>
        <v>81.024503999999993</v>
      </c>
      <c r="H395" s="298">
        <f t="shared" si="21"/>
        <v>76.253433000000001</v>
      </c>
      <c r="I395" s="299">
        <f t="shared" si="22"/>
        <v>48.464036999999998</v>
      </c>
      <c r="J395" s="299">
        <f t="shared" si="23"/>
        <v>25.947929999999999</v>
      </c>
    </row>
    <row r="396" spans="1:10" s="213" customFormat="1" ht="14.25" customHeight="1" thickBot="1" x14ac:dyDescent="0.25">
      <c r="A396" s="215" t="s">
        <v>230</v>
      </c>
      <c r="B396" s="215">
        <v>10</v>
      </c>
      <c r="C396" s="342">
        <v>811.85</v>
      </c>
      <c r="D396" s="342">
        <v>0.01</v>
      </c>
      <c r="E396" s="342">
        <v>851.9</v>
      </c>
      <c r="F396" s="342">
        <v>844.55</v>
      </c>
      <c r="G396" s="298">
        <f t="shared" si="20"/>
        <v>81.752439999999993</v>
      </c>
      <c r="H396" s="298">
        <f t="shared" si="21"/>
        <v>76.938504999999992</v>
      </c>
      <c r="I396" s="299">
        <f t="shared" si="22"/>
        <v>48.899445</v>
      </c>
      <c r="J396" s="299">
        <f t="shared" si="23"/>
        <v>26.181049999999999</v>
      </c>
    </row>
    <row r="397" spans="1:10" s="213" customFormat="1" ht="14.25" customHeight="1" thickBot="1" x14ac:dyDescent="0.25">
      <c r="A397" s="215" t="s">
        <v>230</v>
      </c>
      <c r="B397" s="215">
        <v>11</v>
      </c>
      <c r="C397" s="342">
        <v>800.41</v>
      </c>
      <c r="D397" s="342" t="s">
        <v>133</v>
      </c>
      <c r="E397" s="342">
        <v>839.93</v>
      </c>
      <c r="F397" s="342">
        <v>833.11</v>
      </c>
      <c r="G397" s="298">
        <f t="shared" si="20"/>
        <v>80.645048000000003</v>
      </c>
      <c r="H397" s="298">
        <f t="shared" si="21"/>
        <v>75.896321</v>
      </c>
      <c r="I397" s="299">
        <f t="shared" si="22"/>
        <v>48.237068999999998</v>
      </c>
      <c r="J397" s="299">
        <f t="shared" si="23"/>
        <v>25.826409999999999</v>
      </c>
    </row>
    <row r="398" spans="1:10" s="213" customFormat="1" ht="14.25" customHeight="1" thickBot="1" x14ac:dyDescent="0.25">
      <c r="A398" s="215" t="s">
        <v>230</v>
      </c>
      <c r="B398" s="215">
        <v>12</v>
      </c>
      <c r="C398" s="342">
        <v>806.83</v>
      </c>
      <c r="D398" s="342">
        <v>0.01</v>
      </c>
      <c r="E398" s="342">
        <v>846.44</v>
      </c>
      <c r="F398" s="342">
        <v>839.53</v>
      </c>
      <c r="G398" s="298">
        <f t="shared" si="20"/>
        <v>81.266503999999998</v>
      </c>
      <c r="H398" s="298">
        <f t="shared" si="21"/>
        <v>76.481183000000001</v>
      </c>
      <c r="I398" s="299">
        <f t="shared" si="22"/>
        <v>48.608787</v>
      </c>
      <c r="J398" s="299">
        <f t="shared" si="23"/>
        <v>26.02543</v>
      </c>
    </row>
    <row r="399" spans="1:10" s="213" customFormat="1" ht="14.25" customHeight="1" thickBot="1" x14ac:dyDescent="0.25">
      <c r="A399" s="215" t="s">
        <v>230</v>
      </c>
      <c r="B399" s="215">
        <v>13</v>
      </c>
      <c r="C399" s="342">
        <v>747.36</v>
      </c>
      <c r="D399" s="342" t="s">
        <v>133</v>
      </c>
      <c r="E399" s="342">
        <v>783.7</v>
      </c>
      <c r="F399" s="342">
        <v>780.06</v>
      </c>
      <c r="G399" s="298">
        <f t="shared" si="20"/>
        <v>75.509807999999992</v>
      </c>
      <c r="H399" s="298">
        <f t="shared" si="21"/>
        <v>71.063465999999991</v>
      </c>
      <c r="I399" s="299">
        <f t="shared" si="22"/>
        <v>45.165473999999996</v>
      </c>
      <c r="J399" s="299">
        <f t="shared" si="23"/>
        <v>24.181859999999997</v>
      </c>
    </row>
    <row r="400" spans="1:10" s="213" customFormat="1" ht="14.25" customHeight="1" thickBot="1" x14ac:dyDescent="0.25">
      <c r="A400" s="215" t="s">
        <v>230</v>
      </c>
      <c r="B400" s="215">
        <v>14</v>
      </c>
      <c r="C400" s="342">
        <v>754.91</v>
      </c>
      <c r="D400" s="342" t="s">
        <v>133</v>
      </c>
      <c r="E400" s="342">
        <v>791.72</v>
      </c>
      <c r="F400" s="342">
        <v>787.61</v>
      </c>
      <c r="G400" s="298">
        <f t="shared" si="20"/>
        <v>76.240647999999993</v>
      </c>
      <c r="H400" s="298">
        <f t="shared" si="21"/>
        <v>71.751271000000003</v>
      </c>
      <c r="I400" s="299">
        <f t="shared" si="22"/>
        <v>45.602619000000004</v>
      </c>
      <c r="J400" s="299">
        <f t="shared" si="23"/>
        <v>24.41591</v>
      </c>
    </row>
    <row r="401" spans="1:10" s="213" customFormat="1" ht="14.25" customHeight="1" thickBot="1" x14ac:dyDescent="0.25">
      <c r="A401" s="215" t="s">
        <v>230</v>
      </c>
      <c r="B401" s="215">
        <v>15</v>
      </c>
      <c r="C401" s="342">
        <v>778.44</v>
      </c>
      <c r="D401" s="342" t="s">
        <v>133</v>
      </c>
      <c r="E401" s="342">
        <v>816.45</v>
      </c>
      <c r="F401" s="342">
        <v>811.14</v>
      </c>
      <c r="G401" s="298">
        <f t="shared" si="20"/>
        <v>78.518351999999993</v>
      </c>
      <c r="H401" s="298">
        <f t="shared" si="21"/>
        <v>73.894853999999995</v>
      </c>
      <c r="I401" s="299">
        <f t="shared" si="22"/>
        <v>46.965006000000002</v>
      </c>
      <c r="J401" s="299">
        <f t="shared" si="23"/>
        <v>25.145340000000001</v>
      </c>
    </row>
    <row r="402" spans="1:10" s="213" customFormat="1" ht="14.25" customHeight="1" thickBot="1" x14ac:dyDescent="0.25">
      <c r="A402" s="215" t="s">
        <v>230</v>
      </c>
      <c r="B402" s="215">
        <v>16</v>
      </c>
      <c r="C402" s="342">
        <v>791</v>
      </c>
      <c r="D402" s="342" t="s">
        <v>133</v>
      </c>
      <c r="E402" s="342">
        <v>829.35</v>
      </c>
      <c r="F402" s="342">
        <v>823.7</v>
      </c>
      <c r="G402" s="298">
        <f t="shared" si="20"/>
        <v>79.734160000000003</v>
      </c>
      <c r="H402" s="298">
        <f t="shared" si="21"/>
        <v>75.039070000000009</v>
      </c>
      <c r="I402" s="299">
        <f t="shared" si="22"/>
        <v>47.692230000000002</v>
      </c>
      <c r="J402" s="299">
        <f t="shared" si="23"/>
        <v>25.534700000000001</v>
      </c>
    </row>
    <row r="403" spans="1:10" s="213" customFormat="1" ht="14.25" customHeight="1" thickBot="1" x14ac:dyDescent="0.25">
      <c r="A403" s="215" t="s">
        <v>230</v>
      </c>
      <c r="B403" s="215">
        <v>17</v>
      </c>
      <c r="C403" s="342">
        <v>728.23</v>
      </c>
      <c r="D403" s="342" t="s">
        <v>133</v>
      </c>
      <c r="E403" s="342">
        <v>762.06</v>
      </c>
      <c r="F403" s="342">
        <v>760.93</v>
      </c>
      <c r="G403" s="298">
        <f t="shared" si="20"/>
        <v>73.658023999999997</v>
      </c>
      <c r="H403" s="298">
        <f t="shared" si="21"/>
        <v>69.320723000000001</v>
      </c>
      <c r="I403" s="299">
        <f t="shared" si="22"/>
        <v>44.057846999999995</v>
      </c>
      <c r="J403" s="299">
        <f t="shared" si="23"/>
        <v>23.588829999999998</v>
      </c>
    </row>
    <row r="404" spans="1:10" s="213" customFormat="1" ht="14.25" customHeight="1" thickBot="1" x14ac:dyDescent="0.25">
      <c r="A404" s="215" t="s">
        <v>230</v>
      </c>
      <c r="B404" s="215">
        <v>18</v>
      </c>
      <c r="C404" s="342">
        <v>746.3</v>
      </c>
      <c r="D404" s="342" t="s">
        <v>133</v>
      </c>
      <c r="E404" s="342">
        <v>777.27</v>
      </c>
      <c r="F404" s="342">
        <v>779</v>
      </c>
      <c r="G404" s="298">
        <f t="shared" si="20"/>
        <v>75.407200000000003</v>
      </c>
      <c r="H404" s="298">
        <f t="shared" si="21"/>
        <v>70.966899999999995</v>
      </c>
      <c r="I404" s="299">
        <f t="shared" si="22"/>
        <v>45.104100000000003</v>
      </c>
      <c r="J404" s="299">
        <f t="shared" si="23"/>
        <v>24.149000000000001</v>
      </c>
    </row>
    <row r="405" spans="1:10" s="213" customFormat="1" ht="14.25" customHeight="1" thickBot="1" x14ac:dyDescent="0.25">
      <c r="A405" s="215" t="s">
        <v>230</v>
      </c>
      <c r="B405" s="215">
        <v>19</v>
      </c>
      <c r="C405" s="342">
        <v>730.32</v>
      </c>
      <c r="D405" s="342" t="s">
        <v>133</v>
      </c>
      <c r="E405" s="342">
        <v>759.37</v>
      </c>
      <c r="F405" s="342">
        <v>763.02</v>
      </c>
      <c r="G405" s="298">
        <f t="shared" si="20"/>
        <v>73.86033599999999</v>
      </c>
      <c r="H405" s="298">
        <f t="shared" si="21"/>
        <v>69.511122</v>
      </c>
      <c r="I405" s="299">
        <f t="shared" si="22"/>
        <v>44.178857999999998</v>
      </c>
      <c r="J405" s="299">
        <f t="shared" si="23"/>
        <v>23.65362</v>
      </c>
    </row>
    <row r="406" spans="1:10" s="213" customFormat="1" ht="14.25" customHeight="1" thickBot="1" x14ac:dyDescent="0.25">
      <c r="A406" s="215" t="s">
        <v>230</v>
      </c>
      <c r="B406" s="215">
        <v>20</v>
      </c>
      <c r="C406" s="342">
        <v>727.06</v>
      </c>
      <c r="D406" s="342" t="s">
        <v>133</v>
      </c>
      <c r="E406" s="342">
        <v>756.92</v>
      </c>
      <c r="F406" s="342">
        <v>759.76</v>
      </c>
      <c r="G406" s="298">
        <f t="shared" si="20"/>
        <v>73.544767999999991</v>
      </c>
      <c r="H406" s="298">
        <f t="shared" si="21"/>
        <v>69.214135999999996</v>
      </c>
      <c r="I406" s="299">
        <f t="shared" si="22"/>
        <v>43.990104000000002</v>
      </c>
      <c r="J406" s="299">
        <f t="shared" si="23"/>
        <v>23.55256</v>
      </c>
    </row>
    <row r="407" spans="1:10" s="213" customFormat="1" ht="14.25" customHeight="1" thickBot="1" x14ac:dyDescent="0.25">
      <c r="A407" s="215" t="s">
        <v>230</v>
      </c>
      <c r="B407" s="215">
        <v>21</v>
      </c>
      <c r="C407" s="342">
        <v>731</v>
      </c>
      <c r="D407" s="342" t="s">
        <v>133</v>
      </c>
      <c r="E407" s="342">
        <v>762.96</v>
      </c>
      <c r="F407" s="342">
        <v>763.7</v>
      </c>
      <c r="G407" s="298">
        <f t="shared" si="20"/>
        <v>73.926159999999996</v>
      </c>
      <c r="H407" s="298">
        <f t="shared" si="21"/>
        <v>69.573070000000001</v>
      </c>
      <c r="I407" s="299">
        <f t="shared" si="22"/>
        <v>44.218230000000005</v>
      </c>
      <c r="J407" s="299">
        <f t="shared" si="23"/>
        <v>23.674700000000001</v>
      </c>
    </row>
    <row r="408" spans="1:10" s="213" customFormat="1" ht="14.25" customHeight="1" thickBot="1" x14ac:dyDescent="0.25">
      <c r="A408" s="215" t="s">
        <v>230</v>
      </c>
      <c r="B408" s="215">
        <v>22</v>
      </c>
      <c r="C408" s="342">
        <v>738.12</v>
      </c>
      <c r="D408" s="342" t="s">
        <v>133</v>
      </c>
      <c r="E408" s="342">
        <v>769.1</v>
      </c>
      <c r="F408" s="342">
        <v>770.82</v>
      </c>
      <c r="G408" s="298">
        <f t="shared" si="20"/>
        <v>74.615375999999998</v>
      </c>
      <c r="H408" s="298">
        <f t="shared" si="21"/>
        <v>70.221702000000008</v>
      </c>
      <c r="I408" s="299">
        <f t="shared" si="22"/>
        <v>44.630478000000004</v>
      </c>
      <c r="J408" s="299">
        <f t="shared" si="23"/>
        <v>23.895420000000001</v>
      </c>
    </row>
    <row r="409" spans="1:10" s="301" customFormat="1" ht="14.25" customHeight="1" thickBot="1" x14ac:dyDescent="0.25">
      <c r="A409" s="215" t="s">
        <v>230</v>
      </c>
      <c r="B409" s="215">
        <v>23</v>
      </c>
      <c r="C409" s="342">
        <v>723.2</v>
      </c>
      <c r="D409" s="342" t="s">
        <v>133</v>
      </c>
      <c r="E409" s="342">
        <v>750.91</v>
      </c>
      <c r="F409" s="342">
        <v>755.9</v>
      </c>
      <c r="G409" s="298">
        <f t="shared" si="20"/>
        <v>73.171120000000002</v>
      </c>
      <c r="H409" s="298">
        <f t="shared" si="21"/>
        <v>68.862489999999994</v>
      </c>
      <c r="I409" s="299">
        <f t="shared" si="22"/>
        <v>43.76661</v>
      </c>
      <c r="J409" s="299">
        <f t="shared" si="23"/>
        <v>23.4329</v>
      </c>
    </row>
    <row r="410" spans="1:10" s="300" customFormat="1" ht="14.25" customHeight="1" thickBot="1" x14ac:dyDescent="0.25">
      <c r="A410" s="215" t="s">
        <v>231</v>
      </c>
      <c r="B410" s="215">
        <v>0</v>
      </c>
      <c r="C410" s="342">
        <v>746.1</v>
      </c>
      <c r="D410" s="342" t="s">
        <v>133</v>
      </c>
      <c r="E410" s="342">
        <v>774.09</v>
      </c>
      <c r="F410" s="342">
        <v>778.8</v>
      </c>
      <c r="G410" s="298">
        <f t="shared" si="20"/>
        <v>75.387839999999997</v>
      </c>
      <c r="H410" s="298">
        <f t="shared" si="21"/>
        <v>70.948679999999996</v>
      </c>
      <c r="I410" s="299">
        <f t="shared" si="22"/>
        <v>45.09252</v>
      </c>
      <c r="J410" s="299">
        <f t="shared" si="23"/>
        <v>24.142799999999998</v>
      </c>
    </row>
    <row r="411" spans="1:10" s="213" customFormat="1" ht="14.25" customHeight="1" thickBot="1" x14ac:dyDescent="0.25">
      <c r="A411" s="215" t="s">
        <v>231</v>
      </c>
      <c r="B411" s="215">
        <v>1</v>
      </c>
      <c r="C411" s="342">
        <v>731.15</v>
      </c>
      <c r="D411" s="342" t="s">
        <v>133</v>
      </c>
      <c r="E411" s="342">
        <v>758.93</v>
      </c>
      <c r="F411" s="342">
        <v>763.85</v>
      </c>
      <c r="G411" s="298">
        <f t="shared" si="20"/>
        <v>73.94068</v>
      </c>
      <c r="H411" s="298">
        <f t="shared" si="21"/>
        <v>69.586735000000004</v>
      </c>
      <c r="I411" s="299">
        <f t="shared" si="22"/>
        <v>44.226914999999998</v>
      </c>
      <c r="J411" s="299">
        <f t="shared" si="23"/>
        <v>23.679349999999999</v>
      </c>
    </row>
    <row r="412" spans="1:10" s="213" customFormat="1" ht="14.25" customHeight="1" thickBot="1" x14ac:dyDescent="0.25">
      <c r="A412" s="215" t="s">
        <v>231</v>
      </c>
      <c r="B412" s="215">
        <v>2</v>
      </c>
      <c r="C412" s="342">
        <v>712.27</v>
      </c>
      <c r="D412" s="342">
        <v>0.01</v>
      </c>
      <c r="E412" s="342">
        <v>738.47</v>
      </c>
      <c r="F412" s="342">
        <v>744.97</v>
      </c>
      <c r="G412" s="298">
        <f t="shared" si="20"/>
        <v>72.113095999999999</v>
      </c>
      <c r="H412" s="298">
        <f t="shared" si="21"/>
        <v>67.866766999999996</v>
      </c>
      <c r="I412" s="299">
        <f t="shared" si="22"/>
        <v>43.133763000000002</v>
      </c>
      <c r="J412" s="299">
        <f t="shared" si="23"/>
        <v>23.094070000000002</v>
      </c>
    </row>
    <row r="413" spans="1:10" s="213" customFormat="1" ht="14.25" customHeight="1" thickBot="1" x14ac:dyDescent="0.25">
      <c r="A413" s="215" t="s">
        <v>231</v>
      </c>
      <c r="B413" s="215">
        <v>3</v>
      </c>
      <c r="C413" s="342">
        <v>737.83</v>
      </c>
      <c r="D413" s="342">
        <v>0.01</v>
      </c>
      <c r="E413" s="342">
        <v>768.83</v>
      </c>
      <c r="F413" s="342">
        <v>770.53</v>
      </c>
      <c r="G413" s="298">
        <f t="shared" si="20"/>
        <v>74.587303999999989</v>
      </c>
      <c r="H413" s="298">
        <f t="shared" si="21"/>
        <v>70.195283000000003</v>
      </c>
      <c r="I413" s="299">
        <f t="shared" si="22"/>
        <v>44.613686999999999</v>
      </c>
      <c r="J413" s="299">
        <f t="shared" si="23"/>
        <v>23.886430000000001</v>
      </c>
    </row>
    <row r="414" spans="1:10" s="213" customFormat="1" ht="14.25" customHeight="1" thickBot="1" x14ac:dyDescent="0.25">
      <c r="A414" s="215" t="s">
        <v>231</v>
      </c>
      <c r="B414" s="215">
        <v>4</v>
      </c>
      <c r="C414" s="342">
        <v>806.2</v>
      </c>
      <c r="D414" s="342" t="s">
        <v>133</v>
      </c>
      <c r="E414" s="342">
        <v>843.17</v>
      </c>
      <c r="F414" s="342">
        <v>838.9</v>
      </c>
      <c r="G414" s="298">
        <f t="shared" si="20"/>
        <v>81.205519999999993</v>
      </c>
      <c r="H414" s="298">
        <f t="shared" si="21"/>
        <v>76.423789999999997</v>
      </c>
      <c r="I414" s="299">
        <f t="shared" si="22"/>
        <v>48.572310000000002</v>
      </c>
      <c r="J414" s="299">
        <f t="shared" si="23"/>
        <v>26.0059</v>
      </c>
    </row>
    <row r="415" spans="1:10" s="213" customFormat="1" ht="14.25" customHeight="1" thickBot="1" x14ac:dyDescent="0.25">
      <c r="A415" s="215" t="s">
        <v>231</v>
      </c>
      <c r="B415" s="215">
        <v>5</v>
      </c>
      <c r="C415" s="342">
        <v>805.61</v>
      </c>
      <c r="D415" s="342" t="s">
        <v>133</v>
      </c>
      <c r="E415" s="342">
        <v>841.3</v>
      </c>
      <c r="F415" s="342">
        <v>838.31</v>
      </c>
      <c r="G415" s="298">
        <f t="shared" si="20"/>
        <v>81.148407999999989</v>
      </c>
      <c r="H415" s="298">
        <f t="shared" si="21"/>
        <v>76.370041000000001</v>
      </c>
      <c r="I415" s="299">
        <f t="shared" si="22"/>
        <v>48.538148999999997</v>
      </c>
      <c r="J415" s="299">
        <f t="shared" si="23"/>
        <v>25.987609999999997</v>
      </c>
    </row>
    <row r="416" spans="1:10" s="213" customFormat="1" ht="14.25" customHeight="1" thickBot="1" x14ac:dyDescent="0.25">
      <c r="A416" s="215" t="s">
        <v>231</v>
      </c>
      <c r="B416" s="215">
        <v>6</v>
      </c>
      <c r="C416" s="342">
        <v>804.33</v>
      </c>
      <c r="D416" s="342" t="s">
        <v>133</v>
      </c>
      <c r="E416" s="342">
        <v>840.56</v>
      </c>
      <c r="F416" s="342">
        <v>837.03</v>
      </c>
      <c r="G416" s="298">
        <f t="shared" si="20"/>
        <v>81.024503999999993</v>
      </c>
      <c r="H416" s="298">
        <f t="shared" si="21"/>
        <v>76.253433000000001</v>
      </c>
      <c r="I416" s="299">
        <f t="shared" si="22"/>
        <v>48.464036999999998</v>
      </c>
      <c r="J416" s="299">
        <f t="shared" si="23"/>
        <v>25.947929999999999</v>
      </c>
    </row>
    <row r="417" spans="1:10" s="213" customFormat="1" ht="14.25" customHeight="1" thickBot="1" x14ac:dyDescent="0.25">
      <c r="A417" s="215" t="s">
        <v>231</v>
      </c>
      <c r="B417" s="215">
        <v>7</v>
      </c>
      <c r="C417" s="342">
        <v>776.99</v>
      </c>
      <c r="D417" s="342">
        <v>0.01</v>
      </c>
      <c r="E417" s="342">
        <v>813.66</v>
      </c>
      <c r="F417" s="342">
        <v>809.69</v>
      </c>
      <c r="G417" s="298">
        <f t="shared" si="20"/>
        <v>78.377992000000006</v>
      </c>
      <c r="H417" s="298">
        <f t="shared" si="21"/>
        <v>73.762759000000003</v>
      </c>
      <c r="I417" s="299">
        <f t="shared" si="22"/>
        <v>46.881051000000006</v>
      </c>
      <c r="J417" s="299">
        <f t="shared" si="23"/>
        <v>25.100390000000001</v>
      </c>
    </row>
    <row r="418" spans="1:10" s="213" customFormat="1" ht="14.25" customHeight="1" thickBot="1" x14ac:dyDescent="0.25">
      <c r="A418" s="215" t="s">
        <v>231</v>
      </c>
      <c r="B418" s="215">
        <v>8</v>
      </c>
      <c r="C418" s="342">
        <v>780.76</v>
      </c>
      <c r="D418" s="342" t="s">
        <v>133</v>
      </c>
      <c r="E418" s="342">
        <v>817.1</v>
      </c>
      <c r="F418" s="342">
        <v>813.46</v>
      </c>
      <c r="G418" s="298">
        <f t="shared" si="20"/>
        <v>78.742928000000006</v>
      </c>
      <c r="H418" s="298">
        <f t="shared" si="21"/>
        <v>74.106206</v>
      </c>
      <c r="I418" s="299">
        <f t="shared" si="22"/>
        <v>47.099333999999999</v>
      </c>
      <c r="J418" s="299">
        <f t="shared" si="23"/>
        <v>25.21726</v>
      </c>
    </row>
    <row r="419" spans="1:10" s="213" customFormat="1" ht="14.25" customHeight="1" thickBot="1" x14ac:dyDescent="0.25">
      <c r="A419" s="215" t="s">
        <v>231</v>
      </c>
      <c r="B419" s="215">
        <v>9</v>
      </c>
      <c r="C419" s="342">
        <v>801.82</v>
      </c>
      <c r="D419" s="342">
        <v>0.01</v>
      </c>
      <c r="E419" s="342">
        <v>501.39</v>
      </c>
      <c r="F419" s="342">
        <v>834.52</v>
      </c>
      <c r="G419" s="298">
        <f t="shared" si="20"/>
        <v>80.781536000000003</v>
      </c>
      <c r="H419" s="298">
        <f t="shared" si="21"/>
        <v>76.024771999999999</v>
      </c>
      <c r="I419" s="299">
        <f t="shared" si="22"/>
        <v>48.318708000000001</v>
      </c>
      <c r="J419" s="299">
        <f t="shared" si="23"/>
        <v>25.87012</v>
      </c>
    </row>
    <row r="420" spans="1:10" s="213" customFormat="1" ht="14.25" customHeight="1" thickBot="1" x14ac:dyDescent="0.25">
      <c r="A420" s="215" t="s">
        <v>231</v>
      </c>
      <c r="B420" s="215">
        <v>10</v>
      </c>
      <c r="C420" s="342">
        <v>805.94</v>
      </c>
      <c r="D420" s="342" t="s">
        <v>133</v>
      </c>
      <c r="E420" s="342">
        <v>843.56</v>
      </c>
      <c r="F420" s="342">
        <v>838.64</v>
      </c>
      <c r="G420" s="298">
        <f t="shared" si="20"/>
        <v>81.180351999999999</v>
      </c>
      <c r="H420" s="298">
        <f t="shared" si="21"/>
        <v>76.400103999999999</v>
      </c>
      <c r="I420" s="299">
        <f t="shared" si="22"/>
        <v>48.557256000000002</v>
      </c>
      <c r="J420" s="299">
        <f t="shared" si="23"/>
        <v>25.99784</v>
      </c>
    </row>
    <row r="421" spans="1:10" s="213" customFormat="1" ht="14.25" customHeight="1" thickBot="1" x14ac:dyDescent="0.25">
      <c r="A421" s="215" t="s">
        <v>231</v>
      </c>
      <c r="B421" s="215">
        <v>11</v>
      </c>
      <c r="C421" s="342">
        <v>812.98</v>
      </c>
      <c r="D421" s="342" t="s">
        <v>133</v>
      </c>
      <c r="E421" s="342">
        <v>850.75</v>
      </c>
      <c r="F421" s="342">
        <v>845.68</v>
      </c>
      <c r="G421" s="298">
        <f t="shared" si="20"/>
        <v>81.861823999999999</v>
      </c>
      <c r="H421" s="298">
        <f t="shared" si="21"/>
        <v>77.041448000000003</v>
      </c>
      <c r="I421" s="299">
        <f t="shared" si="22"/>
        <v>48.964872</v>
      </c>
      <c r="J421" s="299">
        <f t="shared" si="23"/>
        <v>26.216079999999998</v>
      </c>
    </row>
    <row r="422" spans="1:10" s="213" customFormat="1" ht="14.25" customHeight="1" thickBot="1" x14ac:dyDescent="0.25">
      <c r="A422" s="215" t="s">
        <v>231</v>
      </c>
      <c r="B422" s="215">
        <v>12</v>
      </c>
      <c r="C422" s="342">
        <v>774.16</v>
      </c>
      <c r="D422" s="342">
        <v>0.01</v>
      </c>
      <c r="E422" s="342">
        <v>477.58</v>
      </c>
      <c r="F422" s="342">
        <v>806.86</v>
      </c>
      <c r="G422" s="298">
        <f t="shared" si="20"/>
        <v>78.104048000000006</v>
      </c>
      <c r="H422" s="298">
        <f t="shared" si="21"/>
        <v>73.504946000000004</v>
      </c>
      <c r="I422" s="299">
        <f t="shared" si="22"/>
        <v>46.717193999999999</v>
      </c>
      <c r="J422" s="299">
        <f t="shared" si="23"/>
        <v>25.01266</v>
      </c>
    </row>
    <row r="423" spans="1:10" s="213" customFormat="1" ht="14.25" customHeight="1" thickBot="1" x14ac:dyDescent="0.25">
      <c r="A423" s="215" t="s">
        <v>231</v>
      </c>
      <c r="B423" s="215">
        <v>13</v>
      </c>
      <c r="C423" s="342">
        <v>743.99</v>
      </c>
      <c r="D423" s="342" t="s">
        <v>133</v>
      </c>
      <c r="E423" s="342">
        <v>778.27</v>
      </c>
      <c r="F423" s="342">
        <v>776.69</v>
      </c>
      <c r="G423" s="298">
        <f t="shared" si="20"/>
        <v>75.183592000000004</v>
      </c>
      <c r="H423" s="298">
        <f t="shared" si="21"/>
        <v>70.756459000000007</v>
      </c>
      <c r="I423" s="299">
        <f t="shared" si="22"/>
        <v>44.970351000000001</v>
      </c>
      <c r="J423" s="299">
        <f t="shared" si="23"/>
        <v>24.077390000000001</v>
      </c>
    </row>
    <row r="424" spans="1:10" s="213" customFormat="1" ht="14.25" customHeight="1" thickBot="1" x14ac:dyDescent="0.25">
      <c r="A424" s="215" t="s">
        <v>231</v>
      </c>
      <c r="B424" s="215">
        <v>14</v>
      </c>
      <c r="C424" s="342">
        <v>742.92</v>
      </c>
      <c r="D424" s="342" t="s">
        <v>133</v>
      </c>
      <c r="E424" s="342">
        <v>777.21</v>
      </c>
      <c r="F424" s="342">
        <v>775.62</v>
      </c>
      <c r="G424" s="298">
        <f t="shared" si="20"/>
        <v>75.080016000000001</v>
      </c>
      <c r="H424" s="298">
        <f t="shared" si="21"/>
        <v>70.658981999999995</v>
      </c>
      <c r="I424" s="299">
        <f t="shared" si="22"/>
        <v>44.908397999999998</v>
      </c>
      <c r="J424" s="299">
        <f t="shared" si="23"/>
        <v>24.044219999999999</v>
      </c>
    </row>
    <row r="425" spans="1:10" s="213" customFormat="1" ht="14.25" customHeight="1" thickBot="1" x14ac:dyDescent="0.25">
      <c r="A425" s="215" t="s">
        <v>231</v>
      </c>
      <c r="B425" s="215">
        <v>15</v>
      </c>
      <c r="C425" s="342">
        <v>769.3</v>
      </c>
      <c r="D425" s="342" t="s">
        <v>133</v>
      </c>
      <c r="E425" s="342">
        <v>804.87</v>
      </c>
      <c r="F425" s="342">
        <v>802</v>
      </c>
      <c r="G425" s="298">
        <f t="shared" si="20"/>
        <v>77.633600000000001</v>
      </c>
      <c r="H425" s="298">
        <f t="shared" si="21"/>
        <v>73.062200000000004</v>
      </c>
      <c r="I425" s="299">
        <f t="shared" si="22"/>
        <v>46.4358</v>
      </c>
      <c r="J425" s="299">
        <f t="shared" si="23"/>
        <v>24.861999999999998</v>
      </c>
    </row>
    <row r="426" spans="1:10" s="213" customFormat="1" ht="14.25" customHeight="1" thickBot="1" x14ac:dyDescent="0.25">
      <c r="A426" s="215" t="s">
        <v>231</v>
      </c>
      <c r="B426" s="215">
        <v>16</v>
      </c>
      <c r="C426" s="342">
        <v>791.58</v>
      </c>
      <c r="D426" s="342" t="s">
        <v>133</v>
      </c>
      <c r="E426" s="342">
        <v>828.56</v>
      </c>
      <c r="F426" s="342">
        <v>824.28</v>
      </c>
      <c r="G426" s="298">
        <f t="shared" si="20"/>
        <v>79.790303999999992</v>
      </c>
      <c r="H426" s="298">
        <f t="shared" si="21"/>
        <v>75.091908000000004</v>
      </c>
      <c r="I426" s="299">
        <f t="shared" si="22"/>
        <v>47.725811999999998</v>
      </c>
      <c r="J426" s="299">
        <f t="shared" si="23"/>
        <v>25.552679999999999</v>
      </c>
    </row>
    <row r="427" spans="1:10" s="213" customFormat="1" ht="14.25" customHeight="1" thickBot="1" x14ac:dyDescent="0.25">
      <c r="A427" s="215" t="s">
        <v>231</v>
      </c>
      <c r="B427" s="215">
        <v>17</v>
      </c>
      <c r="C427" s="342">
        <v>781.78</v>
      </c>
      <c r="D427" s="342" t="s">
        <v>133</v>
      </c>
      <c r="E427" s="342">
        <v>820.47</v>
      </c>
      <c r="F427" s="342">
        <v>814.48</v>
      </c>
      <c r="G427" s="298">
        <f t="shared" si="20"/>
        <v>78.841663999999994</v>
      </c>
      <c r="H427" s="298">
        <f t="shared" si="21"/>
        <v>74.199128000000002</v>
      </c>
      <c r="I427" s="299">
        <f t="shared" si="22"/>
        <v>47.158391999999999</v>
      </c>
      <c r="J427" s="299">
        <f t="shared" si="23"/>
        <v>25.24888</v>
      </c>
    </row>
    <row r="428" spans="1:10" s="213" customFormat="1" ht="14.25" customHeight="1" thickBot="1" x14ac:dyDescent="0.25">
      <c r="A428" s="215" t="s">
        <v>231</v>
      </c>
      <c r="B428" s="215">
        <v>18</v>
      </c>
      <c r="C428" s="342">
        <v>783.98</v>
      </c>
      <c r="D428" s="342" t="s">
        <v>133</v>
      </c>
      <c r="E428" s="342">
        <v>821.46</v>
      </c>
      <c r="F428" s="342">
        <v>816.68</v>
      </c>
      <c r="G428" s="298">
        <f t="shared" si="20"/>
        <v>79.05462399999999</v>
      </c>
      <c r="H428" s="298">
        <f t="shared" si="21"/>
        <v>74.399547999999996</v>
      </c>
      <c r="I428" s="299">
        <f t="shared" si="22"/>
        <v>47.285771999999994</v>
      </c>
      <c r="J428" s="299">
        <f t="shared" si="23"/>
        <v>25.317079999999997</v>
      </c>
    </row>
    <row r="429" spans="1:10" s="213" customFormat="1" ht="14.25" customHeight="1" thickBot="1" x14ac:dyDescent="0.25">
      <c r="A429" s="215" t="s">
        <v>231</v>
      </c>
      <c r="B429" s="215">
        <v>19</v>
      </c>
      <c r="C429" s="342">
        <v>757.22</v>
      </c>
      <c r="D429" s="342" t="s">
        <v>133</v>
      </c>
      <c r="E429" s="342">
        <v>792.32</v>
      </c>
      <c r="F429" s="342">
        <v>789.92</v>
      </c>
      <c r="G429" s="298">
        <f t="shared" si="20"/>
        <v>76.464255999999992</v>
      </c>
      <c r="H429" s="298">
        <f t="shared" si="21"/>
        <v>71.961711999999991</v>
      </c>
      <c r="I429" s="299">
        <f t="shared" si="22"/>
        <v>45.736367999999999</v>
      </c>
      <c r="J429" s="299">
        <f t="shared" si="23"/>
        <v>24.48752</v>
      </c>
    </row>
    <row r="430" spans="1:10" s="213" customFormat="1" ht="14.25" customHeight="1" thickBot="1" x14ac:dyDescent="0.25">
      <c r="A430" s="215" t="s">
        <v>231</v>
      </c>
      <c r="B430" s="215">
        <v>20</v>
      </c>
      <c r="C430" s="342">
        <v>777.17</v>
      </c>
      <c r="D430" s="342">
        <v>0.01</v>
      </c>
      <c r="E430" s="342">
        <v>813.05</v>
      </c>
      <c r="F430" s="342">
        <v>809.87</v>
      </c>
      <c r="G430" s="298">
        <f t="shared" si="20"/>
        <v>78.395415999999997</v>
      </c>
      <c r="H430" s="298">
        <f t="shared" si="21"/>
        <v>73.779156999999998</v>
      </c>
      <c r="I430" s="299">
        <f t="shared" si="22"/>
        <v>46.891472999999998</v>
      </c>
      <c r="J430" s="299">
        <f t="shared" si="23"/>
        <v>25.105969999999999</v>
      </c>
    </row>
    <row r="431" spans="1:10" s="213" customFormat="1" ht="14.25" customHeight="1" thickBot="1" x14ac:dyDescent="0.25">
      <c r="A431" s="215" t="s">
        <v>231</v>
      </c>
      <c r="B431" s="215">
        <v>21</v>
      </c>
      <c r="C431" s="342">
        <v>771.26</v>
      </c>
      <c r="D431" s="342" t="s">
        <v>133</v>
      </c>
      <c r="E431" s="342">
        <v>808.3</v>
      </c>
      <c r="F431" s="342">
        <v>803.96</v>
      </c>
      <c r="G431" s="298">
        <f t="shared" si="20"/>
        <v>77.823328000000004</v>
      </c>
      <c r="H431" s="298">
        <f t="shared" si="21"/>
        <v>73.240756000000005</v>
      </c>
      <c r="I431" s="299">
        <f t="shared" si="22"/>
        <v>46.549284</v>
      </c>
      <c r="J431" s="299">
        <f t="shared" si="23"/>
        <v>24.92276</v>
      </c>
    </row>
    <row r="432" spans="1:10" s="213" customFormat="1" ht="14.25" customHeight="1" thickBot="1" x14ac:dyDescent="0.25">
      <c r="A432" s="215" t="s">
        <v>231</v>
      </c>
      <c r="B432" s="215">
        <v>22</v>
      </c>
      <c r="C432" s="342">
        <v>775.39</v>
      </c>
      <c r="D432" s="342">
        <v>0.01</v>
      </c>
      <c r="E432" s="342">
        <v>807.28</v>
      </c>
      <c r="F432" s="342">
        <v>808.09</v>
      </c>
      <c r="G432" s="298">
        <f t="shared" si="20"/>
        <v>78.223112</v>
      </c>
      <c r="H432" s="298">
        <f t="shared" si="21"/>
        <v>73.616999000000007</v>
      </c>
      <c r="I432" s="299">
        <f t="shared" si="22"/>
        <v>46.788411000000004</v>
      </c>
      <c r="J432" s="299">
        <f t="shared" si="23"/>
        <v>25.050789999999999</v>
      </c>
    </row>
    <row r="433" spans="1:10" s="301" customFormat="1" ht="14.25" customHeight="1" thickBot="1" x14ac:dyDescent="0.25">
      <c r="A433" s="215" t="s">
        <v>231</v>
      </c>
      <c r="B433" s="215">
        <v>23</v>
      </c>
      <c r="C433" s="342">
        <v>771.55</v>
      </c>
      <c r="D433" s="342">
        <v>0.01</v>
      </c>
      <c r="E433" s="342">
        <v>801.1</v>
      </c>
      <c r="F433" s="342">
        <v>804.25</v>
      </c>
      <c r="G433" s="298">
        <f t="shared" si="20"/>
        <v>77.851399999999998</v>
      </c>
      <c r="H433" s="298">
        <f t="shared" si="21"/>
        <v>73.267174999999995</v>
      </c>
      <c r="I433" s="299">
        <f t="shared" si="22"/>
        <v>46.566074999999998</v>
      </c>
      <c r="J433" s="299">
        <f t="shared" si="23"/>
        <v>24.931750000000001</v>
      </c>
    </row>
    <row r="434" spans="1:10" s="300" customFormat="1" ht="14.25" customHeight="1" thickBot="1" x14ac:dyDescent="0.25">
      <c r="A434" s="215" t="s">
        <v>232</v>
      </c>
      <c r="B434" s="215">
        <v>0</v>
      </c>
      <c r="C434" s="342">
        <v>760.17</v>
      </c>
      <c r="D434" s="342">
        <v>0.01</v>
      </c>
      <c r="E434" s="342">
        <v>788.8</v>
      </c>
      <c r="F434" s="342">
        <v>792.87</v>
      </c>
      <c r="G434" s="298">
        <f t="shared" si="20"/>
        <v>76.749815999999996</v>
      </c>
      <c r="H434" s="298">
        <f t="shared" si="21"/>
        <v>72.230457000000001</v>
      </c>
      <c r="I434" s="299">
        <f t="shared" si="22"/>
        <v>45.907173</v>
      </c>
      <c r="J434" s="299">
        <f t="shared" si="23"/>
        <v>24.578969999999998</v>
      </c>
    </row>
    <row r="435" spans="1:10" s="213" customFormat="1" ht="14.25" customHeight="1" thickBot="1" x14ac:dyDescent="0.25">
      <c r="A435" s="215" t="s">
        <v>232</v>
      </c>
      <c r="B435" s="215">
        <v>1</v>
      </c>
      <c r="C435" s="342">
        <v>726.17</v>
      </c>
      <c r="D435" s="342" t="s">
        <v>133</v>
      </c>
      <c r="E435" s="342">
        <v>755.13</v>
      </c>
      <c r="F435" s="342">
        <v>758.87</v>
      </c>
      <c r="G435" s="298">
        <f t="shared" ref="G435:G498" si="24">F435*9.68%</f>
        <v>73.458615999999992</v>
      </c>
      <c r="H435" s="298">
        <f t="shared" ref="H435:H498" si="25">F435*9.11%</f>
        <v>69.133056999999994</v>
      </c>
      <c r="I435" s="299">
        <f t="shared" ref="I435:I498" si="26">F435*5.79%</f>
        <v>43.938572999999998</v>
      </c>
      <c r="J435" s="299">
        <f t="shared" ref="J435:J498" si="27">F435*3.1%</f>
        <v>23.52497</v>
      </c>
    </row>
    <row r="436" spans="1:10" s="213" customFormat="1" ht="14.25" customHeight="1" thickBot="1" x14ac:dyDescent="0.25">
      <c r="A436" s="215" t="s">
        <v>232</v>
      </c>
      <c r="B436" s="215">
        <v>2</v>
      </c>
      <c r="C436" s="342">
        <v>742.89</v>
      </c>
      <c r="D436" s="342" t="s">
        <v>133</v>
      </c>
      <c r="E436" s="342">
        <v>774.87</v>
      </c>
      <c r="F436" s="342">
        <v>775.59</v>
      </c>
      <c r="G436" s="298">
        <f t="shared" si="24"/>
        <v>75.077112</v>
      </c>
      <c r="H436" s="298">
        <f t="shared" si="25"/>
        <v>70.656249000000003</v>
      </c>
      <c r="I436" s="299">
        <f t="shared" si="26"/>
        <v>44.906661</v>
      </c>
      <c r="J436" s="299">
        <f t="shared" si="27"/>
        <v>24.043290000000002</v>
      </c>
    </row>
    <row r="437" spans="1:10" s="213" customFormat="1" ht="14.25" customHeight="1" thickBot="1" x14ac:dyDescent="0.25">
      <c r="A437" s="215" t="s">
        <v>232</v>
      </c>
      <c r="B437" s="215">
        <v>3</v>
      </c>
      <c r="C437" s="342">
        <v>760.93</v>
      </c>
      <c r="D437" s="342" t="s">
        <v>133</v>
      </c>
      <c r="E437" s="342">
        <v>799.64</v>
      </c>
      <c r="F437" s="342">
        <v>793.63</v>
      </c>
      <c r="G437" s="298">
        <f t="shared" si="24"/>
        <v>76.823384000000004</v>
      </c>
      <c r="H437" s="298">
        <f t="shared" si="25"/>
        <v>72.299693000000005</v>
      </c>
      <c r="I437" s="299">
        <f t="shared" si="26"/>
        <v>45.951177000000001</v>
      </c>
      <c r="J437" s="299">
        <f t="shared" si="27"/>
        <v>24.602529999999998</v>
      </c>
    </row>
    <row r="438" spans="1:10" s="213" customFormat="1" ht="14.25" customHeight="1" thickBot="1" x14ac:dyDescent="0.25">
      <c r="A438" s="215" t="s">
        <v>232</v>
      </c>
      <c r="B438" s="215">
        <v>4</v>
      </c>
      <c r="C438" s="342">
        <v>814.3</v>
      </c>
      <c r="D438" s="342">
        <v>0.02</v>
      </c>
      <c r="E438" s="342">
        <v>856.4</v>
      </c>
      <c r="F438" s="342">
        <v>847</v>
      </c>
      <c r="G438" s="298">
        <f t="shared" si="24"/>
        <v>81.989599999999996</v>
      </c>
      <c r="H438" s="298">
        <f t="shared" si="25"/>
        <v>77.161699999999996</v>
      </c>
      <c r="I438" s="299">
        <f t="shared" si="26"/>
        <v>49.0413</v>
      </c>
      <c r="J438" s="299">
        <f t="shared" si="27"/>
        <v>26.257000000000001</v>
      </c>
    </row>
    <row r="439" spans="1:10" s="213" customFormat="1" ht="14.25" customHeight="1" thickBot="1" x14ac:dyDescent="0.25">
      <c r="A439" s="215" t="s">
        <v>232</v>
      </c>
      <c r="B439" s="215">
        <v>5</v>
      </c>
      <c r="C439" s="342">
        <v>822.68</v>
      </c>
      <c r="D439" s="342">
        <v>0.02</v>
      </c>
      <c r="E439" s="342">
        <v>863.81</v>
      </c>
      <c r="F439" s="342">
        <v>855.38</v>
      </c>
      <c r="G439" s="298">
        <f t="shared" si="24"/>
        <v>82.800783999999993</v>
      </c>
      <c r="H439" s="298">
        <f t="shared" si="25"/>
        <v>77.925117999999998</v>
      </c>
      <c r="I439" s="299">
        <f t="shared" si="26"/>
        <v>49.526502000000001</v>
      </c>
      <c r="J439" s="299">
        <f t="shared" si="27"/>
        <v>26.516780000000001</v>
      </c>
    </row>
    <row r="440" spans="1:10" s="213" customFormat="1" ht="14.25" customHeight="1" thickBot="1" x14ac:dyDescent="0.25">
      <c r="A440" s="215" t="s">
        <v>232</v>
      </c>
      <c r="B440" s="215">
        <v>6</v>
      </c>
      <c r="C440" s="342">
        <v>820.86</v>
      </c>
      <c r="D440" s="342">
        <v>0.03</v>
      </c>
      <c r="E440" s="342">
        <v>863.5</v>
      </c>
      <c r="F440" s="342">
        <v>853.56</v>
      </c>
      <c r="G440" s="298">
        <f t="shared" si="24"/>
        <v>82.624607999999995</v>
      </c>
      <c r="H440" s="298">
        <f t="shared" si="25"/>
        <v>77.759315999999998</v>
      </c>
      <c r="I440" s="299">
        <f t="shared" si="26"/>
        <v>49.421123999999999</v>
      </c>
      <c r="J440" s="299">
        <f t="shared" si="27"/>
        <v>26.460359999999998</v>
      </c>
    </row>
    <row r="441" spans="1:10" s="213" customFormat="1" ht="14.25" customHeight="1" thickBot="1" x14ac:dyDescent="0.25">
      <c r="A441" s="215" t="s">
        <v>232</v>
      </c>
      <c r="B441" s="215">
        <v>7</v>
      </c>
      <c r="C441" s="342">
        <v>813.48</v>
      </c>
      <c r="D441" s="342">
        <v>0.01</v>
      </c>
      <c r="E441" s="342">
        <v>855.74</v>
      </c>
      <c r="F441" s="342">
        <v>846.18</v>
      </c>
      <c r="G441" s="298">
        <f t="shared" si="24"/>
        <v>81.910223999999999</v>
      </c>
      <c r="H441" s="298">
        <f t="shared" si="25"/>
        <v>77.086997999999994</v>
      </c>
      <c r="I441" s="299">
        <f t="shared" si="26"/>
        <v>48.993821999999994</v>
      </c>
      <c r="J441" s="299">
        <f t="shared" si="27"/>
        <v>26.231579999999997</v>
      </c>
    </row>
    <row r="442" spans="1:10" s="213" customFormat="1" ht="14.25" customHeight="1" thickBot="1" x14ac:dyDescent="0.25">
      <c r="A442" s="215" t="s">
        <v>232</v>
      </c>
      <c r="B442" s="215">
        <v>8</v>
      </c>
      <c r="C442" s="342">
        <v>804.44</v>
      </c>
      <c r="D442" s="342">
        <v>0.03</v>
      </c>
      <c r="E442" s="342">
        <v>847.11</v>
      </c>
      <c r="F442" s="342">
        <v>837.14</v>
      </c>
      <c r="G442" s="298">
        <f t="shared" si="24"/>
        <v>81.035151999999997</v>
      </c>
      <c r="H442" s="298">
        <f t="shared" si="25"/>
        <v>76.263453999999996</v>
      </c>
      <c r="I442" s="299">
        <f t="shared" si="26"/>
        <v>48.470405999999997</v>
      </c>
      <c r="J442" s="299">
        <f t="shared" si="27"/>
        <v>25.951339999999998</v>
      </c>
    </row>
    <row r="443" spans="1:10" s="213" customFormat="1" ht="14.25" customHeight="1" thickBot="1" x14ac:dyDescent="0.25">
      <c r="A443" s="215" t="s">
        <v>232</v>
      </c>
      <c r="B443" s="215">
        <v>9</v>
      </c>
      <c r="C443" s="342">
        <v>820.84</v>
      </c>
      <c r="D443" s="342">
        <v>0.02</v>
      </c>
      <c r="E443" s="342">
        <v>863.44</v>
      </c>
      <c r="F443" s="342">
        <v>853.54</v>
      </c>
      <c r="G443" s="298">
        <f t="shared" si="24"/>
        <v>82.622671999999994</v>
      </c>
      <c r="H443" s="298">
        <f t="shared" si="25"/>
        <v>77.757493999999994</v>
      </c>
      <c r="I443" s="299">
        <f t="shared" si="26"/>
        <v>49.419965999999995</v>
      </c>
      <c r="J443" s="299">
        <f t="shared" si="27"/>
        <v>26.45974</v>
      </c>
    </row>
    <row r="444" spans="1:10" s="213" customFormat="1" ht="14.25" customHeight="1" thickBot="1" x14ac:dyDescent="0.25">
      <c r="A444" s="215" t="s">
        <v>232</v>
      </c>
      <c r="B444" s="215">
        <v>10</v>
      </c>
      <c r="C444" s="342">
        <v>777.49</v>
      </c>
      <c r="D444" s="342" t="s">
        <v>133</v>
      </c>
      <c r="E444" s="342">
        <v>817.93</v>
      </c>
      <c r="F444" s="342">
        <v>810.19</v>
      </c>
      <c r="G444" s="298">
        <f t="shared" si="24"/>
        <v>78.426392000000007</v>
      </c>
      <c r="H444" s="298">
        <f t="shared" si="25"/>
        <v>73.808309000000008</v>
      </c>
      <c r="I444" s="299">
        <f t="shared" si="26"/>
        <v>46.910001000000001</v>
      </c>
      <c r="J444" s="299">
        <f t="shared" si="27"/>
        <v>25.11589</v>
      </c>
    </row>
    <row r="445" spans="1:10" s="213" customFormat="1" ht="14.25" customHeight="1" thickBot="1" x14ac:dyDescent="0.25">
      <c r="A445" s="215" t="s">
        <v>232</v>
      </c>
      <c r="B445" s="215">
        <v>11</v>
      </c>
      <c r="C445" s="342">
        <v>778.04</v>
      </c>
      <c r="D445" s="342" t="s">
        <v>133</v>
      </c>
      <c r="E445" s="342">
        <v>818.8</v>
      </c>
      <c r="F445" s="342">
        <v>810.74</v>
      </c>
      <c r="G445" s="298">
        <f t="shared" si="24"/>
        <v>78.479631999999995</v>
      </c>
      <c r="H445" s="298">
        <f t="shared" si="25"/>
        <v>73.858413999999996</v>
      </c>
      <c r="I445" s="299">
        <f t="shared" si="26"/>
        <v>46.941845999999998</v>
      </c>
      <c r="J445" s="299">
        <f t="shared" si="27"/>
        <v>25.132940000000001</v>
      </c>
    </row>
    <row r="446" spans="1:10" s="213" customFormat="1" ht="14.25" customHeight="1" thickBot="1" x14ac:dyDescent="0.25">
      <c r="A446" s="215" t="s">
        <v>232</v>
      </c>
      <c r="B446" s="215">
        <v>12</v>
      </c>
      <c r="C446" s="342">
        <v>784.12</v>
      </c>
      <c r="D446" s="342">
        <v>0.01</v>
      </c>
      <c r="E446" s="342">
        <v>824.79</v>
      </c>
      <c r="F446" s="342">
        <v>816.82</v>
      </c>
      <c r="G446" s="298">
        <f t="shared" si="24"/>
        <v>79.068176000000008</v>
      </c>
      <c r="H446" s="298">
        <f t="shared" si="25"/>
        <v>74.412302000000011</v>
      </c>
      <c r="I446" s="299">
        <f t="shared" si="26"/>
        <v>47.293877999999999</v>
      </c>
      <c r="J446" s="299">
        <f t="shared" si="27"/>
        <v>25.32142</v>
      </c>
    </row>
    <row r="447" spans="1:10" s="213" customFormat="1" ht="14.25" customHeight="1" thickBot="1" x14ac:dyDescent="0.25">
      <c r="A447" s="215" t="s">
        <v>232</v>
      </c>
      <c r="B447" s="215">
        <v>13</v>
      </c>
      <c r="C447" s="342">
        <v>738.28</v>
      </c>
      <c r="D447" s="342" t="s">
        <v>133</v>
      </c>
      <c r="E447" s="342">
        <v>776.43</v>
      </c>
      <c r="F447" s="342">
        <v>770.98</v>
      </c>
      <c r="G447" s="298">
        <f t="shared" si="24"/>
        <v>74.630864000000003</v>
      </c>
      <c r="H447" s="298">
        <f t="shared" si="25"/>
        <v>70.236277999999999</v>
      </c>
      <c r="I447" s="299">
        <f t="shared" si="26"/>
        <v>44.639741999999998</v>
      </c>
      <c r="J447" s="299">
        <f t="shared" si="27"/>
        <v>23.900380000000002</v>
      </c>
    </row>
    <row r="448" spans="1:10" s="213" customFormat="1" ht="14.25" customHeight="1" thickBot="1" x14ac:dyDescent="0.25">
      <c r="A448" s="215" t="s">
        <v>232</v>
      </c>
      <c r="B448" s="215">
        <v>14</v>
      </c>
      <c r="C448" s="342">
        <v>743.34</v>
      </c>
      <c r="D448" s="342" t="s">
        <v>133</v>
      </c>
      <c r="E448" s="342">
        <v>781.48</v>
      </c>
      <c r="F448" s="342">
        <v>776.04</v>
      </c>
      <c r="G448" s="298">
        <f t="shared" si="24"/>
        <v>75.120671999999999</v>
      </c>
      <c r="H448" s="298">
        <f t="shared" si="25"/>
        <v>70.697243999999998</v>
      </c>
      <c r="I448" s="299">
        <f t="shared" si="26"/>
        <v>44.932715999999999</v>
      </c>
      <c r="J448" s="299">
        <f t="shared" si="27"/>
        <v>24.05724</v>
      </c>
    </row>
    <row r="449" spans="1:10" s="213" customFormat="1" ht="14.25" customHeight="1" thickBot="1" x14ac:dyDescent="0.25">
      <c r="A449" s="215" t="s">
        <v>232</v>
      </c>
      <c r="B449" s="215">
        <v>15</v>
      </c>
      <c r="C449" s="342">
        <v>762.56</v>
      </c>
      <c r="D449" s="342" t="s">
        <v>133</v>
      </c>
      <c r="E449" s="342">
        <v>802.05</v>
      </c>
      <c r="F449" s="342">
        <v>795.26</v>
      </c>
      <c r="G449" s="298">
        <f t="shared" si="24"/>
        <v>76.981167999999997</v>
      </c>
      <c r="H449" s="298">
        <f t="shared" si="25"/>
        <v>72.448185999999993</v>
      </c>
      <c r="I449" s="299">
        <f t="shared" si="26"/>
        <v>46.045554000000003</v>
      </c>
      <c r="J449" s="299">
        <f t="shared" si="27"/>
        <v>24.65306</v>
      </c>
    </row>
    <row r="450" spans="1:10" s="213" customFormat="1" ht="14.25" customHeight="1" thickBot="1" x14ac:dyDescent="0.25">
      <c r="A450" s="215" t="s">
        <v>232</v>
      </c>
      <c r="B450" s="215">
        <v>16</v>
      </c>
      <c r="C450" s="342">
        <v>796.21</v>
      </c>
      <c r="D450" s="342" t="s">
        <v>133</v>
      </c>
      <c r="E450" s="342">
        <v>836.17</v>
      </c>
      <c r="F450" s="342">
        <v>828.91</v>
      </c>
      <c r="G450" s="298">
        <f t="shared" si="24"/>
        <v>80.23848799999999</v>
      </c>
      <c r="H450" s="298">
        <f t="shared" si="25"/>
        <v>75.513700999999998</v>
      </c>
      <c r="I450" s="299">
        <f t="shared" si="26"/>
        <v>47.993888999999996</v>
      </c>
      <c r="J450" s="299">
        <f t="shared" si="27"/>
        <v>25.696209999999997</v>
      </c>
    </row>
    <row r="451" spans="1:10" s="213" customFormat="1" ht="14.25" customHeight="1" thickBot="1" x14ac:dyDescent="0.25">
      <c r="A451" s="215" t="s">
        <v>232</v>
      </c>
      <c r="B451" s="215">
        <v>17</v>
      </c>
      <c r="C451" s="342">
        <v>798.62</v>
      </c>
      <c r="D451" s="342" t="s">
        <v>133</v>
      </c>
      <c r="E451" s="342">
        <v>838.67</v>
      </c>
      <c r="F451" s="342">
        <v>831.32</v>
      </c>
      <c r="G451" s="298">
        <f t="shared" si="24"/>
        <v>80.471776000000006</v>
      </c>
      <c r="H451" s="298">
        <f t="shared" si="25"/>
        <v>75.733252000000007</v>
      </c>
      <c r="I451" s="299">
        <f t="shared" si="26"/>
        <v>48.133428000000002</v>
      </c>
      <c r="J451" s="299">
        <f t="shared" si="27"/>
        <v>25.77092</v>
      </c>
    </row>
    <row r="452" spans="1:10" s="213" customFormat="1" ht="14.25" customHeight="1" thickBot="1" x14ac:dyDescent="0.25">
      <c r="A452" s="215" t="s">
        <v>232</v>
      </c>
      <c r="B452" s="215">
        <v>18</v>
      </c>
      <c r="C452" s="342">
        <v>801.02</v>
      </c>
      <c r="D452" s="342" t="s">
        <v>133</v>
      </c>
      <c r="E452" s="342">
        <v>838.53</v>
      </c>
      <c r="F452" s="342">
        <v>833.72</v>
      </c>
      <c r="G452" s="298">
        <f t="shared" si="24"/>
        <v>80.704096000000007</v>
      </c>
      <c r="H452" s="298">
        <f t="shared" si="25"/>
        <v>75.951892000000001</v>
      </c>
      <c r="I452" s="299">
        <f t="shared" si="26"/>
        <v>48.272387999999999</v>
      </c>
      <c r="J452" s="299">
        <f t="shared" si="27"/>
        <v>25.845320000000001</v>
      </c>
    </row>
    <row r="453" spans="1:10" s="213" customFormat="1" ht="14.25" customHeight="1" thickBot="1" x14ac:dyDescent="0.25">
      <c r="A453" s="215" t="s">
        <v>232</v>
      </c>
      <c r="B453" s="215">
        <v>19</v>
      </c>
      <c r="C453" s="342">
        <v>775.42</v>
      </c>
      <c r="D453" s="342" t="s">
        <v>133</v>
      </c>
      <c r="E453" s="342">
        <v>811.1</v>
      </c>
      <c r="F453" s="342">
        <v>808.12</v>
      </c>
      <c r="G453" s="298">
        <f t="shared" si="24"/>
        <v>78.226016000000001</v>
      </c>
      <c r="H453" s="298">
        <f t="shared" si="25"/>
        <v>73.619731999999999</v>
      </c>
      <c r="I453" s="299">
        <f t="shared" si="26"/>
        <v>46.790148000000002</v>
      </c>
      <c r="J453" s="299">
        <f t="shared" si="27"/>
        <v>25.05172</v>
      </c>
    </row>
    <row r="454" spans="1:10" s="213" customFormat="1" ht="14.25" customHeight="1" thickBot="1" x14ac:dyDescent="0.25">
      <c r="A454" s="215" t="s">
        <v>232</v>
      </c>
      <c r="B454" s="215">
        <v>20</v>
      </c>
      <c r="C454" s="342">
        <v>785.24</v>
      </c>
      <c r="D454" s="342" t="s">
        <v>133</v>
      </c>
      <c r="E454" s="342">
        <v>822.48</v>
      </c>
      <c r="F454" s="342">
        <v>817.94</v>
      </c>
      <c r="G454" s="298">
        <f t="shared" si="24"/>
        <v>79.176591999999999</v>
      </c>
      <c r="H454" s="298">
        <f t="shared" si="25"/>
        <v>74.514334000000005</v>
      </c>
      <c r="I454" s="299">
        <f t="shared" si="26"/>
        <v>47.358726000000004</v>
      </c>
      <c r="J454" s="299">
        <f t="shared" si="27"/>
        <v>25.35614</v>
      </c>
    </row>
    <row r="455" spans="1:10" s="213" customFormat="1" ht="14.25" customHeight="1" thickBot="1" x14ac:dyDescent="0.25">
      <c r="A455" s="215" t="s">
        <v>232</v>
      </c>
      <c r="B455" s="215">
        <v>21</v>
      </c>
      <c r="C455" s="342">
        <v>789.13</v>
      </c>
      <c r="D455" s="342">
        <v>0.01</v>
      </c>
      <c r="E455" s="342">
        <v>824.4</v>
      </c>
      <c r="F455" s="342">
        <v>821.83</v>
      </c>
      <c r="G455" s="298">
        <f t="shared" si="24"/>
        <v>79.553144000000003</v>
      </c>
      <c r="H455" s="298">
        <f t="shared" si="25"/>
        <v>74.868713</v>
      </c>
      <c r="I455" s="299">
        <f t="shared" si="26"/>
        <v>47.583957000000005</v>
      </c>
      <c r="J455" s="299">
        <f t="shared" si="27"/>
        <v>25.47673</v>
      </c>
    </row>
    <row r="456" spans="1:10" s="213" customFormat="1" ht="14.25" customHeight="1" thickBot="1" x14ac:dyDescent="0.25">
      <c r="A456" s="215" t="s">
        <v>232</v>
      </c>
      <c r="B456" s="215">
        <v>22</v>
      </c>
      <c r="C456" s="342">
        <v>776.23</v>
      </c>
      <c r="D456" s="342" t="s">
        <v>133</v>
      </c>
      <c r="E456" s="342">
        <v>806.99</v>
      </c>
      <c r="F456" s="342">
        <v>808.93</v>
      </c>
      <c r="G456" s="298">
        <f t="shared" si="24"/>
        <v>78.304423999999997</v>
      </c>
      <c r="H456" s="298">
        <f t="shared" si="25"/>
        <v>73.693522999999999</v>
      </c>
      <c r="I456" s="299">
        <f t="shared" si="26"/>
        <v>46.837046999999998</v>
      </c>
      <c r="J456" s="299">
        <f t="shared" si="27"/>
        <v>25.076829999999998</v>
      </c>
    </row>
    <row r="457" spans="1:10" s="301" customFormat="1" ht="14.25" customHeight="1" thickBot="1" x14ac:dyDescent="0.25">
      <c r="A457" s="215" t="s">
        <v>232</v>
      </c>
      <c r="B457" s="215">
        <v>23</v>
      </c>
      <c r="C457" s="342">
        <v>771.78</v>
      </c>
      <c r="D457" s="342" t="s">
        <v>133</v>
      </c>
      <c r="E457" s="342">
        <v>801.3</v>
      </c>
      <c r="F457" s="342">
        <v>804.48</v>
      </c>
      <c r="G457" s="298">
        <f t="shared" si="24"/>
        <v>77.873664000000005</v>
      </c>
      <c r="H457" s="298">
        <f t="shared" si="25"/>
        <v>73.288128</v>
      </c>
      <c r="I457" s="299">
        <f t="shared" si="26"/>
        <v>46.579391999999999</v>
      </c>
      <c r="J457" s="299">
        <f t="shared" si="27"/>
        <v>24.938880000000001</v>
      </c>
    </row>
    <row r="458" spans="1:10" s="300" customFormat="1" ht="14.25" customHeight="1" thickBot="1" x14ac:dyDescent="0.25">
      <c r="A458" s="215" t="s">
        <v>233</v>
      </c>
      <c r="B458" s="215">
        <v>0</v>
      </c>
      <c r="C458" s="342">
        <v>802.51</v>
      </c>
      <c r="D458" s="342" t="s">
        <v>133</v>
      </c>
      <c r="E458" s="342">
        <v>317.7</v>
      </c>
      <c r="F458" s="342">
        <v>835.21</v>
      </c>
      <c r="G458" s="298">
        <f t="shared" si="24"/>
        <v>80.848327999999995</v>
      </c>
      <c r="H458" s="298">
        <f t="shared" si="25"/>
        <v>76.087631000000002</v>
      </c>
      <c r="I458" s="299">
        <f t="shared" si="26"/>
        <v>48.358659000000003</v>
      </c>
      <c r="J458" s="299">
        <f t="shared" si="27"/>
        <v>25.89151</v>
      </c>
    </row>
    <row r="459" spans="1:10" s="213" customFormat="1" ht="14.25" customHeight="1" thickBot="1" x14ac:dyDescent="0.25">
      <c r="A459" s="215" t="s">
        <v>233</v>
      </c>
      <c r="B459" s="215">
        <v>1</v>
      </c>
      <c r="C459" s="342">
        <v>760.27</v>
      </c>
      <c r="D459" s="342">
        <v>0.01</v>
      </c>
      <c r="E459" s="342">
        <v>193.83</v>
      </c>
      <c r="F459" s="342">
        <v>792.97</v>
      </c>
      <c r="G459" s="298">
        <f t="shared" si="24"/>
        <v>76.759495999999999</v>
      </c>
      <c r="H459" s="298">
        <f t="shared" si="25"/>
        <v>72.239567000000008</v>
      </c>
      <c r="I459" s="299">
        <f t="shared" si="26"/>
        <v>45.912963000000005</v>
      </c>
      <c r="J459" s="299">
        <f t="shared" si="27"/>
        <v>24.582070000000002</v>
      </c>
    </row>
    <row r="460" spans="1:10" s="213" customFormat="1" ht="14.25" customHeight="1" thickBot="1" x14ac:dyDescent="0.25">
      <c r="A460" s="215" t="s">
        <v>233</v>
      </c>
      <c r="B460" s="215">
        <v>2</v>
      </c>
      <c r="C460" s="342">
        <v>768.65</v>
      </c>
      <c r="D460" s="342" t="s">
        <v>133</v>
      </c>
      <c r="E460" s="342">
        <v>256.2</v>
      </c>
      <c r="F460" s="342">
        <v>801.35</v>
      </c>
      <c r="G460" s="298">
        <f t="shared" si="24"/>
        <v>77.570679999999996</v>
      </c>
      <c r="H460" s="298">
        <f t="shared" si="25"/>
        <v>73.002984999999995</v>
      </c>
      <c r="I460" s="299">
        <f t="shared" si="26"/>
        <v>46.398164999999999</v>
      </c>
      <c r="J460" s="299">
        <f t="shared" si="27"/>
        <v>24.841850000000001</v>
      </c>
    </row>
    <row r="461" spans="1:10" s="213" customFormat="1" ht="14.25" customHeight="1" thickBot="1" x14ac:dyDescent="0.25">
      <c r="A461" s="215" t="s">
        <v>233</v>
      </c>
      <c r="B461" s="215">
        <v>3</v>
      </c>
      <c r="C461" s="342">
        <v>809.58</v>
      </c>
      <c r="D461" s="342" t="s">
        <v>133</v>
      </c>
      <c r="E461" s="342">
        <v>212.99</v>
      </c>
      <c r="F461" s="342">
        <v>842.28</v>
      </c>
      <c r="G461" s="298">
        <f t="shared" si="24"/>
        <v>81.532703999999995</v>
      </c>
      <c r="H461" s="298">
        <f t="shared" si="25"/>
        <v>76.731707999999998</v>
      </c>
      <c r="I461" s="299">
        <f t="shared" si="26"/>
        <v>48.768011999999999</v>
      </c>
      <c r="J461" s="299">
        <f t="shared" si="27"/>
        <v>26.110679999999999</v>
      </c>
    </row>
    <row r="462" spans="1:10" s="213" customFormat="1" ht="14.25" customHeight="1" thickBot="1" x14ac:dyDescent="0.25">
      <c r="A462" s="215" t="s">
        <v>233</v>
      </c>
      <c r="B462" s="215">
        <v>4</v>
      </c>
      <c r="C462" s="342">
        <v>815.64</v>
      </c>
      <c r="D462" s="342" t="s">
        <v>133</v>
      </c>
      <c r="E462" s="342">
        <v>311.55</v>
      </c>
      <c r="F462" s="342">
        <v>848.34</v>
      </c>
      <c r="G462" s="298">
        <f t="shared" si="24"/>
        <v>82.119311999999994</v>
      </c>
      <c r="H462" s="298">
        <f t="shared" si="25"/>
        <v>77.283774000000008</v>
      </c>
      <c r="I462" s="299">
        <f t="shared" si="26"/>
        <v>49.118886000000003</v>
      </c>
      <c r="J462" s="299">
        <f t="shared" si="27"/>
        <v>26.298539999999999</v>
      </c>
    </row>
    <row r="463" spans="1:10" s="213" customFormat="1" ht="14.25" customHeight="1" thickBot="1" x14ac:dyDescent="0.25">
      <c r="A463" s="215" t="s">
        <v>233</v>
      </c>
      <c r="B463" s="215">
        <v>5</v>
      </c>
      <c r="C463" s="342">
        <v>837.05</v>
      </c>
      <c r="D463" s="342" t="s">
        <v>133</v>
      </c>
      <c r="E463" s="342">
        <v>533.72</v>
      </c>
      <c r="F463" s="342">
        <v>869.75</v>
      </c>
      <c r="G463" s="298">
        <f t="shared" si="24"/>
        <v>84.191800000000001</v>
      </c>
      <c r="H463" s="298">
        <f t="shared" si="25"/>
        <v>79.234224999999995</v>
      </c>
      <c r="I463" s="299">
        <f t="shared" si="26"/>
        <v>50.358525</v>
      </c>
      <c r="J463" s="299">
        <f t="shared" si="27"/>
        <v>26.962250000000001</v>
      </c>
    </row>
    <row r="464" spans="1:10" s="213" customFormat="1" ht="14.25" customHeight="1" thickBot="1" x14ac:dyDescent="0.25">
      <c r="A464" s="215" t="s">
        <v>233</v>
      </c>
      <c r="B464" s="215">
        <v>6</v>
      </c>
      <c r="C464" s="342">
        <v>837.85</v>
      </c>
      <c r="D464" s="342" t="s">
        <v>133</v>
      </c>
      <c r="E464" s="342">
        <v>536.14</v>
      </c>
      <c r="F464" s="342">
        <v>870.55</v>
      </c>
      <c r="G464" s="298">
        <f t="shared" si="24"/>
        <v>84.269239999999996</v>
      </c>
      <c r="H464" s="298">
        <f t="shared" si="25"/>
        <v>79.307104999999993</v>
      </c>
      <c r="I464" s="299">
        <f t="shared" si="26"/>
        <v>50.404844999999995</v>
      </c>
      <c r="J464" s="299">
        <f t="shared" si="27"/>
        <v>26.98705</v>
      </c>
    </row>
    <row r="465" spans="1:10" s="213" customFormat="1" ht="14.25" customHeight="1" thickBot="1" x14ac:dyDescent="0.25">
      <c r="A465" s="215" t="s">
        <v>233</v>
      </c>
      <c r="B465" s="215">
        <v>7</v>
      </c>
      <c r="C465" s="342">
        <v>804.11</v>
      </c>
      <c r="D465" s="342">
        <v>0.01</v>
      </c>
      <c r="E465" s="342">
        <v>505.15</v>
      </c>
      <c r="F465" s="342">
        <v>836.81</v>
      </c>
      <c r="G465" s="298">
        <f t="shared" si="24"/>
        <v>81.003207999999987</v>
      </c>
      <c r="H465" s="298">
        <f t="shared" si="25"/>
        <v>76.233390999999997</v>
      </c>
      <c r="I465" s="299">
        <f t="shared" si="26"/>
        <v>48.451298999999999</v>
      </c>
      <c r="J465" s="299">
        <f t="shared" si="27"/>
        <v>25.941109999999998</v>
      </c>
    </row>
    <row r="466" spans="1:10" s="213" customFormat="1" ht="14.25" customHeight="1" thickBot="1" x14ac:dyDescent="0.25">
      <c r="A466" s="215" t="s">
        <v>233</v>
      </c>
      <c r="B466" s="215">
        <v>8</v>
      </c>
      <c r="C466" s="342">
        <v>819.09</v>
      </c>
      <c r="D466" s="342">
        <v>0.01</v>
      </c>
      <c r="E466" s="342">
        <v>520.19000000000005</v>
      </c>
      <c r="F466" s="342">
        <v>851.79</v>
      </c>
      <c r="G466" s="298">
        <f t="shared" si="24"/>
        <v>82.453271999999998</v>
      </c>
      <c r="H466" s="298">
        <f t="shared" si="25"/>
        <v>77.598068999999995</v>
      </c>
      <c r="I466" s="299">
        <f t="shared" si="26"/>
        <v>49.318641</v>
      </c>
      <c r="J466" s="299">
        <f t="shared" si="27"/>
        <v>26.40549</v>
      </c>
    </row>
    <row r="467" spans="1:10" s="213" customFormat="1" ht="14.25" customHeight="1" thickBot="1" x14ac:dyDescent="0.25">
      <c r="A467" s="215" t="s">
        <v>233</v>
      </c>
      <c r="B467" s="215">
        <v>9</v>
      </c>
      <c r="C467" s="342">
        <v>835.51</v>
      </c>
      <c r="D467" s="342" t="s">
        <v>133</v>
      </c>
      <c r="E467" s="342">
        <v>339.79</v>
      </c>
      <c r="F467" s="342">
        <v>868.21</v>
      </c>
      <c r="G467" s="298">
        <f t="shared" si="24"/>
        <v>84.042727999999997</v>
      </c>
      <c r="H467" s="298">
        <f t="shared" si="25"/>
        <v>79.093930999999998</v>
      </c>
      <c r="I467" s="299">
        <f t="shared" si="26"/>
        <v>50.269359000000001</v>
      </c>
      <c r="J467" s="299">
        <f t="shared" si="27"/>
        <v>26.91451</v>
      </c>
    </row>
    <row r="468" spans="1:10" s="213" customFormat="1" ht="14.25" customHeight="1" thickBot="1" x14ac:dyDescent="0.25">
      <c r="A468" s="215" t="s">
        <v>233</v>
      </c>
      <c r="B468" s="215">
        <v>10</v>
      </c>
      <c r="C468" s="342">
        <v>850.14</v>
      </c>
      <c r="D468" s="342" t="s">
        <v>133</v>
      </c>
      <c r="E468" s="342">
        <v>352.06</v>
      </c>
      <c r="F468" s="342">
        <v>882.84</v>
      </c>
      <c r="G468" s="298">
        <f t="shared" si="24"/>
        <v>85.458911999999998</v>
      </c>
      <c r="H468" s="298">
        <f t="shared" si="25"/>
        <v>80.426724000000007</v>
      </c>
      <c r="I468" s="299">
        <f t="shared" si="26"/>
        <v>51.116436</v>
      </c>
      <c r="J468" s="299">
        <f t="shared" si="27"/>
        <v>27.368040000000001</v>
      </c>
    </row>
    <row r="469" spans="1:10" s="213" customFormat="1" ht="14.25" customHeight="1" thickBot="1" x14ac:dyDescent="0.25">
      <c r="A469" s="215" t="s">
        <v>233</v>
      </c>
      <c r="B469" s="215">
        <v>11</v>
      </c>
      <c r="C469" s="342">
        <v>847.48</v>
      </c>
      <c r="D469" s="342">
        <v>0.01</v>
      </c>
      <c r="E469" s="342">
        <v>545.22</v>
      </c>
      <c r="F469" s="342">
        <v>880.18</v>
      </c>
      <c r="G469" s="298">
        <f t="shared" si="24"/>
        <v>85.201423999999989</v>
      </c>
      <c r="H469" s="298">
        <f t="shared" si="25"/>
        <v>80.184398000000002</v>
      </c>
      <c r="I469" s="299">
        <f t="shared" si="26"/>
        <v>50.962421999999997</v>
      </c>
      <c r="J469" s="299">
        <f t="shared" si="27"/>
        <v>27.28558</v>
      </c>
    </row>
    <row r="470" spans="1:10" s="213" customFormat="1" ht="14.25" customHeight="1" thickBot="1" x14ac:dyDescent="0.25">
      <c r="A470" s="215" t="s">
        <v>233</v>
      </c>
      <c r="B470" s="215">
        <v>12</v>
      </c>
      <c r="C470" s="342">
        <v>771.8</v>
      </c>
      <c r="D470" s="342" t="s">
        <v>133</v>
      </c>
      <c r="E470" s="342">
        <v>493.75</v>
      </c>
      <c r="F470" s="342">
        <v>804.5</v>
      </c>
      <c r="G470" s="298">
        <f t="shared" si="24"/>
        <v>77.875599999999991</v>
      </c>
      <c r="H470" s="298">
        <f t="shared" si="25"/>
        <v>73.289950000000005</v>
      </c>
      <c r="I470" s="299">
        <f t="shared" si="26"/>
        <v>46.580550000000002</v>
      </c>
      <c r="J470" s="299">
        <f t="shared" si="27"/>
        <v>24.939499999999999</v>
      </c>
    </row>
    <row r="471" spans="1:10" s="213" customFormat="1" ht="14.25" customHeight="1" thickBot="1" x14ac:dyDescent="0.25">
      <c r="A471" s="215" t="s">
        <v>233</v>
      </c>
      <c r="B471" s="215">
        <v>13</v>
      </c>
      <c r="C471" s="342">
        <v>723.71</v>
      </c>
      <c r="D471" s="342">
        <v>0.01</v>
      </c>
      <c r="E471" s="342">
        <v>460.85</v>
      </c>
      <c r="F471" s="342">
        <v>756.41</v>
      </c>
      <c r="G471" s="298">
        <f t="shared" si="24"/>
        <v>73.220487999999989</v>
      </c>
      <c r="H471" s="298">
        <f t="shared" si="25"/>
        <v>68.908951000000002</v>
      </c>
      <c r="I471" s="299">
        <f t="shared" si="26"/>
        <v>43.796138999999997</v>
      </c>
      <c r="J471" s="299">
        <f t="shared" si="27"/>
        <v>23.448709999999998</v>
      </c>
    </row>
    <row r="472" spans="1:10" s="213" customFormat="1" ht="14.25" customHeight="1" thickBot="1" x14ac:dyDescent="0.25">
      <c r="A472" s="215" t="s">
        <v>233</v>
      </c>
      <c r="B472" s="215">
        <v>14</v>
      </c>
      <c r="C472" s="342">
        <v>725.21</v>
      </c>
      <c r="D472" s="342" t="s">
        <v>133</v>
      </c>
      <c r="E472" s="342">
        <v>228.96</v>
      </c>
      <c r="F472" s="342">
        <v>757.91</v>
      </c>
      <c r="G472" s="298">
        <f t="shared" si="24"/>
        <v>73.365687999999992</v>
      </c>
      <c r="H472" s="298">
        <f t="shared" si="25"/>
        <v>69.045600999999991</v>
      </c>
      <c r="I472" s="299">
        <f t="shared" si="26"/>
        <v>43.882988999999995</v>
      </c>
      <c r="J472" s="299">
        <f t="shared" si="27"/>
        <v>23.49521</v>
      </c>
    </row>
    <row r="473" spans="1:10" s="213" customFormat="1" ht="14.25" customHeight="1" thickBot="1" x14ac:dyDescent="0.25">
      <c r="A473" s="215" t="s">
        <v>233</v>
      </c>
      <c r="B473" s="215">
        <v>15</v>
      </c>
      <c r="C473" s="342">
        <v>762.86</v>
      </c>
      <c r="D473" s="342" t="s">
        <v>133</v>
      </c>
      <c r="E473" s="342">
        <v>305.77</v>
      </c>
      <c r="F473" s="342">
        <v>795.56</v>
      </c>
      <c r="G473" s="298">
        <f t="shared" si="24"/>
        <v>77.010207999999992</v>
      </c>
      <c r="H473" s="298">
        <f t="shared" si="25"/>
        <v>72.475515999999999</v>
      </c>
      <c r="I473" s="299">
        <f t="shared" si="26"/>
        <v>46.062923999999995</v>
      </c>
      <c r="J473" s="299">
        <f t="shared" si="27"/>
        <v>24.66236</v>
      </c>
    </row>
    <row r="474" spans="1:10" s="213" customFormat="1" ht="14.25" customHeight="1" thickBot="1" x14ac:dyDescent="0.25">
      <c r="A474" s="215" t="s">
        <v>233</v>
      </c>
      <c r="B474" s="215">
        <v>16</v>
      </c>
      <c r="C474" s="342">
        <v>784.07</v>
      </c>
      <c r="D474" s="342" t="s">
        <v>133</v>
      </c>
      <c r="E474" s="342">
        <v>356.71</v>
      </c>
      <c r="F474" s="342">
        <v>816.77</v>
      </c>
      <c r="G474" s="298">
        <f t="shared" si="24"/>
        <v>79.063335999999993</v>
      </c>
      <c r="H474" s="298">
        <f t="shared" si="25"/>
        <v>74.407747000000001</v>
      </c>
      <c r="I474" s="299">
        <f t="shared" si="26"/>
        <v>47.290982999999997</v>
      </c>
      <c r="J474" s="299">
        <f t="shared" si="27"/>
        <v>25.319869999999998</v>
      </c>
    </row>
    <row r="475" spans="1:10" s="213" customFormat="1" ht="14.25" customHeight="1" thickBot="1" x14ac:dyDescent="0.25">
      <c r="A475" s="215" t="s">
        <v>233</v>
      </c>
      <c r="B475" s="215">
        <v>17</v>
      </c>
      <c r="C475" s="342">
        <v>786.39</v>
      </c>
      <c r="D475" s="342" t="s">
        <v>133</v>
      </c>
      <c r="E475" s="342">
        <v>372.04</v>
      </c>
      <c r="F475" s="342">
        <v>819.09</v>
      </c>
      <c r="G475" s="298">
        <f t="shared" si="24"/>
        <v>79.287912000000006</v>
      </c>
      <c r="H475" s="298">
        <f t="shared" si="25"/>
        <v>74.619099000000006</v>
      </c>
      <c r="I475" s="299">
        <f t="shared" si="26"/>
        <v>47.425311000000001</v>
      </c>
      <c r="J475" s="299">
        <f t="shared" si="27"/>
        <v>25.39179</v>
      </c>
    </row>
    <row r="476" spans="1:10" s="213" customFormat="1" ht="14.25" customHeight="1" thickBot="1" x14ac:dyDescent="0.25">
      <c r="A476" s="215" t="s">
        <v>233</v>
      </c>
      <c r="B476" s="215">
        <v>18</v>
      </c>
      <c r="C476" s="342">
        <v>777.58</v>
      </c>
      <c r="D476" s="342" t="s">
        <v>133</v>
      </c>
      <c r="E476" s="342">
        <v>813.66</v>
      </c>
      <c r="F476" s="342">
        <v>810.28</v>
      </c>
      <c r="G476" s="298">
        <f t="shared" si="24"/>
        <v>78.435103999999995</v>
      </c>
      <c r="H476" s="298">
        <f t="shared" si="25"/>
        <v>73.816507999999999</v>
      </c>
      <c r="I476" s="299">
        <f t="shared" si="26"/>
        <v>46.915211999999997</v>
      </c>
      <c r="J476" s="299">
        <f t="shared" si="27"/>
        <v>25.118679999999998</v>
      </c>
    </row>
    <row r="477" spans="1:10" s="213" customFormat="1" ht="14.25" customHeight="1" thickBot="1" x14ac:dyDescent="0.25">
      <c r="A477" s="215" t="s">
        <v>233</v>
      </c>
      <c r="B477" s="215">
        <v>19</v>
      </c>
      <c r="C477" s="342">
        <v>745.75</v>
      </c>
      <c r="D477" s="342" t="s">
        <v>133</v>
      </c>
      <c r="E477" s="342">
        <v>777.91</v>
      </c>
      <c r="F477" s="342">
        <v>778.45</v>
      </c>
      <c r="G477" s="298">
        <f t="shared" si="24"/>
        <v>75.353960000000001</v>
      </c>
      <c r="H477" s="298">
        <f t="shared" si="25"/>
        <v>70.916795000000008</v>
      </c>
      <c r="I477" s="299">
        <f t="shared" si="26"/>
        <v>45.072255000000006</v>
      </c>
      <c r="J477" s="299">
        <f t="shared" si="27"/>
        <v>24.13195</v>
      </c>
    </row>
    <row r="478" spans="1:10" s="213" customFormat="1" ht="14.25" customHeight="1" thickBot="1" x14ac:dyDescent="0.25">
      <c r="A478" s="215" t="s">
        <v>233</v>
      </c>
      <c r="B478" s="215">
        <v>20</v>
      </c>
      <c r="C478" s="342">
        <v>749.93</v>
      </c>
      <c r="D478" s="342">
        <v>0.01</v>
      </c>
      <c r="E478" s="342">
        <v>785.08</v>
      </c>
      <c r="F478" s="342">
        <v>782.63</v>
      </c>
      <c r="G478" s="298">
        <f t="shared" si="24"/>
        <v>75.758583999999999</v>
      </c>
      <c r="H478" s="298">
        <f t="shared" si="25"/>
        <v>71.297593000000006</v>
      </c>
      <c r="I478" s="299">
        <f t="shared" si="26"/>
        <v>45.314276999999997</v>
      </c>
      <c r="J478" s="299">
        <f t="shared" si="27"/>
        <v>24.26153</v>
      </c>
    </row>
    <row r="479" spans="1:10" s="213" customFormat="1" ht="14.25" customHeight="1" thickBot="1" x14ac:dyDescent="0.25">
      <c r="A479" s="215" t="s">
        <v>233</v>
      </c>
      <c r="B479" s="215">
        <v>21</v>
      </c>
      <c r="C479" s="342">
        <v>763.88</v>
      </c>
      <c r="D479" s="342">
        <v>0.01</v>
      </c>
      <c r="E479" s="342">
        <v>796.5</v>
      </c>
      <c r="F479" s="342">
        <v>796.58</v>
      </c>
      <c r="G479" s="298">
        <f t="shared" si="24"/>
        <v>77.108944000000008</v>
      </c>
      <c r="H479" s="298">
        <f t="shared" si="25"/>
        <v>72.568438</v>
      </c>
      <c r="I479" s="299">
        <f t="shared" si="26"/>
        <v>46.121982000000003</v>
      </c>
      <c r="J479" s="299">
        <f t="shared" si="27"/>
        <v>24.69398</v>
      </c>
    </row>
    <row r="480" spans="1:10" s="213" customFormat="1" ht="14.25" customHeight="1" thickBot="1" x14ac:dyDescent="0.25">
      <c r="A480" s="215" t="s">
        <v>233</v>
      </c>
      <c r="B480" s="215">
        <v>22</v>
      </c>
      <c r="C480" s="342">
        <v>762.49</v>
      </c>
      <c r="D480" s="342" t="s">
        <v>133</v>
      </c>
      <c r="E480" s="342">
        <v>790.68</v>
      </c>
      <c r="F480" s="342">
        <v>795.19</v>
      </c>
      <c r="G480" s="298">
        <f t="shared" si="24"/>
        <v>76.974392000000009</v>
      </c>
      <c r="H480" s="298">
        <f t="shared" si="25"/>
        <v>72.441809000000006</v>
      </c>
      <c r="I480" s="299">
        <f t="shared" si="26"/>
        <v>46.041501000000004</v>
      </c>
      <c r="J480" s="299">
        <f t="shared" si="27"/>
        <v>24.65089</v>
      </c>
    </row>
    <row r="481" spans="1:10" s="301" customFormat="1" ht="14.25" customHeight="1" thickBot="1" x14ac:dyDescent="0.25">
      <c r="A481" s="215" t="s">
        <v>233</v>
      </c>
      <c r="B481" s="215">
        <v>23</v>
      </c>
      <c r="C481" s="342">
        <v>750.69</v>
      </c>
      <c r="D481" s="342" t="s">
        <v>133</v>
      </c>
      <c r="E481" s="342">
        <v>778.5</v>
      </c>
      <c r="F481" s="342">
        <v>783.39</v>
      </c>
      <c r="G481" s="298">
        <f t="shared" si="24"/>
        <v>75.832151999999994</v>
      </c>
      <c r="H481" s="298">
        <f t="shared" si="25"/>
        <v>71.366828999999996</v>
      </c>
      <c r="I481" s="299">
        <f t="shared" si="26"/>
        <v>45.358280999999998</v>
      </c>
      <c r="J481" s="299">
        <f t="shared" si="27"/>
        <v>24.28509</v>
      </c>
    </row>
    <row r="482" spans="1:10" s="300" customFormat="1" ht="14.25" customHeight="1" thickBot="1" x14ac:dyDescent="0.25">
      <c r="A482" s="215" t="s">
        <v>234</v>
      </c>
      <c r="B482" s="215">
        <v>0</v>
      </c>
      <c r="C482" s="342">
        <v>713.57</v>
      </c>
      <c r="D482" s="342" t="s">
        <v>133</v>
      </c>
      <c r="E482" s="342">
        <v>739.66</v>
      </c>
      <c r="F482" s="342">
        <v>746.27</v>
      </c>
      <c r="G482" s="298">
        <f t="shared" si="24"/>
        <v>72.238935999999995</v>
      </c>
      <c r="H482" s="298">
        <f t="shared" si="25"/>
        <v>67.985196999999999</v>
      </c>
      <c r="I482" s="299">
        <f t="shared" si="26"/>
        <v>43.209032999999998</v>
      </c>
      <c r="J482" s="299">
        <f t="shared" si="27"/>
        <v>23.134370000000001</v>
      </c>
    </row>
    <row r="483" spans="1:10" s="213" customFormat="1" ht="14.25" customHeight="1" thickBot="1" x14ac:dyDescent="0.25">
      <c r="A483" s="215" t="s">
        <v>234</v>
      </c>
      <c r="B483" s="215">
        <v>1</v>
      </c>
      <c r="C483" s="342">
        <v>686.87</v>
      </c>
      <c r="D483" s="342">
        <v>0.01</v>
      </c>
      <c r="E483" s="342">
        <v>713.56</v>
      </c>
      <c r="F483" s="342">
        <v>719.57</v>
      </c>
      <c r="G483" s="298">
        <f t="shared" si="24"/>
        <v>69.654375999999999</v>
      </c>
      <c r="H483" s="298">
        <f t="shared" si="25"/>
        <v>65.552827000000008</v>
      </c>
      <c r="I483" s="299">
        <f t="shared" si="26"/>
        <v>41.663103</v>
      </c>
      <c r="J483" s="299">
        <f t="shared" si="27"/>
        <v>22.30667</v>
      </c>
    </row>
    <row r="484" spans="1:10" s="213" customFormat="1" ht="14.25" customHeight="1" thickBot="1" x14ac:dyDescent="0.25">
      <c r="A484" s="215" t="s">
        <v>234</v>
      </c>
      <c r="B484" s="215">
        <v>2</v>
      </c>
      <c r="C484" s="342">
        <v>690.99</v>
      </c>
      <c r="D484" s="342" t="s">
        <v>133</v>
      </c>
      <c r="E484" s="342">
        <v>720.12</v>
      </c>
      <c r="F484" s="342">
        <v>723.69</v>
      </c>
      <c r="G484" s="298">
        <f t="shared" si="24"/>
        <v>70.05319200000001</v>
      </c>
      <c r="H484" s="298">
        <f t="shared" si="25"/>
        <v>65.928159000000008</v>
      </c>
      <c r="I484" s="299">
        <f t="shared" si="26"/>
        <v>41.901651000000001</v>
      </c>
      <c r="J484" s="299">
        <f t="shared" si="27"/>
        <v>22.43439</v>
      </c>
    </row>
    <row r="485" spans="1:10" s="213" customFormat="1" ht="14.25" customHeight="1" thickBot="1" x14ac:dyDescent="0.25">
      <c r="A485" s="215" t="s">
        <v>234</v>
      </c>
      <c r="B485" s="215">
        <v>3</v>
      </c>
      <c r="C485" s="342">
        <v>701.81</v>
      </c>
      <c r="D485" s="342">
        <v>0.01</v>
      </c>
      <c r="E485" s="342">
        <v>419.84</v>
      </c>
      <c r="F485" s="342">
        <v>734.51</v>
      </c>
      <c r="G485" s="298">
        <f t="shared" si="24"/>
        <v>71.100567999999996</v>
      </c>
      <c r="H485" s="298">
        <f t="shared" si="25"/>
        <v>66.913860999999997</v>
      </c>
      <c r="I485" s="299">
        <f t="shared" si="26"/>
        <v>42.528129</v>
      </c>
      <c r="J485" s="299">
        <f t="shared" si="27"/>
        <v>22.76981</v>
      </c>
    </row>
    <row r="486" spans="1:10" s="213" customFormat="1" ht="14.25" customHeight="1" thickBot="1" x14ac:dyDescent="0.25">
      <c r="A486" s="215" t="s">
        <v>234</v>
      </c>
      <c r="B486" s="215">
        <v>4</v>
      </c>
      <c r="C486" s="342">
        <v>700.96</v>
      </c>
      <c r="D486" s="342" t="s">
        <v>133</v>
      </c>
      <c r="E486" s="342">
        <v>231.37</v>
      </c>
      <c r="F486" s="342">
        <v>733.66</v>
      </c>
      <c r="G486" s="298">
        <f t="shared" si="24"/>
        <v>71.018287999999998</v>
      </c>
      <c r="H486" s="298">
        <f t="shared" si="25"/>
        <v>66.836426000000003</v>
      </c>
      <c r="I486" s="299">
        <f t="shared" si="26"/>
        <v>42.478913999999996</v>
      </c>
      <c r="J486" s="299">
        <f t="shared" si="27"/>
        <v>22.743459999999999</v>
      </c>
    </row>
    <row r="487" spans="1:10" s="213" customFormat="1" ht="14.25" customHeight="1" thickBot="1" x14ac:dyDescent="0.25">
      <c r="A487" s="215" t="s">
        <v>234</v>
      </c>
      <c r="B487" s="215">
        <v>5</v>
      </c>
      <c r="C487" s="342">
        <v>716.65</v>
      </c>
      <c r="D487" s="342">
        <v>0.01</v>
      </c>
      <c r="E487" s="342">
        <v>250.16</v>
      </c>
      <c r="F487" s="342">
        <v>749.35</v>
      </c>
      <c r="G487" s="298">
        <f t="shared" si="24"/>
        <v>72.537080000000003</v>
      </c>
      <c r="H487" s="298">
        <f t="shared" si="25"/>
        <v>68.265785000000008</v>
      </c>
      <c r="I487" s="299">
        <f t="shared" si="26"/>
        <v>43.387365000000003</v>
      </c>
      <c r="J487" s="299">
        <f t="shared" si="27"/>
        <v>23.229849999999999</v>
      </c>
    </row>
    <row r="488" spans="1:10" s="213" customFormat="1" ht="14.25" customHeight="1" thickBot="1" x14ac:dyDescent="0.25">
      <c r="A488" s="215" t="s">
        <v>234</v>
      </c>
      <c r="B488" s="215">
        <v>6</v>
      </c>
      <c r="C488" s="342">
        <v>718.71</v>
      </c>
      <c r="D488" s="342" t="s">
        <v>133</v>
      </c>
      <c r="E488" s="342">
        <v>258.89</v>
      </c>
      <c r="F488" s="342">
        <v>751.41</v>
      </c>
      <c r="G488" s="298">
        <f t="shared" si="24"/>
        <v>72.736487999999994</v>
      </c>
      <c r="H488" s="298">
        <f t="shared" si="25"/>
        <v>68.453451000000001</v>
      </c>
      <c r="I488" s="299">
        <f t="shared" si="26"/>
        <v>43.506639</v>
      </c>
      <c r="J488" s="299">
        <f t="shared" si="27"/>
        <v>23.293709999999997</v>
      </c>
    </row>
    <row r="489" spans="1:10" s="213" customFormat="1" ht="14.25" customHeight="1" thickBot="1" x14ac:dyDescent="0.25">
      <c r="A489" s="215" t="s">
        <v>234</v>
      </c>
      <c r="B489" s="215">
        <v>7</v>
      </c>
      <c r="C489" s="342">
        <v>701.89</v>
      </c>
      <c r="D489" s="342" t="s">
        <v>133</v>
      </c>
      <c r="E489" s="342">
        <v>238.54</v>
      </c>
      <c r="F489" s="342">
        <v>734.59</v>
      </c>
      <c r="G489" s="298">
        <f t="shared" si="24"/>
        <v>71.108311999999998</v>
      </c>
      <c r="H489" s="298">
        <f t="shared" si="25"/>
        <v>66.921149</v>
      </c>
      <c r="I489" s="299">
        <f t="shared" si="26"/>
        <v>42.532761000000001</v>
      </c>
      <c r="J489" s="299">
        <f t="shared" si="27"/>
        <v>22.772290000000002</v>
      </c>
    </row>
    <row r="490" spans="1:10" s="213" customFormat="1" ht="14.25" customHeight="1" thickBot="1" x14ac:dyDescent="0.25">
      <c r="A490" s="215" t="s">
        <v>234</v>
      </c>
      <c r="B490" s="215">
        <v>8</v>
      </c>
      <c r="C490" s="342">
        <v>705.58</v>
      </c>
      <c r="D490" s="342" t="s">
        <v>133</v>
      </c>
      <c r="E490" s="342">
        <v>250.54</v>
      </c>
      <c r="F490" s="342">
        <v>738.28</v>
      </c>
      <c r="G490" s="298">
        <f t="shared" si="24"/>
        <v>71.465503999999996</v>
      </c>
      <c r="H490" s="298">
        <f t="shared" si="25"/>
        <v>67.257307999999995</v>
      </c>
      <c r="I490" s="299">
        <f t="shared" si="26"/>
        <v>42.746411999999999</v>
      </c>
      <c r="J490" s="299">
        <f t="shared" si="27"/>
        <v>22.886679999999998</v>
      </c>
    </row>
    <row r="491" spans="1:10" s="213" customFormat="1" ht="14.25" customHeight="1" thickBot="1" x14ac:dyDescent="0.25">
      <c r="A491" s="215" t="s">
        <v>234</v>
      </c>
      <c r="B491" s="215">
        <v>9</v>
      </c>
      <c r="C491" s="342">
        <v>718.63</v>
      </c>
      <c r="D491" s="342" t="s">
        <v>133</v>
      </c>
      <c r="E491" s="342">
        <v>438.44</v>
      </c>
      <c r="F491" s="342">
        <v>751.33</v>
      </c>
      <c r="G491" s="298">
        <f t="shared" si="24"/>
        <v>72.728744000000006</v>
      </c>
      <c r="H491" s="298">
        <f t="shared" si="25"/>
        <v>68.446162999999999</v>
      </c>
      <c r="I491" s="299">
        <f t="shared" si="26"/>
        <v>43.502006999999999</v>
      </c>
      <c r="J491" s="299">
        <f t="shared" si="27"/>
        <v>23.291230000000002</v>
      </c>
    </row>
    <row r="492" spans="1:10" s="213" customFormat="1" ht="14.25" customHeight="1" thickBot="1" x14ac:dyDescent="0.25">
      <c r="A492" s="215" t="s">
        <v>234</v>
      </c>
      <c r="B492" s="215">
        <v>10</v>
      </c>
      <c r="C492" s="342">
        <v>715.19</v>
      </c>
      <c r="D492" s="342">
        <v>0.01</v>
      </c>
      <c r="E492" s="342">
        <v>255.29</v>
      </c>
      <c r="F492" s="342">
        <v>747.89</v>
      </c>
      <c r="G492" s="298">
        <f t="shared" si="24"/>
        <v>72.395752000000002</v>
      </c>
      <c r="H492" s="298">
        <f t="shared" si="25"/>
        <v>68.132778999999999</v>
      </c>
      <c r="I492" s="299">
        <f t="shared" si="26"/>
        <v>43.302830999999998</v>
      </c>
      <c r="J492" s="299">
        <f t="shared" si="27"/>
        <v>23.18459</v>
      </c>
    </row>
    <row r="493" spans="1:10" s="213" customFormat="1" ht="14.25" customHeight="1" thickBot="1" x14ac:dyDescent="0.25">
      <c r="A493" s="215" t="s">
        <v>234</v>
      </c>
      <c r="B493" s="215">
        <v>11</v>
      </c>
      <c r="C493" s="342">
        <v>720.89</v>
      </c>
      <c r="D493" s="342" t="s">
        <v>133</v>
      </c>
      <c r="E493" s="342">
        <v>261.54000000000002</v>
      </c>
      <c r="F493" s="342">
        <v>753.59</v>
      </c>
      <c r="G493" s="298">
        <f t="shared" si="24"/>
        <v>72.947512000000003</v>
      </c>
      <c r="H493" s="298">
        <f t="shared" si="25"/>
        <v>68.652049000000005</v>
      </c>
      <c r="I493" s="299">
        <f t="shared" si="26"/>
        <v>43.632861000000005</v>
      </c>
      <c r="J493" s="299">
        <f t="shared" si="27"/>
        <v>23.36129</v>
      </c>
    </row>
    <row r="494" spans="1:10" s="213" customFormat="1" ht="14.25" customHeight="1" thickBot="1" x14ac:dyDescent="0.25">
      <c r="A494" s="215" t="s">
        <v>234</v>
      </c>
      <c r="B494" s="215">
        <v>12</v>
      </c>
      <c r="C494" s="342">
        <v>717.93</v>
      </c>
      <c r="D494" s="342" t="s">
        <v>133</v>
      </c>
      <c r="E494" s="342">
        <v>150.38999999999999</v>
      </c>
      <c r="F494" s="342">
        <v>750.63</v>
      </c>
      <c r="G494" s="298">
        <f t="shared" si="24"/>
        <v>72.660983999999999</v>
      </c>
      <c r="H494" s="298">
        <f t="shared" si="25"/>
        <v>68.382392999999993</v>
      </c>
      <c r="I494" s="299">
        <f t="shared" si="26"/>
        <v>43.461477000000002</v>
      </c>
      <c r="J494" s="299">
        <f t="shared" si="27"/>
        <v>23.26953</v>
      </c>
    </row>
    <row r="495" spans="1:10" s="213" customFormat="1" ht="14.25" customHeight="1" thickBot="1" x14ac:dyDescent="0.25">
      <c r="A495" s="215" t="s">
        <v>234</v>
      </c>
      <c r="B495" s="215">
        <v>13</v>
      </c>
      <c r="C495" s="342">
        <v>696.15</v>
      </c>
      <c r="D495" s="342" t="s">
        <v>133</v>
      </c>
      <c r="E495" s="342">
        <v>136.75</v>
      </c>
      <c r="F495" s="342">
        <v>728.85</v>
      </c>
      <c r="G495" s="298">
        <f t="shared" si="24"/>
        <v>70.552679999999995</v>
      </c>
      <c r="H495" s="298">
        <f t="shared" si="25"/>
        <v>66.398235</v>
      </c>
      <c r="I495" s="299">
        <f t="shared" si="26"/>
        <v>42.200415</v>
      </c>
      <c r="J495" s="299">
        <f t="shared" si="27"/>
        <v>22.594350000000002</v>
      </c>
    </row>
    <row r="496" spans="1:10" s="213" customFormat="1" ht="14.25" customHeight="1" thickBot="1" x14ac:dyDescent="0.25">
      <c r="A496" s="215" t="s">
        <v>234</v>
      </c>
      <c r="B496" s="215">
        <v>14</v>
      </c>
      <c r="C496" s="342">
        <v>682.98</v>
      </c>
      <c r="D496" s="342" t="s">
        <v>133</v>
      </c>
      <c r="E496" s="342">
        <v>122.17</v>
      </c>
      <c r="F496" s="342">
        <v>715.68</v>
      </c>
      <c r="G496" s="298">
        <f t="shared" si="24"/>
        <v>69.277823999999995</v>
      </c>
      <c r="H496" s="298">
        <f t="shared" si="25"/>
        <v>65.198447999999999</v>
      </c>
      <c r="I496" s="299">
        <f t="shared" si="26"/>
        <v>41.437871999999999</v>
      </c>
      <c r="J496" s="299">
        <f t="shared" si="27"/>
        <v>22.186079999999997</v>
      </c>
    </row>
    <row r="497" spans="1:10" s="213" customFormat="1" ht="14.25" customHeight="1" thickBot="1" x14ac:dyDescent="0.25">
      <c r="A497" s="215" t="s">
        <v>234</v>
      </c>
      <c r="B497" s="215">
        <v>15</v>
      </c>
      <c r="C497" s="342">
        <v>703.8</v>
      </c>
      <c r="D497" s="342" t="s">
        <v>133</v>
      </c>
      <c r="E497" s="342">
        <v>111.69</v>
      </c>
      <c r="F497" s="342">
        <v>736.5</v>
      </c>
      <c r="G497" s="298">
        <f t="shared" si="24"/>
        <v>71.293199999999999</v>
      </c>
      <c r="H497" s="298">
        <f t="shared" si="25"/>
        <v>67.095150000000004</v>
      </c>
      <c r="I497" s="299">
        <f t="shared" si="26"/>
        <v>42.643349999999998</v>
      </c>
      <c r="J497" s="299">
        <f t="shared" si="27"/>
        <v>22.831499999999998</v>
      </c>
    </row>
    <row r="498" spans="1:10" s="213" customFormat="1" ht="14.25" customHeight="1" thickBot="1" x14ac:dyDescent="0.25">
      <c r="A498" s="215" t="s">
        <v>234</v>
      </c>
      <c r="B498" s="215">
        <v>16</v>
      </c>
      <c r="C498" s="342">
        <v>719.5</v>
      </c>
      <c r="D498" s="342" t="s">
        <v>133</v>
      </c>
      <c r="E498" s="342">
        <v>129.62</v>
      </c>
      <c r="F498" s="342">
        <v>752.2</v>
      </c>
      <c r="G498" s="298">
        <f t="shared" si="24"/>
        <v>72.812960000000004</v>
      </c>
      <c r="H498" s="298">
        <f t="shared" si="25"/>
        <v>68.525420000000011</v>
      </c>
      <c r="I498" s="299">
        <f t="shared" si="26"/>
        <v>43.552379999999999</v>
      </c>
      <c r="J498" s="299">
        <f t="shared" si="27"/>
        <v>23.318200000000001</v>
      </c>
    </row>
    <row r="499" spans="1:10" s="213" customFormat="1" ht="14.25" customHeight="1" thickBot="1" x14ac:dyDescent="0.25">
      <c r="A499" s="215" t="s">
        <v>234</v>
      </c>
      <c r="B499" s="215">
        <v>17</v>
      </c>
      <c r="C499" s="342">
        <v>720.86</v>
      </c>
      <c r="D499" s="342" t="s">
        <v>133</v>
      </c>
      <c r="E499" s="342">
        <v>113.26</v>
      </c>
      <c r="F499" s="342">
        <v>753.56</v>
      </c>
      <c r="G499" s="298">
        <f t="shared" ref="G499:G562" si="28">F499*9.68%</f>
        <v>72.944607999999988</v>
      </c>
      <c r="H499" s="298">
        <f t="shared" ref="H499:H562" si="29">F499*9.11%</f>
        <v>68.649315999999999</v>
      </c>
      <c r="I499" s="299">
        <f t="shared" ref="I499:I562" si="30">F499*5.79%</f>
        <v>43.631124</v>
      </c>
      <c r="J499" s="299">
        <f t="shared" ref="J499:J562" si="31">F499*3.1%</f>
        <v>23.360359999999996</v>
      </c>
    </row>
    <row r="500" spans="1:10" s="213" customFormat="1" ht="14.25" customHeight="1" thickBot="1" x14ac:dyDescent="0.25">
      <c r="A500" s="215" t="s">
        <v>234</v>
      </c>
      <c r="B500" s="215">
        <v>18</v>
      </c>
      <c r="C500" s="342">
        <v>706.9</v>
      </c>
      <c r="D500" s="342" t="s">
        <v>133</v>
      </c>
      <c r="E500" s="342">
        <v>213.64</v>
      </c>
      <c r="F500" s="342">
        <v>739.6</v>
      </c>
      <c r="G500" s="298">
        <f t="shared" si="28"/>
        <v>71.593280000000007</v>
      </c>
      <c r="H500" s="298">
        <f t="shared" si="29"/>
        <v>67.377560000000003</v>
      </c>
      <c r="I500" s="299">
        <f t="shared" si="30"/>
        <v>42.822839999999999</v>
      </c>
      <c r="J500" s="299">
        <f t="shared" si="31"/>
        <v>22.927600000000002</v>
      </c>
    </row>
    <row r="501" spans="1:10" s="213" customFormat="1" ht="14.25" customHeight="1" thickBot="1" x14ac:dyDescent="0.25">
      <c r="A501" s="215" t="s">
        <v>234</v>
      </c>
      <c r="B501" s="215">
        <v>19</v>
      </c>
      <c r="C501" s="342">
        <v>690.98</v>
      </c>
      <c r="D501" s="342" t="s">
        <v>133</v>
      </c>
      <c r="E501" s="342">
        <v>412.12</v>
      </c>
      <c r="F501" s="342">
        <v>723.68</v>
      </c>
      <c r="G501" s="298">
        <f t="shared" si="28"/>
        <v>70.052223999999995</v>
      </c>
      <c r="H501" s="298">
        <f t="shared" si="29"/>
        <v>65.927247999999992</v>
      </c>
      <c r="I501" s="299">
        <f t="shared" si="30"/>
        <v>41.901071999999999</v>
      </c>
      <c r="J501" s="299">
        <f t="shared" si="31"/>
        <v>22.434079999999998</v>
      </c>
    </row>
    <row r="502" spans="1:10" s="213" customFormat="1" ht="14.25" customHeight="1" thickBot="1" x14ac:dyDescent="0.25">
      <c r="A502" s="215" t="s">
        <v>234</v>
      </c>
      <c r="B502" s="215">
        <v>20</v>
      </c>
      <c r="C502" s="342">
        <v>698.55</v>
      </c>
      <c r="D502" s="342" t="s">
        <v>133</v>
      </c>
      <c r="E502" s="342">
        <v>150.12</v>
      </c>
      <c r="F502" s="342">
        <v>731.25</v>
      </c>
      <c r="G502" s="298">
        <f t="shared" si="28"/>
        <v>70.784999999999997</v>
      </c>
      <c r="H502" s="298">
        <f t="shared" si="29"/>
        <v>66.616875000000007</v>
      </c>
      <c r="I502" s="299">
        <f t="shared" si="30"/>
        <v>42.339374999999997</v>
      </c>
      <c r="J502" s="299">
        <f t="shared" si="31"/>
        <v>22.668749999999999</v>
      </c>
    </row>
    <row r="503" spans="1:10" s="213" customFormat="1" ht="14.25" customHeight="1" thickBot="1" x14ac:dyDescent="0.25">
      <c r="A503" s="215" t="s">
        <v>234</v>
      </c>
      <c r="B503" s="215">
        <v>21</v>
      </c>
      <c r="C503" s="342">
        <v>695.59</v>
      </c>
      <c r="D503" s="342" t="s">
        <v>133</v>
      </c>
      <c r="E503" s="342">
        <v>724.29</v>
      </c>
      <c r="F503" s="342">
        <v>728.29</v>
      </c>
      <c r="G503" s="298">
        <f t="shared" si="28"/>
        <v>70.498471999999992</v>
      </c>
      <c r="H503" s="298">
        <f t="shared" si="29"/>
        <v>66.347218999999996</v>
      </c>
      <c r="I503" s="299">
        <f t="shared" si="30"/>
        <v>42.167991000000001</v>
      </c>
      <c r="J503" s="299">
        <f t="shared" si="31"/>
        <v>22.576989999999999</v>
      </c>
    </row>
    <row r="504" spans="1:10" s="213" customFormat="1" ht="14.25" customHeight="1" thickBot="1" x14ac:dyDescent="0.25">
      <c r="A504" s="215" t="s">
        <v>234</v>
      </c>
      <c r="B504" s="215">
        <v>22</v>
      </c>
      <c r="C504" s="342">
        <v>703.98</v>
      </c>
      <c r="D504" s="342" t="s">
        <v>133</v>
      </c>
      <c r="E504" s="342">
        <v>730.14</v>
      </c>
      <c r="F504" s="342">
        <v>736.68</v>
      </c>
      <c r="G504" s="298">
        <f t="shared" si="28"/>
        <v>71.31062399999999</v>
      </c>
      <c r="H504" s="298">
        <f t="shared" si="29"/>
        <v>67.111547999999999</v>
      </c>
      <c r="I504" s="299">
        <f t="shared" si="30"/>
        <v>42.653771999999996</v>
      </c>
      <c r="J504" s="299">
        <f t="shared" si="31"/>
        <v>22.837079999999997</v>
      </c>
    </row>
    <row r="505" spans="1:10" s="301" customFormat="1" ht="14.25" customHeight="1" thickBot="1" x14ac:dyDescent="0.25">
      <c r="A505" s="215" t="s">
        <v>234</v>
      </c>
      <c r="B505" s="215">
        <v>23</v>
      </c>
      <c r="C505" s="342">
        <v>703.32</v>
      </c>
      <c r="D505" s="342">
        <v>0.01</v>
      </c>
      <c r="E505" s="342">
        <v>728.92</v>
      </c>
      <c r="F505" s="342">
        <v>736.02</v>
      </c>
      <c r="G505" s="298">
        <f t="shared" si="28"/>
        <v>71.246735999999999</v>
      </c>
      <c r="H505" s="298">
        <f t="shared" si="29"/>
        <v>67.051422000000002</v>
      </c>
      <c r="I505" s="299">
        <f t="shared" si="30"/>
        <v>42.615558</v>
      </c>
      <c r="J505" s="299">
        <f t="shared" si="31"/>
        <v>22.81662</v>
      </c>
    </row>
    <row r="506" spans="1:10" s="300" customFormat="1" ht="14.25" customHeight="1" thickBot="1" x14ac:dyDescent="0.25">
      <c r="A506" s="215" t="s">
        <v>235</v>
      </c>
      <c r="B506" s="215">
        <v>0</v>
      </c>
      <c r="C506" s="342">
        <v>603.71</v>
      </c>
      <c r="D506" s="342" t="s">
        <v>133</v>
      </c>
      <c r="E506" s="342">
        <v>627.30999999999995</v>
      </c>
      <c r="F506" s="342">
        <v>636.41</v>
      </c>
      <c r="G506" s="298">
        <f t="shared" si="28"/>
        <v>61.604487999999996</v>
      </c>
      <c r="H506" s="298">
        <f t="shared" si="29"/>
        <v>57.976951</v>
      </c>
      <c r="I506" s="299">
        <f t="shared" si="30"/>
        <v>36.848138999999996</v>
      </c>
      <c r="J506" s="299">
        <f t="shared" si="31"/>
        <v>19.72871</v>
      </c>
    </row>
    <row r="507" spans="1:10" s="213" customFormat="1" ht="14.25" customHeight="1" thickBot="1" x14ac:dyDescent="0.25">
      <c r="A507" s="215" t="s">
        <v>235</v>
      </c>
      <c r="B507" s="215">
        <v>1</v>
      </c>
      <c r="C507" s="342">
        <v>576.4</v>
      </c>
      <c r="D507" s="342" t="s">
        <v>133</v>
      </c>
      <c r="E507" s="342">
        <v>600.07000000000005</v>
      </c>
      <c r="F507" s="342">
        <v>609.1</v>
      </c>
      <c r="G507" s="298">
        <f t="shared" si="28"/>
        <v>58.960880000000003</v>
      </c>
      <c r="H507" s="298">
        <f t="shared" si="29"/>
        <v>55.48901</v>
      </c>
      <c r="I507" s="299">
        <f t="shared" si="30"/>
        <v>35.266890000000004</v>
      </c>
      <c r="J507" s="299">
        <f t="shared" si="31"/>
        <v>18.882100000000001</v>
      </c>
    </row>
    <row r="508" spans="1:10" s="213" customFormat="1" ht="14.25" customHeight="1" thickBot="1" x14ac:dyDescent="0.25">
      <c r="A508" s="215" t="s">
        <v>235</v>
      </c>
      <c r="B508" s="215">
        <v>2</v>
      </c>
      <c r="C508" s="342">
        <v>574.66999999999996</v>
      </c>
      <c r="D508" s="342">
        <v>0.01</v>
      </c>
      <c r="E508" s="342">
        <v>599.94000000000005</v>
      </c>
      <c r="F508" s="342">
        <v>607.37</v>
      </c>
      <c r="G508" s="298">
        <f t="shared" si="28"/>
        <v>58.793416000000001</v>
      </c>
      <c r="H508" s="298">
        <f t="shared" si="29"/>
        <v>55.331406999999999</v>
      </c>
      <c r="I508" s="299">
        <f t="shared" si="30"/>
        <v>35.166722999999998</v>
      </c>
      <c r="J508" s="299">
        <f t="shared" si="31"/>
        <v>18.828469999999999</v>
      </c>
    </row>
    <row r="509" spans="1:10" s="213" customFormat="1" ht="14.25" customHeight="1" thickBot="1" x14ac:dyDescent="0.25">
      <c r="A509" s="215" t="s">
        <v>235</v>
      </c>
      <c r="B509" s="215">
        <v>3</v>
      </c>
      <c r="C509" s="342">
        <v>583.29</v>
      </c>
      <c r="D509" s="342" t="s">
        <v>133</v>
      </c>
      <c r="E509" s="342">
        <v>611.67999999999995</v>
      </c>
      <c r="F509" s="342">
        <v>615.99</v>
      </c>
      <c r="G509" s="298">
        <f t="shared" si="28"/>
        <v>59.627831999999998</v>
      </c>
      <c r="H509" s="298">
        <f t="shared" si="29"/>
        <v>56.116689000000001</v>
      </c>
      <c r="I509" s="299">
        <f t="shared" si="30"/>
        <v>35.665821000000001</v>
      </c>
      <c r="J509" s="299">
        <f t="shared" si="31"/>
        <v>19.095690000000001</v>
      </c>
    </row>
    <row r="510" spans="1:10" s="213" customFormat="1" ht="14.25" customHeight="1" thickBot="1" x14ac:dyDescent="0.25">
      <c r="A510" s="215" t="s">
        <v>235</v>
      </c>
      <c r="B510" s="215">
        <v>4</v>
      </c>
      <c r="C510" s="342">
        <v>588.09</v>
      </c>
      <c r="D510" s="342" t="s">
        <v>133</v>
      </c>
      <c r="E510" s="342">
        <v>617.59</v>
      </c>
      <c r="F510" s="342">
        <v>620.79</v>
      </c>
      <c r="G510" s="298">
        <f t="shared" si="28"/>
        <v>60.092471999999994</v>
      </c>
      <c r="H510" s="298">
        <f t="shared" si="29"/>
        <v>56.553968999999995</v>
      </c>
      <c r="I510" s="299">
        <f t="shared" si="30"/>
        <v>35.943740999999996</v>
      </c>
      <c r="J510" s="299">
        <f t="shared" si="31"/>
        <v>19.244489999999999</v>
      </c>
    </row>
    <row r="511" spans="1:10" s="213" customFormat="1" ht="14.25" customHeight="1" thickBot="1" x14ac:dyDescent="0.25">
      <c r="A511" s="215" t="s">
        <v>235</v>
      </c>
      <c r="B511" s="215">
        <v>5</v>
      </c>
      <c r="C511" s="342">
        <v>589.12</v>
      </c>
      <c r="D511" s="342" t="s">
        <v>133</v>
      </c>
      <c r="E511" s="342">
        <v>618.46</v>
      </c>
      <c r="F511" s="342">
        <v>621.82000000000005</v>
      </c>
      <c r="G511" s="298">
        <f t="shared" si="28"/>
        <v>60.192176000000003</v>
      </c>
      <c r="H511" s="298">
        <f t="shared" si="29"/>
        <v>56.647802000000006</v>
      </c>
      <c r="I511" s="299">
        <f t="shared" si="30"/>
        <v>36.003378000000005</v>
      </c>
      <c r="J511" s="299">
        <f t="shared" si="31"/>
        <v>19.276420000000002</v>
      </c>
    </row>
    <row r="512" spans="1:10" s="213" customFormat="1" ht="14.25" customHeight="1" thickBot="1" x14ac:dyDescent="0.25">
      <c r="A512" s="215" t="s">
        <v>235</v>
      </c>
      <c r="B512" s="215">
        <v>6</v>
      </c>
      <c r="C512" s="342">
        <v>586.94000000000005</v>
      </c>
      <c r="D512" s="342" t="s">
        <v>133</v>
      </c>
      <c r="E512" s="342">
        <v>616.79999999999995</v>
      </c>
      <c r="F512" s="342">
        <v>619.64</v>
      </c>
      <c r="G512" s="298">
        <f t="shared" si="28"/>
        <v>59.981151999999994</v>
      </c>
      <c r="H512" s="298">
        <f t="shared" si="29"/>
        <v>56.449204000000002</v>
      </c>
      <c r="I512" s="299">
        <f t="shared" si="30"/>
        <v>35.877155999999999</v>
      </c>
      <c r="J512" s="299">
        <f t="shared" si="31"/>
        <v>19.208839999999999</v>
      </c>
    </row>
    <row r="513" spans="1:10" s="213" customFormat="1" ht="14.25" customHeight="1" thickBot="1" x14ac:dyDescent="0.25">
      <c r="A513" s="215" t="s">
        <v>235</v>
      </c>
      <c r="B513" s="215">
        <v>7</v>
      </c>
      <c r="C513" s="342">
        <v>577.52</v>
      </c>
      <c r="D513" s="342" t="s">
        <v>133</v>
      </c>
      <c r="E513" s="342">
        <v>301.67</v>
      </c>
      <c r="F513" s="342">
        <v>610.22</v>
      </c>
      <c r="G513" s="298">
        <f t="shared" si="28"/>
        <v>59.069296000000001</v>
      </c>
      <c r="H513" s="298">
        <f t="shared" si="29"/>
        <v>55.591042000000002</v>
      </c>
      <c r="I513" s="299">
        <f t="shared" si="30"/>
        <v>35.331738000000001</v>
      </c>
      <c r="J513" s="299">
        <f t="shared" si="31"/>
        <v>18.916820000000001</v>
      </c>
    </row>
    <row r="514" spans="1:10" s="213" customFormat="1" ht="14.25" customHeight="1" thickBot="1" x14ac:dyDescent="0.25">
      <c r="A514" s="215" t="s">
        <v>235</v>
      </c>
      <c r="B514" s="215">
        <v>8</v>
      </c>
      <c r="C514" s="342">
        <v>578.28</v>
      </c>
      <c r="D514" s="342" t="s">
        <v>133</v>
      </c>
      <c r="E514" s="342">
        <v>136.83000000000001</v>
      </c>
      <c r="F514" s="342">
        <v>610.98</v>
      </c>
      <c r="G514" s="298">
        <f t="shared" si="28"/>
        <v>59.142864000000003</v>
      </c>
      <c r="H514" s="298">
        <f t="shared" si="29"/>
        <v>55.660278000000005</v>
      </c>
      <c r="I514" s="299">
        <f t="shared" si="30"/>
        <v>35.375742000000002</v>
      </c>
      <c r="J514" s="299">
        <f t="shared" si="31"/>
        <v>18.940380000000001</v>
      </c>
    </row>
    <row r="515" spans="1:10" s="213" customFormat="1" ht="14.25" customHeight="1" thickBot="1" x14ac:dyDescent="0.25">
      <c r="A515" s="215" t="s">
        <v>235</v>
      </c>
      <c r="B515" s="215">
        <v>9</v>
      </c>
      <c r="C515" s="342">
        <v>584.36</v>
      </c>
      <c r="D515" s="342">
        <v>0.01</v>
      </c>
      <c r="E515" s="342">
        <v>152.96</v>
      </c>
      <c r="F515" s="342">
        <v>617.05999999999995</v>
      </c>
      <c r="G515" s="298">
        <f t="shared" si="28"/>
        <v>59.731407999999995</v>
      </c>
      <c r="H515" s="298">
        <f t="shared" si="29"/>
        <v>56.214165999999999</v>
      </c>
      <c r="I515" s="299">
        <f t="shared" si="30"/>
        <v>35.727773999999997</v>
      </c>
      <c r="J515" s="299">
        <f t="shared" si="31"/>
        <v>19.12886</v>
      </c>
    </row>
    <row r="516" spans="1:10" s="213" customFormat="1" ht="14.25" customHeight="1" thickBot="1" x14ac:dyDescent="0.25">
      <c r="A516" s="215" t="s">
        <v>235</v>
      </c>
      <c r="B516" s="215">
        <v>10</v>
      </c>
      <c r="C516" s="342">
        <v>584.32000000000005</v>
      </c>
      <c r="D516" s="342" t="s">
        <v>133</v>
      </c>
      <c r="E516" s="342">
        <v>614.20000000000005</v>
      </c>
      <c r="F516" s="342">
        <v>617.02</v>
      </c>
      <c r="G516" s="298">
        <f t="shared" si="28"/>
        <v>59.727535999999994</v>
      </c>
      <c r="H516" s="298">
        <f t="shared" si="29"/>
        <v>56.210521999999997</v>
      </c>
      <c r="I516" s="299">
        <f t="shared" si="30"/>
        <v>35.725457999999996</v>
      </c>
      <c r="J516" s="299">
        <f t="shared" si="31"/>
        <v>19.12762</v>
      </c>
    </row>
    <row r="517" spans="1:10" s="213" customFormat="1" ht="14.25" customHeight="1" thickBot="1" x14ac:dyDescent="0.25">
      <c r="A517" s="215" t="s">
        <v>235</v>
      </c>
      <c r="B517" s="215">
        <v>11</v>
      </c>
      <c r="C517" s="342">
        <v>586.07000000000005</v>
      </c>
      <c r="D517" s="342">
        <v>0.01</v>
      </c>
      <c r="E517" s="342">
        <v>615.78</v>
      </c>
      <c r="F517" s="342">
        <v>618.77</v>
      </c>
      <c r="G517" s="298">
        <f t="shared" si="28"/>
        <v>59.896935999999997</v>
      </c>
      <c r="H517" s="298">
        <f t="shared" si="29"/>
        <v>56.369946999999996</v>
      </c>
      <c r="I517" s="299">
        <f t="shared" si="30"/>
        <v>35.826782999999999</v>
      </c>
      <c r="J517" s="299">
        <f t="shared" si="31"/>
        <v>19.18187</v>
      </c>
    </row>
    <row r="518" spans="1:10" s="213" customFormat="1" ht="14.25" customHeight="1" thickBot="1" x14ac:dyDescent="0.25">
      <c r="A518" s="215" t="s">
        <v>235</v>
      </c>
      <c r="B518" s="215">
        <v>12</v>
      </c>
      <c r="C518" s="342">
        <v>587.89</v>
      </c>
      <c r="D518" s="342" t="s">
        <v>133</v>
      </c>
      <c r="E518" s="342">
        <v>617.88</v>
      </c>
      <c r="F518" s="342">
        <v>620.59</v>
      </c>
      <c r="G518" s="298">
        <f t="shared" si="28"/>
        <v>60.073112000000002</v>
      </c>
      <c r="H518" s="298">
        <f t="shared" si="29"/>
        <v>56.535749000000003</v>
      </c>
      <c r="I518" s="299">
        <f t="shared" si="30"/>
        <v>35.932161000000001</v>
      </c>
      <c r="J518" s="299">
        <f t="shared" si="31"/>
        <v>19.238289999999999</v>
      </c>
    </row>
    <row r="519" spans="1:10" s="213" customFormat="1" ht="14.25" customHeight="1" thickBot="1" x14ac:dyDescent="0.25">
      <c r="A519" s="215" t="s">
        <v>235</v>
      </c>
      <c r="B519" s="215">
        <v>13</v>
      </c>
      <c r="C519" s="342">
        <v>573.09</v>
      </c>
      <c r="D519" s="342" t="s">
        <v>133</v>
      </c>
      <c r="E519" s="342">
        <v>602.08000000000004</v>
      </c>
      <c r="F519" s="342">
        <v>605.79</v>
      </c>
      <c r="G519" s="298">
        <f t="shared" si="28"/>
        <v>58.640471999999995</v>
      </c>
      <c r="H519" s="298">
        <f t="shared" si="29"/>
        <v>55.187469</v>
      </c>
      <c r="I519" s="299">
        <f t="shared" si="30"/>
        <v>35.075240999999998</v>
      </c>
      <c r="J519" s="299">
        <f t="shared" si="31"/>
        <v>18.779489999999999</v>
      </c>
    </row>
    <row r="520" spans="1:10" s="213" customFormat="1" ht="14.25" customHeight="1" thickBot="1" x14ac:dyDescent="0.25">
      <c r="A520" s="215" t="s">
        <v>235</v>
      </c>
      <c r="B520" s="215">
        <v>14</v>
      </c>
      <c r="C520" s="342">
        <v>573.29</v>
      </c>
      <c r="D520" s="342" t="s">
        <v>133</v>
      </c>
      <c r="E520" s="342">
        <v>601.38</v>
      </c>
      <c r="F520" s="342">
        <v>605.99</v>
      </c>
      <c r="G520" s="298">
        <f t="shared" si="28"/>
        <v>58.659832000000002</v>
      </c>
      <c r="H520" s="298">
        <f t="shared" si="29"/>
        <v>55.205689</v>
      </c>
      <c r="I520" s="299">
        <f t="shared" si="30"/>
        <v>35.086821</v>
      </c>
      <c r="J520" s="299">
        <f t="shared" si="31"/>
        <v>18.785689999999999</v>
      </c>
    </row>
    <row r="521" spans="1:10" s="213" customFormat="1" ht="14.25" customHeight="1" thickBot="1" x14ac:dyDescent="0.25">
      <c r="A521" s="215" t="s">
        <v>235</v>
      </c>
      <c r="B521" s="215">
        <v>15</v>
      </c>
      <c r="C521" s="342">
        <v>590.94000000000005</v>
      </c>
      <c r="D521" s="342" t="s">
        <v>133</v>
      </c>
      <c r="E521" s="342">
        <v>158.15</v>
      </c>
      <c r="F521" s="342">
        <v>623.64</v>
      </c>
      <c r="G521" s="298">
        <f t="shared" si="28"/>
        <v>60.368351999999994</v>
      </c>
      <c r="H521" s="298">
        <f t="shared" si="29"/>
        <v>56.813603999999998</v>
      </c>
      <c r="I521" s="299">
        <f t="shared" si="30"/>
        <v>36.108756</v>
      </c>
      <c r="J521" s="299">
        <f t="shared" si="31"/>
        <v>19.332840000000001</v>
      </c>
    </row>
    <row r="522" spans="1:10" s="213" customFormat="1" ht="14.25" customHeight="1" thickBot="1" x14ac:dyDescent="0.25">
      <c r="A522" s="215" t="s">
        <v>235</v>
      </c>
      <c r="B522" s="215">
        <v>16</v>
      </c>
      <c r="C522" s="342">
        <v>603.5</v>
      </c>
      <c r="D522" s="342" t="s">
        <v>133</v>
      </c>
      <c r="E522" s="342">
        <v>175.92</v>
      </c>
      <c r="F522" s="342">
        <v>636.20000000000005</v>
      </c>
      <c r="G522" s="298">
        <f t="shared" si="28"/>
        <v>61.584160000000004</v>
      </c>
      <c r="H522" s="298">
        <f t="shared" si="29"/>
        <v>57.957820000000005</v>
      </c>
      <c r="I522" s="299">
        <f t="shared" si="30"/>
        <v>36.835979999999999</v>
      </c>
      <c r="J522" s="299">
        <f t="shared" si="31"/>
        <v>19.722200000000001</v>
      </c>
    </row>
    <row r="523" spans="1:10" s="213" customFormat="1" ht="14.25" customHeight="1" thickBot="1" x14ac:dyDescent="0.25">
      <c r="A523" s="215" t="s">
        <v>235</v>
      </c>
      <c r="B523" s="215">
        <v>17</v>
      </c>
      <c r="C523" s="342">
        <v>600.5</v>
      </c>
      <c r="D523" s="342">
        <v>0.01</v>
      </c>
      <c r="E523" s="342">
        <v>154.81</v>
      </c>
      <c r="F523" s="342">
        <v>633.20000000000005</v>
      </c>
      <c r="G523" s="298">
        <f t="shared" si="28"/>
        <v>61.293760000000006</v>
      </c>
      <c r="H523" s="298">
        <f t="shared" si="29"/>
        <v>57.684520000000006</v>
      </c>
      <c r="I523" s="299">
        <f t="shared" si="30"/>
        <v>36.662280000000003</v>
      </c>
      <c r="J523" s="299">
        <f t="shared" si="31"/>
        <v>19.629200000000001</v>
      </c>
    </row>
    <row r="524" spans="1:10" s="213" customFormat="1" ht="14.25" customHeight="1" thickBot="1" x14ac:dyDescent="0.25">
      <c r="A524" s="215" t="s">
        <v>235</v>
      </c>
      <c r="B524" s="215">
        <v>18</v>
      </c>
      <c r="C524" s="342">
        <v>600.17999999999995</v>
      </c>
      <c r="D524" s="342" t="s">
        <v>133</v>
      </c>
      <c r="E524" s="342">
        <v>627.25</v>
      </c>
      <c r="F524" s="342">
        <v>632.88</v>
      </c>
      <c r="G524" s="298">
        <f t="shared" si="28"/>
        <v>61.262783999999996</v>
      </c>
      <c r="H524" s="298">
        <f t="shared" si="29"/>
        <v>57.655368000000003</v>
      </c>
      <c r="I524" s="299">
        <f t="shared" si="30"/>
        <v>36.643751999999999</v>
      </c>
      <c r="J524" s="299">
        <f t="shared" si="31"/>
        <v>19.61928</v>
      </c>
    </row>
    <row r="525" spans="1:10" s="213" customFormat="1" ht="14.25" customHeight="1" thickBot="1" x14ac:dyDescent="0.25">
      <c r="A525" s="215" t="s">
        <v>235</v>
      </c>
      <c r="B525" s="215">
        <v>19</v>
      </c>
      <c r="C525" s="342">
        <v>589.45000000000005</v>
      </c>
      <c r="D525" s="342" t="s">
        <v>133</v>
      </c>
      <c r="E525" s="342">
        <v>615.11</v>
      </c>
      <c r="F525" s="342">
        <v>622.15</v>
      </c>
      <c r="G525" s="298">
        <f t="shared" si="28"/>
        <v>60.224119999999999</v>
      </c>
      <c r="H525" s="298">
        <f t="shared" si="29"/>
        <v>56.677864999999997</v>
      </c>
      <c r="I525" s="299">
        <f t="shared" si="30"/>
        <v>36.022484999999996</v>
      </c>
      <c r="J525" s="299">
        <f t="shared" si="31"/>
        <v>19.286649999999998</v>
      </c>
    </row>
    <row r="526" spans="1:10" s="213" customFormat="1" ht="14.25" customHeight="1" thickBot="1" x14ac:dyDescent="0.25">
      <c r="A526" s="215" t="s">
        <v>235</v>
      </c>
      <c r="B526" s="215">
        <v>20</v>
      </c>
      <c r="C526" s="342">
        <v>589.41</v>
      </c>
      <c r="D526" s="342">
        <v>0.01</v>
      </c>
      <c r="E526" s="342">
        <v>148.15</v>
      </c>
      <c r="F526" s="342">
        <v>622.11</v>
      </c>
      <c r="G526" s="298">
        <f t="shared" si="28"/>
        <v>60.220247999999998</v>
      </c>
      <c r="H526" s="298">
        <f t="shared" si="29"/>
        <v>56.674221000000003</v>
      </c>
      <c r="I526" s="299">
        <f t="shared" si="30"/>
        <v>36.020169000000003</v>
      </c>
      <c r="J526" s="299">
        <f t="shared" si="31"/>
        <v>19.285409999999999</v>
      </c>
    </row>
    <row r="527" spans="1:10" s="213" customFormat="1" ht="14.25" customHeight="1" thickBot="1" x14ac:dyDescent="0.25">
      <c r="A527" s="215" t="s">
        <v>235</v>
      </c>
      <c r="B527" s="215">
        <v>21</v>
      </c>
      <c r="C527" s="342">
        <v>595.54999999999995</v>
      </c>
      <c r="D527" s="342" t="s">
        <v>133</v>
      </c>
      <c r="E527" s="342">
        <v>621.58000000000004</v>
      </c>
      <c r="F527" s="342">
        <v>628.25</v>
      </c>
      <c r="G527" s="298">
        <f t="shared" si="28"/>
        <v>60.814599999999999</v>
      </c>
      <c r="H527" s="298">
        <f t="shared" si="29"/>
        <v>57.233575000000002</v>
      </c>
      <c r="I527" s="299">
        <f t="shared" si="30"/>
        <v>36.375675000000001</v>
      </c>
      <c r="J527" s="299">
        <f t="shared" si="31"/>
        <v>19.475750000000001</v>
      </c>
    </row>
    <row r="528" spans="1:10" s="213" customFormat="1" ht="14.25" customHeight="1" thickBot="1" x14ac:dyDescent="0.25">
      <c r="A528" s="215" t="s">
        <v>235</v>
      </c>
      <c r="B528" s="215">
        <v>22</v>
      </c>
      <c r="C528" s="342">
        <v>600.35</v>
      </c>
      <c r="D528" s="342" t="s">
        <v>133</v>
      </c>
      <c r="E528" s="342">
        <v>95.55</v>
      </c>
      <c r="F528" s="342">
        <v>633.04999999999995</v>
      </c>
      <c r="G528" s="298">
        <f t="shared" si="28"/>
        <v>61.279239999999994</v>
      </c>
      <c r="H528" s="298">
        <f t="shared" si="29"/>
        <v>57.670854999999996</v>
      </c>
      <c r="I528" s="299">
        <f t="shared" si="30"/>
        <v>36.653594999999996</v>
      </c>
      <c r="J528" s="299">
        <f t="shared" si="31"/>
        <v>19.624549999999999</v>
      </c>
    </row>
    <row r="529" spans="1:10" s="301" customFormat="1" ht="14.25" customHeight="1" thickBot="1" x14ac:dyDescent="0.25">
      <c r="A529" s="215" t="s">
        <v>235</v>
      </c>
      <c r="B529" s="215">
        <v>23</v>
      </c>
      <c r="C529" s="342">
        <v>600.77</v>
      </c>
      <c r="D529" s="342">
        <v>0.01</v>
      </c>
      <c r="E529" s="342">
        <v>623.80999999999995</v>
      </c>
      <c r="F529" s="342">
        <v>633.47</v>
      </c>
      <c r="G529" s="298">
        <f t="shared" si="28"/>
        <v>61.319896</v>
      </c>
      <c r="H529" s="298">
        <f t="shared" si="29"/>
        <v>57.709117000000006</v>
      </c>
      <c r="I529" s="299">
        <f t="shared" si="30"/>
        <v>36.677913000000004</v>
      </c>
      <c r="J529" s="299">
        <f t="shared" si="31"/>
        <v>19.63757</v>
      </c>
    </row>
    <row r="530" spans="1:10" s="300" customFormat="1" ht="14.25" customHeight="1" thickBot="1" x14ac:dyDescent="0.25">
      <c r="A530" s="215" t="s">
        <v>236</v>
      </c>
      <c r="B530" s="215">
        <v>0</v>
      </c>
      <c r="C530" s="342">
        <v>627.38</v>
      </c>
      <c r="D530" s="342">
        <v>0.01</v>
      </c>
      <c r="E530" s="342">
        <v>109.39</v>
      </c>
      <c r="F530" s="342">
        <v>660.08</v>
      </c>
      <c r="G530" s="298">
        <f t="shared" si="28"/>
        <v>63.895744000000001</v>
      </c>
      <c r="H530" s="298">
        <f t="shared" si="29"/>
        <v>60.133288000000007</v>
      </c>
      <c r="I530" s="299">
        <f t="shared" si="30"/>
        <v>38.218631999999999</v>
      </c>
      <c r="J530" s="299">
        <f t="shared" si="31"/>
        <v>20.462480000000003</v>
      </c>
    </row>
    <row r="531" spans="1:10" s="213" customFormat="1" ht="14.25" customHeight="1" thickBot="1" x14ac:dyDescent="0.25">
      <c r="A531" s="215" t="s">
        <v>236</v>
      </c>
      <c r="B531" s="215">
        <v>1</v>
      </c>
      <c r="C531" s="342">
        <v>600.29999999999995</v>
      </c>
      <c r="D531" s="342" t="s">
        <v>133</v>
      </c>
      <c r="E531" s="342">
        <v>101.5</v>
      </c>
      <c r="F531" s="342">
        <v>633</v>
      </c>
      <c r="G531" s="298">
        <f t="shared" si="28"/>
        <v>61.2744</v>
      </c>
      <c r="H531" s="298">
        <f t="shared" si="29"/>
        <v>57.6663</v>
      </c>
      <c r="I531" s="299">
        <f t="shared" si="30"/>
        <v>36.650700000000001</v>
      </c>
      <c r="J531" s="299">
        <f t="shared" si="31"/>
        <v>19.623000000000001</v>
      </c>
    </row>
    <row r="532" spans="1:10" s="213" customFormat="1" ht="14.25" customHeight="1" thickBot="1" x14ac:dyDescent="0.25">
      <c r="A532" s="215" t="s">
        <v>236</v>
      </c>
      <c r="B532" s="215">
        <v>2</v>
      </c>
      <c r="C532" s="342">
        <v>599.05999999999995</v>
      </c>
      <c r="D532" s="342" t="s">
        <v>133</v>
      </c>
      <c r="E532" s="342">
        <v>319.8</v>
      </c>
      <c r="F532" s="342">
        <v>631.76</v>
      </c>
      <c r="G532" s="298">
        <f t="shared" si="28"/>
        <v>61.154367999999998</v>
      </c>
      <c r="H532" s="298">
        <f t="shared" si="29"/>
        <v>57.553336000000002</v>
      </c>
      <c r="I532" s="299">
        <f t="shared" si="30"/>
        <v>36.578904000000001</v>
      </c>
      <c r="J532" s="299">
        <f t="shared" si="31"/>
        <v>19.58456</v>
      </c>
    </row>
    <row r="533" spans="1:10" s="213" customFormat="1" ht="14.25" customHeight="1" thickBot="1" x14ac:dyDescent="0.25">
      <c r="A533" s="215" t="s">
        <v>236</v>
      </c>
      <c r="B533" s="215">
        <v>3</v>
      </c>
      <c r="C533" s="342">
        <v>606.23</v>
      </c>
      <c r="D533" s="342" t="s">
        <v>133</v>
      </c>
      <c r="E533" s="342">
        <v>86.37</v>
      </c>
      <c r="F533" s="342">
        <v>638.92999999999995</v>
      </c>
      <c r="G533" s="298">
        <f t="shared" si="28"/>
        <v>61.848423999999994</v>
      </c>
      <c r="H533" s="298">
        <f t="shared" si="29"/>
        <v>58.206522999999997</v>
      </c>
      <c r="I533" s="299">
        <f t="shared" si="30"/>
        <v>36.994046999999995</v>
      </c>
      <c r="J533" s="299">
        <f t="shared" si="31"/>
        <v>19.806829999999998</v>
      </c>
    </row>
    <row r="534" spans="1:10" s="213" customFormat="1" ht="14.25" customHeight="1" thickBot="1" x14ac:dyDescent="0.25">
      <c r="A534" s="215" t="s">
        <v>236</v>
      </c>
      <c r="B534" s="215">
        <v>4</v>
      </c>
      <c r="C534" s="342">
        <v>613.41999999999996</v>
      </c>
      <c r="D534" s="342" t="s">
        <v>133</v>
      </c>
      <c r="E534" s="342">
        <v>80.56</v>
      </c>
      <c r="F534" s="342">
        <v>646.12</v>
      </c>
      <c r="G534" s="298">
        <f t="shared" si="28"/>
        <v>62.544415999999998</v>
      </c>
      <c r="H534" s="298">
        <f t="shared" si="29"/>
        <v>58.861532000000004</v>
      </c>
      <c r="I534" s="299">
        <f t="shared" si="30"/>
        <v>37.410347999999999</v>
      </c>
      <c r="J534" s="299">
        <f t="shared" si="31"/>
        <v>20.029720000000001</v>
      </c>
    </row>
    <row r="535" spans="1:10" s="213" customFormat="1" ht="14.25" customHeight="1" thickBot="1" x14ac:dyDescent="0.25">
      <c r="A535" s="215" t="s">
        <v>236</v>
      </c>
      <c r="B535" s="215">
        <v>5</v>
      </c>
      <c r="C535" s="342">
        <v>613.25</v>
      </c>
      <c r="D535" s="342" t="s">
        <v>133</v>
      </c>
      <c r="E535" s="342">
        <v>89.12</v>
      </c>
      <c r="F535" s="342">
        <v>645.95000000000005</v>
      </c>
      <c r="G535" s="298">
        <f t="shared" si="28"/>
        <v>62.52796</v>
      </c>
      <c r="H535" s="298">
        <f t="shared" si="29"/>
        <v>58.846045000000004</v>
      </c>
      <c r="I535" s="299">
        <f t="shared" si="30"/>
        <v>37.400505000000003</v>
      </c>
      <c r="J535" s="299">
        <f t="shared" si="31"/>
        <v>20.024450000000002</v>
      </c>
    </row>
    <row r="536" spans="1:10" s="213" customFormat="1" ht="14.25" customHeight="1" thickBot="1" x14ac:dyDescent="0.25">
      <c r="A536" s="215" t="s">
        <v>236</v>
      </c>
      <c r="B536" s="215">
        <v>6</v>
      </c>
      <c r="C536" s="342">
        <v>616.09</v>
      </c>
      <c r="D536" s="342">
        <v>0.01</v>
      </c>
      <c r="E536" s="342">
        <v>130.46</v>
      </c>
      <c r="F536" s="342">
        <v>648.79</v>
      </c>
      <c r="G536" s="298">
        <f t="shared" si="28"/>
        <v>62.802871999999994</v>
      </c>
      <c r="H536" s="298">
        <f t="shared" si="29"/>
        <v>59.104768999999997</v>
      </c>
      <c r="I536" s="299">
        <f t="shared" si="30"/>
        <v>37.564940999999997</v>
      </c>
      <c r="J536" s="299">
        <f t="shared" si="31"/>
        <v>20.112489999999998</v>
      </c>
    </row>
    <row r="537" spans="1:10" s="213" customFormat="1" ht="14.25" customHeight="1" thickBot="1" x14ac:dyDescent="0.25">
      <c r="A537" s="215" t="s">
        <v>236</v>
      </c>
      <c r="B537" s="215">
        <v>7</v>
      </c>
      <c r="C537" s="342">
        <v>606.69000000000005</v>
      </c>
      <c r="D537" s="342" t="s">
        <v>133</v>
      </c>
      <c r="E537" s="342">
        <v>133.38</v>
      </c>
      <c r="F537" s="342">
        <v>639.39</v>
      </c>
      <c r="G537" s="298">
        <f t="shared" si="28"/>
        <v>61.892951999999994</v>
      </c>
      <c r="H537" s="298">
        <f t="shared" si="29"/>
        <v>58.248429000000002</v>
      </c>
      <c r="I537" s="299">
        <f t="shared" si="30"/>
        <v>37.020680999999996</v>
      </c>
      <c r="J537" s="299">
        <f t="shared" si="31"/>
        <v>19.821089999999998</v>
      </c>
    </row>
    <row r="538" spans="1:10" s="213" customFormat="1" ht="14.25" customHeight="1" thickBot="1" x14ac:dyDescent="0.25">
      <c r="A538" s="215" t="s">
        <v>236</v>
      </c>
      <c r="B538" s="215">
        <v>8</v>
      </c>
      <c r="C538" s="342">
        <v>609.04999999999995</v>
      </c>
      <c r="D538" s="342">
        <v>0.01</v>
      </c>
      <c r="E538" s="342">
        <v>96.61</v>
      </c>
      <c r="F538" s="342">
        <v>641.75</v>
      </c>
      <c r="G538" s="298">
        <f t="shared" si="28"/>
        <v>62.121400000000001</v>
      </c>
      <c r="H538" s="298">
        <f t="shared" si="29"/>
        <v>58.463425000000001</v>
      </c>
      <c r="I538" s="299">
        <f t="shared" si="30"/>
        <v>37.157325</v>
      </c>
      <c r="J538" s="299">
        <f t="shared" si="31"/>
        <v>19.89425</v>
      </c>
    </row>
    <row r="539" spans="1:10" s="213" customFormat="1" ht="14.25" customHeight="1" thickBot="1" x14ac:dyDescent="0.25">
      <c r="A539" s="215" t="s">
        <v>236</v>
      </c>
      <c r="B539" s="215">
        <v>9</v>
      </c>
      <c r="C539" s="342">
        <v>613.59</v>
      </c>
      <c r="D539" s="342" t="s">
        <v>133</v>
      </c>
      <c r="E539" s="342">
        <v>90.56</v>
      </c>
      <c r="F539" s="342">
        <v>646.29</v>
      </c>
      <c r="G539" s="298">
        <f t="shared" si="28"/>
        <v>62.560871999999996</v>
      </c>
      <c r="H539" s="298">
        <f t="shared" si="29"/>
        <v>58.877018999999997</v>
      </c>
      <c r="I539" s="299">
        <f t="shared" si="30"/>
        <v>37.420190999999996</v>
      </c>
      <c r="J539" s="299">
        <f t="shared" si="31"/>
        <v>20.034989999999997</v>
      </c>
    </row>
    <row r="540" spans="1:10" s="213" customFormat="1" ht="14.25" customHeight="1" thickBot="1" x14ac:dyDescent="0.25">
      <c r="A540" s="215" t="s">
        <v>236</v>
      </c>
      <c r="B540" s="215">
        <v>10</v>
      </c>
      <c r="C540" s="342">
        <v>615.11</v>
      </c>
      <c r="D540" s="342" t="s">
        <v>133</v>
      </c>
      <c r="E540" s="342">
        <v>139.83000000000001</v>
      </c>
      <c r="F540" s="342">
        <v>647.80999999999995</v>
      </c>
      <c r="G540" s="298">
        <f t="shared" si="28"/>
        <v>62.708007999999992</v>
      </c>
      <c r="H540" s="298">
        <f t="shared" si="29"/>
        <v>59.015490999999997</v>
      </c>
      <c r="I540" s="299">
        <f t="shared" si="30"/>
        <v>37.508198999999998</v>
      </c>
      <c r="J540" s="299">
        <f t="shared" si="31"/>
        <v>20.082109999999997</v>
      </c>
    </row>
    <row r="541" spans="1:10" s="213" customFormat="1" ht="14.25" customHeight="1" thickBot="1" x14ac:dyDescent="0.25">
      <c r="A541" s="215" t="s">
        <v>236</v>
      </c>
      <c r="B541" s="215">
        <v>11</v>
      </c>
      <c r="C541" s="342">
        <v>610.79</v>
      </c>
      <c r="D541" s="342" t="s">
        <v>133</v>
      </c>
      <c r="E541" s="342">
        <v>119.51</v>
      </c>
      <c r="F541" s="342">
        <v>643.49</v>
      </c>
      <c r="G541" s="298">
        <f t="shared" si="28"/>
        <v>62.289831999999997</v>
      </c>
      <c r="H541" s="298">
        <f t="shared" si="29"/>
        <v>58.621938999999998</v>
      </c>
      <c r="I541" s="299">
        <f t="shared" si="30"/>
        <v>37.258071000000001</v>
      </c>
      <c r="J541" s="299">
        <f t="shared" si="31"/>
        <v>19.94819</v>
      </c>
    </row>
    <row r="542" spans="1:10" s="213" customFormat="1" ht="14.25" customHeight="1" thickBot="1" x14ac:dyDescent="0.25">
      <c r="A542" s="215" t="s">
        <v>236</v>
      </c>
      <c r="B542" s="215">
        <v>12</v>
      </c>
      <c r="C542" s="342">
        <v>608.98</v>
      </c>
      <c r="D542" s="342" t="s">
        <v>133</v>
      </c>
      <c r="E542" s="342">
        <v>125.13</v>
      </c>
      <c r="F542" s="342">
        <v>641.67999999999995</v>
      </c>
      <c r="G542" s="298">
        <f t="shared" si="28"/>
        <v>62.114623999999992</v>
      </c>
      <c r="H542" s="298">
        <f t="shared" si="29"/>
        <v>58.457047999999993</v>
      </c>
      <c r="I542" s="299">
        <f t="shared" si="30"/>
        <v>37.153271999999994</v>
      </c>
      <c r="J542" s="299">
        <f t="shared" si="31"/>
        <v>19.89208</v>
      </c>
    </row>
    <row r="543" spans="1:10" s="213" customFormat="1" ht="14.25" customHeight="1" thickBot="1" x14ac:dyDescent="0.25">
      <c r="A543" s="215" t="s">
        <v>236</v>
      </c>
      <c r="B543" s="215">
        <v>13</v>
      </c>
      <c r="C543" s="342">
        <v>593.1</v>
      </c>
      <c r="D543" s="342" t="s">
        <v>133</v>
      </c>
      <c r="E543" s="342">
        <v>115.57</v>
      </c>
      <c r="F543" s="342">
        <v>625.79999999999995</v>
      </c>
      <c r="G543" s="298">
        <f t="shared" si="28"/>
        <v>60.577439999999996</v>
      </c>
      <c r="H543" s="298">
        <f t="shared" si="29"/>
        <v>57.010379999999998</v>
      </c>
      <c r="I543" s="299">
        <f t="shared" si="30"/>
        <v>36.233819999999994</v>
      </c>
      <c r="J543" s="299">
        <f t="shared" si="31"/>
        <v>19.399799999999999</v>
      </c>
    </row>
    <row r="544" spans="1:10" s="213" customFormat="1" ht="14.25" customHeight="1" thickBot="1" x14ac:dyDescent="0.25">
      <c r="A544" s="215" t="s">
        <v>236</v>
      </c>
      <c r="B544" s="215">
        <v>14</v>
      </c>
      <c r="C544" s="342">
        <v>596.88</v>
      </c>
      <c r="D544" s="342" t="s">
        <v>133</v>
      </c>
      <c r="E544" s="342">
        <v>141.01</v>
      </c>
      <c r="F544" s="342">
        <v>629.58000000000004</v>
      </c>
      <c r="G544" s="298">
        <f t="shared" si="28"/>
        <v>60.943344000000003</v>
      </c>
      <c r="H544" s="298">
        <f t="shared" si="29"/>
        <v>57.354738000000005</v>
      </c>
      <c r="I544" s="299">
        <f t="shared" si="30"/>
        <v>36.452682000000003</v>
      </c>
      <c r="J544" s="299">
        <f t="shared" si="31"/>
        <v>19.51698</v>
      </c>
    </row>
    <row r="545" spans="1:10" s="213" customFormat="1" ht="14.25" customHeight="1" thickBot="1" x14ac:dyDescent="0.25">
      <c r="A545" s="215" t="s">
        <v>236</v>
      </c>
      <c r="B545" s="215">
        <v>15</v>
      </c>
      <c r="C545" s="342">
        <v>612.27</v>
      </c>
      <c r="D545" s="342" t="s">
        <v>133</v>
      </c>
      <c r="E545" s="342">
        <v>125.77</v>
      </c>
      <c r="F545" s="342">
        <v>644.97</v>
      </c>
      <c r="G545" s="298">
        <f t="shared" si="28"/>
        <v>62.433095999999999</v>
      </c>
      <c r="H545" s="298">
        <f t="shared" si="29"/>
        <v>58.756767000000004</v>
      </c>
      <c r="I545" s="299">
        <f t="shared" si="30"/>
        <v>37.343763000000003</v>
      </c>
      <c r="J545" s="299">
        <f t="shared" si="31"/>
        <v>19.994070000000001</v>
      </c>
    </row>
    <row r="546" spans="1:10" s="213" customFormat="1" ht="14.25" customHeight="1" thickBot="1" x14ac:dyDescent="0.25">
      <c r="A546" s="215" t="s">
        <v>236</v>
      </c>
      <c r="B546" s="215">
        <v>16</v>
      </c>
      <c r="C546" s="342">
        <v>624.01</v>
      </c>
      <c r="D546" s="342" t="s">
        <v>133</v>
      </c>
      <c r="E546" s="342">
        <v>126.57</v>
      </c>
      <c r="F546" s="342">
        <v>656.71</v>
      </c>
      <c r="G546" s="298">
        <f t="shared" si="28"/>
        <v>63.569527999999998</v>
      </c>
      <c r="H546" s="298">
        <f t="shared" si="29"/>
        <v>59.826281000000002</v>
      </c>
      <c r="I546" s="299">
        <f t="shared" si="30"/>
        <v>38.023509000000004</v>
      </c>
      <c r="J546" s="299">
        <f t="shared" si="31"/>
        <v>20.35801</v>
      </c>
    </row>
    <row r="547" spans="1:10" s="213" customFormat="1" ht="14.25" customHeight="1" thickBot="1" x14ac:dyDescent="0.25">
      <c r="A547" s="215" t="s">
        <v>236</v>
      </c>
      <c r="B547" s="215">
        <v>17</v>
      </c>
      <c r="C547" s="342">
        <v>626.14</v>
      </c>
      <c r="D547" s="342" t="s">
        <v>133</v>
      </c>
      <c r="E547" s="342">
        <v>129.76</v>
      </c>
      <c r="F547" s="342">
        <v>658.84</v>
      </c>
      <c r="G547" s="298">
        <f t="shared" si="28"/>
        <v>63.775711999999999</v>
      </c>
      <c r="H547" s="298">
        <f t="shared" si="29"/>
        <v>60.020324000000002</v>
      </c>
      <c r="I547" s="299">
        <f t="shared" si="30"/>
        <v>38.146836</v>
      </c>
      <c r="J547" s="299">
        <f t="shared" si="31"/>
        <v>20.424040000000002</v>
      </c>
    </row>
    <row r="548" spans="1:10" s="213" customFormat="1" ht="14.25" customHeight="1" thickBot="1" x14ac:dyDescent="0.25">
      <c r="A548" s="215" t="s">
        <v>236</v>
      </c>
      <c r="B548" s="215">
        <v>18</v>
      </c>
      <c r="C548" s="342">
        <v>614.37</v>
      </c>
      <c r="D548" s="342" t="s">
        <v>133</v>
      </c>
      <c r="E548" s="342">
        <v>641.22</v>
      </c>
      <c r="F548" s="342">
        <v>647.07000000000005</v>
      </c>
      <c r="G548" s="298">
        <f t="shared" si="28"/>
        <v>62.636376000000006</v>
      </c>
      <c r="H548" s="298">
        <f t="shared" si="29"/>
        <v>58.948077000000005</v>
      </c>
      <c r="I548" s="299">
        <f t="shared" si="30"/>
        <v>37.465353</v>
      </c>
      <c r="J548" s="299">
        <f t="shared" si="31"/>
        <v>20.059170000000002</v>
      </c>
    </row>
    <row r="549" spans="1:10" s="213" customFormat="1" ht="14.25" customHeight="1" thickBot="1" x14ac:dyDescent="0.25">
      <c r="A549" s="215" t="s">
        <v>236</v>
      </c>
      <c r="B549" s="215">
        <v>19</v>
      </c>
      <c r="C549" s="342">
        <v>607.14</v>
      </c>
      <c r="D549" s="342" t="s">
        <v>133</v>
      </c>
      <c r="E549" s="342">
        <v>166.59</v>
      </c>
      <c r="F549" s="342">
        <v>639.84</v>
      </c>
      <c r="G549" s="298">
        <f t="shared" si="28"/>
        <v>61.936512</v>
      </c>
      <c r="H549" s="298">
        <f t="shared" si="29"/>
        <v>58.289424000000004</v>
      </c>
      <c r="I549" s="299">
        <f t="shared" si="30"/>
        <v>37.046736000000003</v>
      </c>
      <c r="J549" s="299">
        <f t="shared" si="31"/>
        <v>19.835039999999999</v>
      </c>
    </row>
    <row r="550" spans="1:10" s="213" customFormat="1" ht="14.25" customHeight="1" thickBot="1" x14ac:dyDescent="0.25">
      <c r="A550" s="215" t="s">
        <v>236</v>
      </c>
      <c r="B550" s="215">
        <v>20</v>
      </c>
      <c r="C550" s="342">
        <v>612.88</v>
      </c>
      <c r="D550" s="342" t="s">
        <v>133</v>
      </c>
      <c r="E550" s="342">
        <v>172.56</v>
      </c>
      <c r="F550" s="342">
        <v>645.58000000000004</v>
      </c>
      <c r="G550" s="298">
        <f t="shared" si="28"/>
        <v>62.492144000000003</v>
      </c>
      <c r="H550" s="298">
        <f t="shared" si="29"/>
        <v>58.812338000000004</v>
      </c>
      <c r="I550" s="299">
        <f t="shared" si="30"/>
        <v>37.379082000000004</v>
      </c>
      <c r="J550" s="299">
        <f t="shared" si="31"/>
        <v>20.012980000000002</v>
      </c>
    </row>
    <row r="551" spans="1:10" s="213" customFormat="1" ht="14.25" customHeight="1" thickBot="1" x14ac:dyDescent="0.25">
      <c r="A551" s="215" t="s">
        <v>236</v>
      </c>
      <c r="B551" s="215">
        <v>21</v>
      </c>
      <c r="C551" s="342">
        <v>614.85</v>
      </c>
      <c r="D551" s="342" t="s">
        <v>133</v>
      </c>
      <c r="E551" s="342">
        <v>326.2</v>
      </c>
      <c r="F551" s="342">
        <v>647.54999999999995</v>
      </c>
      <c r="G551" s="298">
        <f t="shared" si="28"/>
        <v>62.682839999999992</v>
      </c>
      <c r="H551" s="298">
        <f t="shared" si="29"/>
        <v>58.991804999999999</v>
      </c>
      <c r="I551" s="299">
        <f t="shared" si="30"/>
        <v>37.493144999999998</v>
      </c>
      <c r="J551" s="299">
        <f t="shared" si="31"/>
        <v>20.07405</v>
      </c>
    </row>
    <row r="552" spans="1:10" s="213" customFormat="1" ht="14.25" customHeight="1" thickBot="1" x14ac:dyDescent="0.25">
      <c r="A552" s="215" t="s">
        <v>236</v>
      </c>
      <c r="B552" s="215">
        <v>22</v>
      </c>
      <c r="C552" s="342">
        <v>622.36</v>
      </c>
      <c r="D552" s="342">
        <v>0.01</v>
      </c>
      <c r="E552" s="342">
        <v>331.12</v>
      </c>
      <c r="F552" s="342">
        <v>655.05999999999995</v>
      </c>
      <c r="G552" s="298">
        <f t="shared" si="28"/>
        <v>63.409807999999991</v>
      </c>
      <c r="H552" s="298">
        <f t="shared" si="29"/>
        <v>59.675965999999995</v>
      </c>
      <c r="I552" s="299">
        <f t="shared" si="30"/>
        <v>37.927973999999999</v>
      </c>
      <c r="J552" s="299">
        <f t="shared" si="31"/>
        <v>20.306859999999997</v>
      </c>
    </row>
    <row r="553" spans="1:10" s="301" customFormat="1" ht="14.25" customHeight="1" thickBot="1" x14ac:dyDescent="0.25">
      <c r="A553" s="215" t="s">
        <v>236</v>
      </c>
      <c r="B553" s="215">
        <v>23</v>
      </c>
      <c r="C553" s="342">
        <v>619.23</v>
      </c>
      <c r="D553" s="342" t="s">
        <v>133</v>
      </c>
      <c r="E553" s="342">
        <v>335.25</v>
      </c>
      <c r="F553" s="342">
        <v>651.92999999999995</v>
      </c>
      <c r="G553" s="298">
        <f t="shared" si="28"/>
        <v>63.106823999999996</v>
      </c>
      <c r="H553" s="298">
        <f t="shared" si="29"/>
        <v>59.390822999999997</v>
      </c>
      <c r="I553" s="299">
        <f t="shared" si="30"/>
        <v>37.746746999999999</v>
      </c>
      <c r="J553" s="299">
        <f t="shared" si="31"/>
        <v>20.209829999999997</v>
      </c>
    </row>
    <row r="554" spans="1:10" s="300" customFormat="1" ht="14.25" customHeight="1" thickBot="1" x14ac:dyDescent="0.25">
      <c r="A554" s="215" t="s">
        <v>237</v>
      </c>
      <c r="B554" s="215">
        <v>0</v>
      </c>
      <c r="C554" s="342">
        <v>640.86</v>
      </c>
      <c r="D554" s="342">
        <v>0.01</v>
      </c>
      <c r="E554" s="342">
        <v>664.79</v>
      </c>
      <c r="F554" s="342">
        <v>673.56</v>
      </c>
      <c r="G554" s="298">
        <f t="shared" si="28"/>
        <v>65.200607999999988</v>
      </c>
      <c r="H554" s="298">
        <f t="shared" si="29"/>
        <v>61.361315999999995</v>
      </c>
      <c r="I554" s="299">
        <f t="shared" si="30"/>
        <v>38.999123999999995</v>
      </c>
      <c r="J554" s="299">
        <f t="shared" si="31"/>
        <v>20.88036</v>
      </c>
    </row>
    <row r="555" spans="1:10" s="213" customFormat="1" ht="14.25" customHeight="1" thickBot="1" x14ac:dyDescent="0.25">
      <c r="A555" s="215" t="s">
        <v>237</v>
      </c>
      <c r="B555" s="215">
        <v>1</v>
      </c>
      <c r="C555" s="342">
        <v>603.27</v>
      </c>
      <c r="D555" s="342">
        <v>0.01</v>
      </c>
      <c r="E555" s="342">
        <v>330.23</v>
      </c>
      <c r="F555" s="342">
        <v>635.97</v>
      </c>
      <c r="G555" s="298">
        <f t="shared" si="28"/>
        <v>61.561895999999997</v>
      </c>
      <c r="H555" s="298">
        <f t="shared" si="29"/>
        <v>57.936866999999999</v>
      </c>
      <c r="I555" s="299">
        <f t="shared" si="30"/>
        <v>36.822662999999999</v>
      </c>
      <c r="J555" s="299">
        <f t="shared" si="31"/>
        <v>19.715070000000001</v>
      </c>
    </row>
    <row r="556" spans="1:10" s="213" customFormat="1" ht="14.25" customHeight="1" thickBot="1" x14ac:dyDescent="0.25">
      <c r="A556" s="215" t="s">
        <v>237</v>
      </c>
      <c r="B556" s="215">
        <v>2</v>
      </c>
      <c r="C556" s="342">
        <v>593.16</v>
      </c>
      <c r="D556" s="342" t="s">
        <v>133</v>
      </c>
      <c r="E556" s="342">
        <v>131.99</v>
      </c>
      <c r="F556" s="342">
        <v>625.86</v>
      </c>
      <c r="G556" s="298">
        <f t="shared" si="28"/>
        <v>60.583247999999998</v>
      </c>
      <c r="H556" s="298">
        <f t="shared" si="29"/>
        <v>57.015846000000003</v>
      </c>
      <c r="I556" s="299">
        <f t="shared" si="30"/>
        <v>36.237293999999999</v>
      </c>
      <c r="J556" s="299">
        <f t="shared" si="31"/>
        <v>19.40166</v>
      </c>
    </row>
    <row r="557" spans="1:10" s="213" customFormat="1" ht="14.25" customHeight="1" thickBot="1" x14ac:dyDescent="0.25">
      <c r="A557" s="215" t="s">
        <v>237</v>
      </c>
      <c r="B557" s="215">
        <v>3</v>
      </c>
      <c r="C557" s="342">
        <v>674.65</v>
      </c>
      <c r="D557" s="342">
        <v>0.01</v>
      </c>
      <c r="E557" s="342">
        <v>49.75</v>
      </c>
      <c r="F557" s="342">
        <v>707.35</v>
      </c>
      <c r="G557" s="298">
        <f t="shared" si="28"/>
        <v>68.47148</v>
      </c>
      <c r="H557" s="298">
        <f t="shared" si="29"/>
        <v>64.439585000000008</v>
      </c>
      <c r="I557" s="299">
        <f t="shared" si="30"/>
        <v>40.955565</v>
      </c>
      <c r="J557" s="299">
        <f t="shared" si="31"/>
        <v>21.927849999999999</v>
      </c>
    </row>
    <row r="558" spans="1:10" s="213" customFormat="1" ht="14.25" customHeight="1" thickBot="1" x14ac:dyDescent="0.25">
      <c r="A558" s="215" t="s">
        <v>237</v>
      </c>
      <c r="B558" s="215">
        <v>4</v>
      </c>
      <c r="C558" s="342">
        <v>670.45</v>
      </c>
      <c r="D558" s="342" t="s">
        <v>133</v>
      </c>
      <c r="E558" s="342">
        <v>38.979999999999997</v>
      </c>
      <c r="F558" s="342">
        <v>703.15</v>
      </c>
      <c r="G558" s="298">
        <f t="shared" si="28"/>
        <v>68.064920000000001</v>
      </c>
      <c r="H558" s="298">
        <f t="shared" si="29"/>
        <v>64.056965000000005</v>
      </c>
      <c r="I558" s="299">
        <f t="shared" si="30"/>
        <v>40.712384999999998</v>
      </c>
      <c r="J558" s="299">
        <f t="shared" si="31"/>
        <v>21.797650000000001</v>
      </c>
    </row>
    <row r="559" spans="1:10" s="213" customFormat="1" ht="14.25" customHeight="1" thickBot="1" x14ac:dyDescent="0.25">
      <c r="A559" s="215" t="s">
        <v>237</v>
      </c>
      <c r="B559" s="215">
        <v>5</v>
      </c>
      <c r="C559" s="342">
        <v>682.08</v>
      </c>
      <c r="D559" s="342" t="s">
        <v>133</v>
      </c>
      <c r="E559" s="342">
        <v>39.71</v>
      </c>
      <c r="F559" s="342">
        <v>714.78</v>
      </c>
      <c r="G559" s="298">
        <f t="shared" si="28"/>
        <v>69.190703999999997</v>
      </c>
      <c r="H559" s="298">
        <f t="shared" si="29"/>
        <v>65.116457999999994</v>
      </c>
      <c r="I559" s="299">
        <f t="shared" si="30"/>
        <v>41.385762</v>
      </c>
      <c r="J559" s="299">
        <f t="shared" si="31"/>
        <v>22.158179999999998</v>
      </c>
    </row>
    <row r="560" spans="1:10" s="213" customFormat="1" ht="14.25" customHeight="1" thickBot="1" x14ac:dyDescent="0.25">
      <c r="A560" s="215" t="s">
        <v>237</v>
      </c>
      <c r="B560" s="215">
        <v>6</v>
      </c>
      <c r="C560" s="342">
        <v>689.27</v>
      </c>
      <c r="D560" s="342" t="s">
        <v>133</v>
      </c>
      <c r="E560" s="342">
        <v>105.03</v>
      </c>
      <c r="F560" s="342">
        <v>721.97</v>
      </c>
      <c r="G560" s="298">
        <f t="shared" si="28"/>
        <v>69.886696000000001</v>
      </c>
      <c r="H560" s="298">
        <f t="shared" si="29"/>
        <v>65.771467000000001</v>
      </c>
      <c r="I560" s="299">
        <f t="shared" si="30"/>
        <v>41.802063000000004</v>
      </c>
      <c r="J560" s="299">
        <f t="shared" si="31"/>
        <v>22.381070000000001</v>
      </c>
    </row>
    <row r="561" spans="1:10" s="213" customFormat="1" ht="14.25" customHeight="1" thickBot="1" x14ac:dyDescent="0.25">
      <c r="A561" s="215" t="s">
        <v>237</v>
      </c>
      <c r="B561" s="215">
        <v>7</v>
      </c>
      <c r="C561" s="342">
        <v>662.1</v>
      </c>
      <c r="D561" s="342" t="s">
        <v>133</v>
      </c>
      <c r="E561" s="342">
        <v>72.540000000000006</v>
      </c>
      <c r="F561" s="342">
        <v>694.8</v>
      </c>
      <c r="G561" s="298">
        <f t="shared" si="28"/>
        <v>67.25663999999999</v>
      </c>
      <c r="H561" s="298">
        <f t="shared" si="29"/>
        <v>63.296279999999996</v>
      </c>
      <c r="I561" s="299">
        <f t="shared" si="30"/>
        <v>40.228919999999995</v>
      </c>
      <c r="J561" s="299">
        <f t="shared" si="31"/>
        <v>21.538799999999998</v>
      </c>
    </row>
    <row r="562" spans="1:10" s="213" customFormat="1" ht="14.25" customHeight="1" thickBot="1" x14ac:dyDescent="0.25">
      <c r="A562" s="215" t="s">
        <v>237</v>
      </c>
      <c r="B562" s="215">
        <v>8</v>
      </c>
      <c r="C562" s="342">
        <v>664.72</v>
      </c>
      <c r="D562" s="342" t="s">
        <v>133</v>
      </c>
      <c r="E562" s="342">
        <v>73.62</v>
      </c>
      <c r="F562" s="342">
        <v>697.42</v>
      </c>
      <c r="G562" s="298">
        <f t="shared" si="28"/>
        <v>67.510255999999998</v>
      </c>
      <c r="H562" s="298">
        <f t="shared" si="29"/>
        <v>63.534961999999993</v>
      </c>
      <c r="I562" s="299">
        <f t="shared" si="30"/>
        <v>40.380617999999998</v>
      </c>
      <c r="J562" s="299">
        <f t="shared" si="31"/>
        <v>21.62002</v>
      </c>
    </row>
    <row r="563" spans="1:10" s="213" customFormat="1" ht="14.25" customHeight="1" thickBot="1" x14ac:dyDescent="0.25">
      <c r="A563" s="215" t="s">
        <v>237</v>
      </c>
      <c r="B563" s="215">
        <v>9</v>
      </c>
      <c r="C563" s="342">
        <v>671.98</v>
      </c>
      <c r="D563" s="342" t="s">
        <v>133</v>
      </c>
      <c r="E563" s="342">
        <v>58.75</v>
      </c>
      <c r="F563" s="342">
        <v>704.68</v>
      </c>
      <c r="G563" s="298">
        <f t="shared" ref="G563:G626" si="32">F563*9.68%</f>
        <v>68.21302399999999</v>
      </c>
      <c r="H563" s="298">
        <f t="shared" ref="H563:H626" si="33">F563*9.11%</f>
        <v>64.196348</v>
      </c>
      <c r="I563" s="299">
        <f t="shared" ref="I563:I626" si="34">F563*5.79%</f>
        <v>40.800971999999994</v>
      </c>
      <c r="J563" s="299">
        <f t="shared" ref="J563:J626" si="35">F563*3.1%</f>
        <v>21.845079999999999</v>
      </c>
    </row>
    <row r="564" spans="1:10" s="213" customFormat="1" ht="14.25" customHeight="1" thickBot="1" x14ac:dyDescent="0.25">
      <c r="A564" s="215" t="s">
        <v>237</v>
      </c>
      <c r="B564" s="215">
        <v>10</v>
      </c>
      <c r="C564" s="342">
        <v>677.65</v>
      </c>
      <c r="D564" s="342" t="s">
        <v>133</v>
      </c>
      <c r="E564" s="342">
        <v>74.12</v>
      </c>
      <c r="F564" s="342">
        <v>710.35</v>
      </c>
      <c r="G564" s="298">
        <f t="shared" si="32"/>
        <v>68.761880000000005</v>
      </c>
      <c r="H564" s="298">
        <f t="shared" si="33"/>
        <v>64.712885</v>
      </c>
      <c r="I564" s="299">
        <f t="shared" si="34"/>
        <v>41.129265000000004</v>
      </c>
      <c r="J564" s="299">
        <f t="shared" si="35"/>
        <v>22.020849999999999</v>
      </c>
    </row>
    <row r="565" spans="1:10" s="213" customFormat="1" ht="14.25" customHeight="1" thickBot="1" x14ac:dyDescent="0.25">
      <c r="A565" s="215" t="s">
        <v>237</v>
      </c>
      <c r="B565" s="215">
        <v>11</v>
      </c>
      <c r="C565" s="342">
        <v>659.72</v>
      </c>
      <c r="D565" s="342" t="s">
        <v>133</v>
      </c>
      <c r="E565" s="342">
        <v>29.64</v>
      </c>
      <c r="F565" s="342">
        <v>692.42</v>
      </c>
      <c r="G565" s="298">
        <f t="shared" si="32"/>
        <v>67.026255999999989</v>
      </c>
      <c r="H565" s="298">
        <f t="shared" si="33"/>
        <v>63.079461999999999</v>
      </c>
      <c r="I565" s="299">
        <f t="shared" si="34"/>
        <v>40.091117999999994</v>
      </c>
      <c r="J565" s="299">
        <f t="shared" si="35"/>
        <v>21.465019999999999</v>
      </c>
    </row>
    <row r="566" spans="1:10" s="213" customFormat="1" ht="14.25" customHeight="1" thickBot="1" x14ac:dyDescent="0.25">
      <c r="A566" s="215" t="s">
        <v>237</v>
      </c>
      <c r="B566" s="215">
        <v>12</v>
      </c>
      <c r="C566" s="342">
        <v>657.38</v>
      </c>
      <c r="D566" s="342" t="s">
        <v>133</v>
      </c>
      <c r="E566" s="342">
        <v>34.17</v>
      </c>
      <c r="F566" s="342">
        <v>690.08</v>
      </c>
      <c r="G566" s="298">
        <f t="shared" si="32"/>
        <v>66.799744000000004</v>
      </c>
      <c r="H566" s="298">
        <f t="shared" si="33"/>
        <v>62.866288000000004</v>
      </c>
      <c r="I566" s="299">
        <f t="shared" si="34"/>
        <v>39.955632000000001</v>
      </c>
      <c r="J566" s="299">
        <f t="shared" si="35"/>
        <v>21.392480000000003</v>
      </c>
    </row>
    <row r="567" spans="1:10" s="213" customFormat="1" ht="14.25" customHeight="1" thickBot="1" x14ac:dyDescent="0.25">
      <c r="A567" s="215" t="s">
        <v>237</v>
      </c>
      <c r="B567" s="215">
        <v>13</v>
      </c>
      <c r="C567" s="342">
        <v>622.98</v>
      </c>
      <c r="D567" s="342" t="s">
        <v>133</v>
      </c>
      <c r="E567" s="342">
        <v>63.79</v>
      </c>
      <c r="F567" s="342">
        <v>655.68</v>
      </c>
      <c r="G567" s="298">
        <f t="shared" si="32"/>
        <v>63.469823999999996</v>
      </c>
      <c r="H567" s="298">
        <f t="shared" si="33"/>
        <v>59.732447999999998</v>
      </c>
      <c r="I567" s="299">
        <f t="shared" si="34"/>
        <v>37.963871999999995</v>
      </c>
      <c r="J567" s="299">
        <f t="shared" si="35"/>
        <v>20.326079999999997</v>
      </c>
    </row>
    <row r="568" spans="1:10" s="213" customFormat="1" ht="14.25" customHeight="1" thickBot="1" x14ac:dyDescent="0.25">
      <c r="A568" s="215" t="s">
        <v>237</v>
      </c>
      <c r="B568" s="215">
        <v>14</v>
      </c>
      <c r="C568" s="342">
        <v>628.33000000000004</v>
      </c>
      <c r="D568" s="342">
        <v>0.01</v>
      </c>
      <c r="E568" s="342">
        <v>72.349999999999994</v>
      </c>
      <c r="F568" s="342">
        <v>661.03</v>
      </c>
      <c r="G568" s="298">
        <f t="shared" si="32"/>
        <v>63.987703999999994</v>
      </c>
      <c r="H568" s="298">
        <f t="shared" si="33"/>
        <v>60.219833000000001</v>
      </c>
      <c r="I568" s="299">
        <f t="shared" si="34"/>
        <v>38.273637000000001</v>
      </c>
      <c r="J568" s="299">
        <f t="shared" si="35"/>
        <v>20.49193</v>
      </c>
    </row>
    <row r="569" spans="1:10" s="213" customFormat="1" ht="14.25" customHeight="1" thickBot="1" x14ac:dyDescent="0.25">
      <c r="A569" s="215" t="s">
        <v>237</v>
      </c>
      <c r="B569" s="215">
        <v>15</v>
      </c>
      <c r="C569" s="342">
        <v>666.49</v>
      </c>
      <c r="D569" s="342" t="s">
        <v>133</v>
      </c>
      <c r="E569" s="342">
        <v>56.18</v>
      </c>
      <c r="F569" s="342">
        <v>699.19</v>
      </c>
      <c r="G569" s="298">
        <f t="shared" si="32"/>
        <v>67.681592000000009</v>
      </c>
      <c r="H569" s="298">
        <f t="shared" si="33"/>
        <v>63.696209000000003</v>
      </c>
      <c r="I569" s="299">
        <f t="shared" si="34"/>
        <v>40.483101000000005</v>
      </c>
      <c r="J569" s="299">
        <f t="shared" si="35"/>
        <v>21.674890000000001</v>
      </c>
    </row>
    <row r="570" spans="1:10" s="213" customFormat="1" ht="14.25" customHeight="1" thickBot="1" x14ac:dyDescent="0.25">
      <c r="A570" s="215" t="s">
        <v>237</v>
      </c>
      <c r="B570" s="215">
        <v>16</v>
      </c>
      <c r="C570" s="342">
        <v>683.85</v>
      </c>
      <c r="D570" s="342" t="s">
        <v>133</v>
      </c>
      <c r="E570" s="342">
        <v>389.13</v>
      </c>
      <c r="F570" s="342">
        <v>716.55</v>
      </c>
      <c r="G570" s="298">
        <f t="shared" si="32"/>
        <v>69.362039999999993</v>
      </c>
      <c r="H570" s="298">
        <f t="shared" si="33"/>
        <v>65.277704999999997</v>
      </c>
      <c r="I570" s="299">
        <f t="shared" si="34"/>
        <v>41.488244999999999</v>
      </c>
      <c r="J570" s="299">
        <f t="shared" si="35"/>
        <v>22.213049999999999</v>
      </c>
    </row>
    <row r="571" spans="1:10" s="213" customFormat="1" ht="14.25" customHeight="1" thickBot="1" x14ac:dyDescent="0.25">
      <c r="A571" s="215" t="s">
        <v>237</v>
      </c>
      <c r="B571" s="215">
        <v>17</v>
      </c>
      <c r="C571" s="342">
        <v>695.03</v>
      </c>
      <c r="D571" s="342" t="s">
        <v>133</v>
      </c>
      <c r="E571" s="342">
        <v>103.01</v>
      </c>
      <c r="F571" s="342">
        <v>727.73</v>
      </c>
      <c r="G571" s="298">
        <f t="shared" si="32"/>
        <v>70.444264000000004</v>
      </c>
      <c r="H571" s="298">
        <f t="shared" si="33"/>
        <v>66.296203000000006</v>
      </c>
      <c r="I571" s="299">
        <f t="shared" si="34"/>
        <v>42.135567000000002</v>
      </c>
      <c r="J571" s="299">
        <f t="shared" si="35"/>
        <v>22.559630000000002</v>
      </c>
    </row>
    <row r="572" spans="1:10" s="213" customFormat="1" ht="14.25" customHeight="1" thickBot="1" x14ac:dyDescent="0.25">
      <c r="A572" s="215" t="s">
        <v>237</v>
      </c>
      <c r="B572" s="215">
        <v>18</v>
      </c>
      <c r="C572" s="342">
        <v>660.79</v>
      </c>
      <c r="D572" s="342" t="s">
        <v>133</v>
      </c>
      <c r="E572" s="342">
        <v>8.66</v>
      </c>
      <c r="F572" s="342">
        <v>693.49</v>
      </c>
      <c r="G572" s="298">
        <f t="shared" si="32"/>
        <v>67.129831999999993</v>
      </c>
      <c r="H572" s="298">
        <f t="shared" si="33"/>
        <v>63.176939000000004</v>
      </c>
      <c r="I572" s="299">
        <f t="shared" si="34"/>
        <v>40.153070999999997</v>
      </c>
      <c r="J572" s="299">
        <f t="shared" si="35"/>
        <v>21.498190000000001</v>
      </c>
    </row>
    <row r="573" spans="1:10" s="213" customFormat="1" ht="14.25" customHeight="1" thickBot="1" x14ac:dyDescent="0.25">
      <c r="A573" s="215" t="s">
        <v>237</v>
      </c>
      <c r="B573" s="215">
        <v>19</v>
      </c>
      <c r="C573" s="342">
        <v>651.66999999999996</v>
      </c>
      <c r="D573" s="342" t="s">
        <v>133</v>
      </c>
      <c r="E573" s="342">
        <v>204.56</v>
      </c>
      <c r="F573" s="342">
        <v>684.37</v>
      </c>
      <c r="G573" s="298">
        <f t="shared" si="32"/>
        <v>66.247016000000002</v>
      </c>
      <c r="H573" s="298">
        <f t="shared" si="33"/>
        <v>62.346107000000003</v>
      </c>
      <c r="I573" s="299">
        <f t="shared" si="34"/>
        <v>39.625022999999999</v>
      </c>
      <c r="J573" s="299">
        <f t="shared" si="35"/>
        <v>21.21547</v>
      </c>
    </row>
    <row r="574" spans="1:10" s="213" customFormat="1" ht="14.25" customHeight="1" thickBot="1" x14ac:dyDescent="0.25">
      <c r="A574" s="215" t="s">
        <v>237</v>
      </c>
      <c r="B574" s="215">
        <v>20</v>
      </c>
      <c r="C574" s="342">
        <v>656.69</v>
      </c>
      <c r="D574" s="342">
        <v>0.01</v>
      </c>
      <c r="E574" s="342">
        <v>207.81</v>
      </c>
      <c r="F574" s="342">
        <v>689.39</v>
      </c>
      <c r="G574" s="298">
        <f t="shared" si="32"/>
        <v>66.732951999999997</v>
      </c>
      <c r="H574" s="298">
        <f t="shared" si="33"/>
        <v>62.803429000000001</v>
      </c>
      <c r="I574" s="299">
        <f t="shared" si="34"/>
        <v>39.915680999999999</v>
      </c>
      <c r="J574" s="299">
        <f t="shared" si="35"/>
        <v>21.371089999999999</v>
      </c>
    </row>
    <row r="575" spans="1:10" s="213" customFormat="1" ht="14.25" customHeight="1" thickBot="1" x14ac:dyDescent="0.25">
      <c r="A575" s="215" t="s">
        <v>237</v>
      </c>
      <c r="B575" s="215">
        <v>21</v>
      </c>
      <c r="C575" s="342">
        <v>657.21</v>
      </c>
      <c r="D575" s="342" t="s">
        <v>133</v>
      </c>
      <c r="E575" s="342">
        <v>200.74</v>
      </c>
      <c r="F575" s="342">
        <v>689.91</v>
      </c>
      <c r="G575" s="298">
        <f t="shared" si="32"/>
        <v>66.783287999999999</v>
      </c>
      <c r="H575" s="298">
        <f t="shared" si="33"/>
        <v>62.850800999999997</v>
      </c>
      <c r="I575" s="299">
        <f t="shared" si="34"/>
        <v>39.945788999999998</v>
      </c>
      <c r="J575" s="299">
        <f t="shared" si="35"/>
        <v>21.38721</v>
      </c>
    </row>
    <row r="576" spans="1:10" s="213" customFormat="1" ht="14.25" customHeight="1" thickBot="1" x14ac:dyDescent="0.25">
      <c r="A576" s="215" t="s">
        <v>237</v>
      </c>
      <c r="B576" s="215">
        <v>22</v>
      </c>
      <c r="C576" s="342">
        <v>658.61</v>
      </c>
      <c r="D576" s="342">
        <v>0.01</v>
      </c>
      <c r="E576" s="342">
        <v>688.17</v>
      </c>
      <c r="F576" s="342">
        <v>691.31</v>
      </c>
      <c r="G576" s="298">
        <f t="shared" si="32"/>
        <v>66.918807999999999</v>
      </c>
      <c r="H576" s="298">
        <f t="shared" si="33"/>
        <v>62.978340999999993</v>
      </c>
      <c r="I576" s="299">
        <f t="shared" si="34"/>
        <v>40.026848999999999</v>
      </c>
      <c r="J576" s="299">
        <f t="shared" si="35"/>
        <v>21.430609999999998</v>
      </c>
    </row>
    <row r="577" spans="1:10" s="301" customFormat="1" ht="14.25" customHeight="1" thickBot="1" x14ac:dyDescent="0.25">
      <c r="A577" s="215" t="s">
        <v>237</v>
      </c>
      <c r="B577" s="215">
        <v>23</v>
      </c>
      <c r="C577" s="342">
        <v>659.21</v>
      </c>
      <c r="D577" s="342">
        <v>0.01</v>
      </c>
      <c r="E577" s="342">
        <v>686.06</v>
      </c>
      <c r="F577" s="342">
        <v>691.91</v>
      </c>
      <c r="G577" s="298">
        <f t="shared" si="32"/>
        <v>66.976887999999988</v>
      </c>
      <c r="H577" s="298">
        <f t="shared" si="33"/>
        <v>63.033000999999999</v>
      </c>
      <c r="I577" s="299">
        <f t="shared" si="34"/>
        <v>40.061588999999998</v>
      </c>
      <c r="J577" s="299">
        <f t="shared" si="35"/>
        <v>21.449209999999997</v>
      </c>
    </row>
    <row r="578" spans="1:10" s="300" customFormat="1" ht="14.25" customHeight="1" thickBot="1" x14ac:dyDescent="0.25">
      <c r="A578" s="215" t="s">
        <v>238</v>
      </c>
      <c r="B578" s="215">
        <v>0</v>
      </c>
      <c r="C578" s="342">
        <v>645.1</v>
      </c>
      <c r="D578" s="342">
        <v>0.01</v>
      </c>
      <c r="E578" s="342">
        <v>92.14</v>
      </c>
      <c r="F578" s="342">
        <v>677.8</v>
      </c>
      <c r="G578" s="298">
        <f t="shared" si="32"/>
        <v>65.611039999999988</v>
      </c>
      <c r="H578" s="298">
        <f t="shared" si="33"/>
        <v>61.747579999999999</v>
      </c>
      <c r="I578" s="299">
        <f t="shared" si="34"/>
        <v>39.244619999999998</v>
      </c>
      <c r="J578" s="299">
        <f t="shared" si="35"/>
        <v>21.011799999999997</v>
      </c>
    </row>
    <row r="579" spans="1:10" s="213" customFormat="1" ht="14.25" customHeight="1" thickBot="1" x14ac:dyDescent="0.25">
      <c r="A579" s="215" t="s">
        <v>238</v>
      </c>
      <c r="B579" s="215">
        <v>1</v>
      </c>
      <c r="C579" s="342">
        <v>619.17999999999995</v>
      </c>
      <c r="D579" s="342" t="s">
        <v>133</v>
      </c>
      <c r="E579" s="342">
        <v>645.91999999999996</v>
      </c>
      <c r="F579" s="342">
        <v>651.88</v>
      </c>
      <c r="G579" s="298">
        <f t="shared" si="32"/>
        <v>63.101983999999995</v>
      </c>
      <c r="H579" s="298">
        <f t="shared" si="33"/>
        <v>59.386268000000001</v>
      </c>
      <c r="I579" s="299">
        <f t="shared" si="34"/>
        <v>37.743851999999997</v>
      </c>
      <c r="J579" s="299">
        <f t="shared" si="35"/>
        <v>20.208279999999998</v>
      </c>
    </row>
    <row r="580" spans="1:10" s="213" customFormat="1" ht="14.25" customHeight="1" thickBot="1" x14ac:dyDescent="0.25">
      <c r="A580" s="215" t="s">
        <v>238</v>
      </c>
      <c r="B580" s="215">
        <v>2</v>
      </c>
      <c r="C580" s="342">
        <v>603.63</v>
      </c>
      <c r="D580" s="342" t="s">
        <v>133</v>
      </c>
      <c r="E580" s="342">
        <v>322.08999999999997</v>
      </c>
      <c r="F580" s="342">
        <v>636.33000000000004</v>
      </c>
      <c r="G580" s="298">
        <f t="shared" si="32"/>
        <v>61.596744000000001</v>
      </c>
      <c r="H580" s="298">
        <f t="shared" si="33"/>
        <v>57.969663000000004</v>
      </c>
      <c r="I580" s="299">
        <f t="shared" si="34"/>
        <v>36.843507000000002</v>
      </c>
      <c r="J580" s="299">
        <f t="shared" si="35"/>
        <v>19.726230000000001</v>
      </c>
    </row>
    <row r="581" spans="1:10" s="213" customFormat="1" ht="14.25" customHeight="1" thickBot="1" x14ac:dyDescent="0.25">
      <c r="A581" s="215" t="s">
        <v>238</v>
      </c>
      <c r="B581" s="215">
        <v>3</v>
      </c>
      <c r="C581" s="342">
        <v>629.04999999999995</v>
      </c>
      <c r="D581" s="342" t="s">
        <v>133</v>
      </c>
      <c r="E581" s="342">
        <v>93.75</v>
      </c>
      <c r="F581" s="342">
        <v>661.75</v>
      </c>
      <c r="G581" s="298">
        <f t="shared" si="32"/>
        <v>64.057400000000001</v>
      </c>
      <c r="H581" s="298">
        <f t="shared" si="33"/>
        <v>60.285425000000004</v>
      </c>
      <c r="I581" s="299">
        <f t="shared" si="34"/>
        <v>38.315325000000001</v>
      </c>
      <c r="J581" s="299">
        <f t="shared" si="35"/>
        <v>20.514250000000001</v>
      </c>
    </row>
    <row r="582" spans="1:10" s="213" customFormat="1" ht="14.25" customHeight="1" thickBot="1" x14ac:dyDescent="0.25">
      <c r="A582" s="215" t="s">
        <v>238</v>
      </c>
      <c r="B582" s="215">
        <v>4</v>
      </c>
      <c r="C582" s="342">
        <v>635.97</v>
      </c>
      <c r="D582" s="342" t="s">
        <v>133</v>
      </c>
      <c r="E582" s="342">
        <v>73.400000000000006</v>
      </c>
      <c r="F582" s="342">
        <v>668.67</v>
      </c>
      <c r="G582" s="298">
        <f t="shared" si="32"/>
        <v>64.727255999999997</v>
      </c>
      <c r="H582" s="298">
        <f t="shared" si="33"/>
        <v>60.915836999999996</v>
      </c>
      <c r="I582" s="299">
        <f t="shared" si="34"/>
        <v>38.715992999999997</v>
      </c>
      <c r="J582" s="299">
        <f t="shared" si="35"/>
        <v>20.728769999999997</v>
      </c>
    </row>
    <row r="583" spans="1:10" s="213" customFormat="1" ht="14.25" customHeight="1" thickBot="1" x14ac:dyDescent="0.25">
      <c r="A583" s="215" t="s">
        <v>238</v>
      </c>
      <c r="B583" s="215">
        <v>5</v>
      </c>
      <c r="C583" s="342">
        <v>639.04999999999995</v>
      </c>
      <c r="D583" s="342" t="s">
        <v>133</v>
      </c>
      <c r="E583" s="342">
        <v>39.11</v>
      </c>
      <c r="F583" s="342">
        <v>671.75</v>
      </c>
      <c r="G583" s="298">
        <f t="shared" si="32"/>
        <v>65.025400000000005</v>
      </c>
      <c r="H583" s="298">
        <f t="shared" si="33"/>
        <v>61.196424999999998</v>
      </c>
      <c r="I583" s="299">
        <f t="shared" si="34"/>
        <v>38.894325000000002</v>
      </c>
      <c r="J583" s="299">
        <f t="shared" si="35"/>
        <v>20.824249999999999</v>
      </c>
    </row>
    <row r="584" spans="1:10" s="213" customFormat="1" ht="14.25" customHeight="1" thickBot="1" x14ac:dyDescent="0.25">
      <c r="A584" s="215" t="s">
        <v>238</v>
      </c>
      <c r="B584" s="215">
        <v>6</v>
      </c>
      <c r="C584" s="342">
        <v>643.80999999999995</v>
      </c>
      <c r="D584" s="342" t="s">
        <v>133</v>
      </c>
      <c r="E584" s="342">
        <v>9.1199999999999992</v>
      </c>
      <c r="F584" s="342">
        <v>676.51</v>
      </c>
      <c r="G584" s="298">
        <f t="shared" si="32"/>
        <v>65.486167999999992</v>
      </c>
      <c r="H584" s="298">
        <f t="shared" si="33"/>
        <v>61.630060999999998</v>
      </c>
      <c r="I584" s="299">
        <f t="shared" si="34"/>
        <v>39.169928999999996</v>
      </c>
      <c r="J584" s="299">
        <f t="shared" si="35"/>
        <v>20.971809999999998</v>
      </c>
    </row>
    <row r="585" spans="1:10" s="213" customFormat="1" ht="14.25" customHeight="1" thickBot="1" x14ac:dyDescent="0.25">
      <c r="A585" s="215" t="s">
        <v>238</v>
      </c>
      <c r="B585" s="215">
        <v>7</v>
      </c>
      <c r="C585" s="342">
        <v>619.85</v>
      </c>
      <c r="D585" s="342" t="s">
        <v>133</v>
      </c>
      <c r="E585" s="342">
        <v>23.6</v>
      </c>
      <c r="F585" s="342">
        <v>652.54999999999995</v>
      </c>
      <c r="G585" s="298">
        <f t="shared" si="32"/>
        <v>63.166839999999993</v>
      </c>
      <c r="H585" s="298">
        <f t="shared" si="33"/>
        <v>59.447304999999993</v>
      </c>
      <c r="I585" s="299">
        <f t="shared" si="34"/>
        <v>37.782644999999995</v>
      </c>
      <c r="J585" s="299">
        <f t="shared" si="35"/>
        <v>20.229049999999997</v>
      </c>
    </row>
    <row r="586" spans="1:10" s="213" customFormat="1" ht="14.25" customHeight="1" thickBot="1" x14ac:dyDescent="0.25">
      <c r="A586" s="215" t="s">
        <v>238</v>
      </c>
      <c r="B586" s="215">
        <v>8</v>
      </c>
      <c r="C586" s="342">
        <v>631.91999999999996</v>
      </c>
      <c r="D586" s="342" t="s">
        <v>133</v>
      </c>
      <c r="E586" s="342">
        <v>71.89</v>
      </c>
      <c r="F586" s="342">
        <v>664.62</v>
      </c>
      <c r="G586" s="298">
        <f t="shared" si="32"/>
        <v>64.335216000000003</v>
      </c>
      <c r="H586" s="298">
        <f t="shared" si="33"/>
        <v>60.546882000000004</v>
      </c>
      <c r="I586" s="299">
        <f t="shared" si="34"/>
        <v>38.481498000000002</v>
      </c>
      <c r="J586" s="299">
        <f t="shared" si="35"/>
        <v>20.60322</v>
      </c>
    </row>
    <row r="587" spans="1:10" s="213" customFormat="1" ht="14.25" customHeight="1" thickBot="1" x14ac:dyDescent="0.25">
      <c r="A587" s="215" t="s">
        <v>238</v>
      </c>
      <c r="B587" s="215">
        <v>9</v>
      </c>
      <c r="C587" s="342">
        <v>642.69000000000005</v>
      </c>
      <c r="D587" s="342" t="s">
        <v>133</v>
      </c>
      <c r="E587" s="342">
        <v>46.71</v>
      </c>
      <c r="F587" s="342">
        <v>675.39</v>
      </c>
      <c r="G587" s="298">
        <f t="shared" si="32"/>
        <v>65.377752000000001</v>
      </c>
      <c r="H587" s="298">
        <f t="shared" si="33"/>
        <v>61.528028999999997</v>
      </c>
      <c r="I587" s="299">
        <f t="shared" si="34"/>
        <v>39.105080999999998</v>
      </c>
      <c r="J587" s="299">
        <f t="shared" si="35"/>
        <v>20.937089999999998</v>
      </c>
    </row>
    <row r="588" spans="1:10" s="213" customFormat="1" ht="14.25" customHeight="1" thickBot="1" x14ac:dyDescent="0.25">
      <c r="A588" s="215" t="s">
        <v>238</v>
      </c>
      <c r="B588" s="215">
        <v>10</v>
      </c>
      <c r="C588" s="342">
        <v>645.11</v>
      </c>
      <c r="D588" s="342" t="s">
        <v>133</v>
      </c>
      <c r="E588" s="342">
        <v>40.58</v>
      </c>
      <c r="F588" s="342">
        <v>677.81</v>
      </c>
      <c r="G588" s="298">
        <f t="shared" si="32"/>
        <v>65.612007999999989</v>
      </c>
      <c r="H588" s="298">
        <f t="shared" si="33"/>
        <v>61.748490999999994</v>
      </c>
      <c r="I588" s="299">
        <f t="shared" si="34"/>
        <v>39.245199</v>
      </c>
      <c r="J588" s="299">
        <f t="shared" si="35"/>
        <v>21.01211</v>
      </c>
    </row>
    <row r="589" spans="1:10" s="213" customFormat="1" ht="14.25" customHeight="1" thickBot="1" x14ac:dyDescent="0.25">
      <c r="A589" s="215" t="s">
        <v>238</v>
      </c>
      <c r="B589" s="215">
        <v>11</v>
      </c>
      <c r="C589" s="342">
        <v>645.44000000000005</v>
      </c>
      <c r="D589" s="342" t="s">
        <v>133</v>
      </c>
      <c r="E589" s="342">
        <v>47.03</v>
      </c>
      <c r="F589" s="342">
        <v>678.14</v>
      </c>
      <c r="G589" s="298">
        <f t="shared" si="32"/>
        <v>65.643951999999999</v>
      </c>
      <c r="H589" s="298">
        <f t="shared" si="33"/>
        <v>61.778554</v>
      </c>
      <c r="I589" s="299">
        <f t="shared" si="34"/>
        <v>39.264305999999998</v>
      </c>
      <c r="J589" s="299">
        <f t="shared" si="35"/>
        <v>21.02234</v>
      </c>
    </row>
    <row r="590" spans="1:10" s="213" customFormat="1" ht="14.25" customHeight="1" thickBot="1" x14ac:dyDescent="0.25">
      <c r="A590" s="215" t="s">
        <v>238</v>
      </c>
      <c r="B590" s="215">
        <v>12</v>
      </c>
      <c r="C590" s="342">
        <v>632.27</v>
      </c>
      <c r="D590" s="342" t="s">
        <v>133</v>
      </c>
      <c r="E590" s="342">
        <v>90.58</v>
      </c>
      <c r="F590" s="342">
        <v>664.97</v>
      </c>
      <c r="G590" s="298">
        <f t="shared" si="32"/>
        <v>64.369095999999999</v>
      </c>
      <c r="H590" s="298">
        <f t="shared" si="33"/>
        <v>60.578767000000006</v>
      </c>
      <c r="I590" s="299">
        <f t="shared" si="34"/>
        <v>38.501763000000004</v>
      </c>
      <c r="J590" s="299">
        <f t="shared" si="35"/>
        <v>20.614070000000002</v>
      </c>
    </row>
    <row r="591" spans="1:10" s="213" customFormat="1" ht="14.25" customHeight="1" thickBot="1" x14ac:dyDescent="0.25">
      <c r="A591" s="215" t="s">
        <v>238</v>
      </c>
      <c r="B591" s="215">
        <v>13</v>
      </c>
      <c r="C591" s="342">
        <v>617.09</v>
      </c>
      <c r="D591" s="342" t="s">
        <v>133</v>
      </c>
      <c r="E591" s="342">
        <v>60.96</v>
      </c>
      <c r="F591" s="342">
        <v>649.79</v>
      </c>
      <c r="G591" s="298">
        <f t="shared" si="32"/>
        <v>62.899671999999995</v>
      </c>
      <c r="H591" s="298">
        <f t="shared" si="33"/>
        <v>59.195868999999995</v>
      </c>
      <c r="I591" s="299">
        <f t="shared" si="34"/>
        <v>37.622841000000001</v>
      </c>
      <c r="J591" s="299">
        <f t="shared" si="35"/>
        <v>20.14349</v>
      </c>
    </row>
    <row r="592" spans="1:10" s="213" customFormat="1" ht="14.25" customHeight="1" thickBot="1" x14ac:dyDescent="0.25">
      <c r="A592" s="215" t="s">
        <v>238</v>
      </c>
      <c r="B592" s="215">
        <v>14</v>
      </c>
      <c r="C592" s="342">
        <v>613.84</v>
      </c>
      <c r="D592" s="342" t="s">
        <v>133</v>
      </c>
      <c r="E592" s="342">
        <v>48.12</v>
      </c>
      <c r="F592" s="342">
        <v>646.54</v>
      </c>
      <c r="G592" s="298">
        <f t="shared" si="32"/>
        <v>62.585071999999997</v>
      </c>
      <c r="H592" s="298">
        <f t="shared" si="33"/>
        <v>58.899794</v>
      </c>
      <c r="I592" s="299">
        <f t="shared" si="34"/>
        <v>37.434666</v>
      </c>
      <c r="J592" s="299">
        <f t="shared" si="35"/>
        <v>20.042739999999998</v>
      </c>
    </row>
    <row r="593" spans="1:10" s="213" customFormat="1" ht="14.25" customHeight="1" thickBot="1" x14ac:dyDescent="0.25">
      <c r="A593" s="215" t="s">
        <v>238</v>
      </c>
      <c r="B593" s="215">
        <v>15</v>
      </c>
      <c r="C593" s="342">
        <v>640.42999999999995</v>
      </c>
      <c r="D593" s="342" t="s">
        <v>133</v>
      </c>
      <c r="E593" s="342">
        <v>35.700000000000003</v>
      </c>
      <c r="F593" s="342">
        <v>673.13</v>
      </c>
      <c r="G593" s="298">
        <f t="shared" si="32"/>
        <v>65.158984000000004</v>
      </c>
      <c r="H593" s="298">
        <f t="shared" si="33"/>
        <v>61.322142999999997</v>
      </c>
      <c r="I593" s="299">
        <f t="shared" si="34"/>
        <v>38.974226999999999</v>
      </c>
      <c r="J593" s="299">
        <f t="shared" si="35"/>
        <v>20.86703</v>
      </c>
    </row>
    <row r="594" spans="1:10" s="213" customFormat="1" ht="14.25" customHeight="1" thickBot="1" x14ac:dyDescent="0.25">
      <c r="A594" s="215" t="s">
        <v>238</v>
      </c>
      <c r="B594" s="215">
        <v>16</v>
      </c>
      <c r="C594" s="342">
        <v>652.36</v>
      </c>
      <c r="D594" s="342" t="s">
        <v>133</v>
      </c>
      <c r="E594" s="342">
        <v>29.41</v>
      </c>
      <c r="F594" s="342">
        <v>685.06</v>
      </c>
      <c r="G594" s="298">
        <f t="shared" si="32"/>
        <v>66.313807999999995</v>
      </c>
      <c r="H594" s="298">
        <f t="shared" si="33"/>
        <v>62.408965999999992</v>
      </c>
      <c r="I594" s="299">
        <f t="shared" si="34"/>
        <v>39.664973999999994</v>
      </c>
      <c r="J594" s="299">
        <f t="shared" si="35"/>
        <v>21.236859999999997</v>
      </c>
    </row>
    <row r="595" spans="1:10" s="213" customFormat="1" ht="14.25" customHeight="1" thickBot="1" x14ac:dyDescent="0.25">
      <c r="A595" s="215" t="s">
        <v>238</v>
      </c>
      <c r="B595" s="215">
        <v>17</v>
      </c>
      <c r="C595" s="342">
        <v>654.91999999999996</v>
      </c>
      <c r="D595" s="342" t="s">
        <v>133</v>
      </c>
      <c r="E595" s="342">
        <v>190.01</v>
      </c>
      <c r="F595" s="342">
        <v>687.62</v>
      </c>
      <c r="G595" s="298">
        <f t="shared" si="32"/>
        <v>66.561616000000001</v>
      </c>
      <c r="H595" s="298">
        <f t="shared" si="33"/>
        <v>62.642181999999998</v>
      </c>
      <c r="I595" s="299">
        <f t="shared" si="34"/>
        <v>39.813198</v>
      </c>
      <c r="J595" s="299">
        <f t="shared" si="35"/>
        <v>21.316220000000001</v>
      </c>
    </row>
    <row r="596" spans="1:10" s="213" customFormat="1" ht="14.25" customHeight="1" thickBot="1" x14ac:dyDescent="0.25">
      <c r="A596" s="215" t="s">
        <v>238</v>
      </c>
      <c r="B596" s="215">
        <v>18</v>
      </c>
      <c r="C596" s="342">
        <v>663.51</v>
      </c>
      <c r="D596" s="342" t="s">
        <v>133</v>
      </c>
      <c r="E596" s="342">
        <v>227.91</v>
      </c>
      <c r="F596" s="342">
        <v>696.21</v>
      </c>
      <c r="G596" s="298">
        <f t="shared" si="32"/>
        <v>67.393128000000004</v>
      </c>
      <c r="H596" s="298">
        <f t="shared" si="33"/>
        <v>63.424731000000001</v>
      </c>
      <c r="I596" s="299">
        <f t="shared" si="34"/>
        <v>40.310559000000005</v>
      </c>
      <c r="J596" s="299">
        <f t="shared" si="35"/>
        <v>21.582510000000003</v>
      </c>
    </row>
    <row r="597" spans="1:10" s="213" customFormat="1" ht="14.25" customHeight="1" thickBot="1" x14ac:dyDescent="0.25">
      <c r="A597" s="215" t="s">
        <v>238</v>
      </c>
      <c r="B597" s="215">
        <v>19</v>
      </c>
      <c r="C597" s="342">
        <v>644.91</v>
      </c>
      <c r="D597" s="342" t="s">
        <v>133</v>
      </c>
      <c r="E597" s="342">
        <v>444.02</v>
      </c>
      <c r="F597" s="342">
        <v>677.61</v>
      </c>
      <c r="G597" s="298">
        <f t="shared" si="32"/>
        <v>65.592647999999997</v>
      </c>
      <c r="H597" s="298">
        <f t="shared" si="33"/>
        <v>61.730271000000002</v>
      </c>
      <c r="I597" s="299">
        <f t="shared" si="34"/>
        <v>39.233618999999997</v>
      </c>
      <c r="J597" s="299">
        <f t="shared" si="35"/>
        <v>21.00591</v>
      </c>
    </row>
    <row r="598" spans="1:10" s="213" customFormat="1" ht="14.25" customHeight="1" thickBot="1" x14ac:dyDescent="0.25">
      <c r="A598" s="215" t="s">
        <v>238</v>
      </c>
      <c r="B598" s="215">
        <v>20</v>
      </c>
      <c r="C598" s="342">
        <v>646.30999999999995</v>
      </c>
      <c r="D598" s="342" t="s">
        <v>133</v>
      </c>
      <c r="E598" s="342">
        <v>94.94</v>
      </c>
      <c r="F598" s="342">
        <v>679.01</v>
      </c>
      <c r="G598" s="298">
        <f t="shared" si="32"/>
        <v>65.728167999999997</v>
      </c>
      <c r="H598" s="298">
        <f t="shared" si="33"/>
        <v>61.857810999999998</v>
      </c>
      <c r="I598" s="299">
        <f t="shared" si="34"/>
        <v>39.314678999999998</v>
      </c>
      <c r="J598" s="299">
        <f t="shared" si="35"/>
        <v>21.049309999999998</v>
      </c>
    </row>
    <row r="599" spans="1:10" s="213" customFormat="1" ht="14.25" customHeight="1" thickBot="1" x14ac:dyDescent="0.25">
      <c r="A599" s="215" t="s">
        <v>238</v>
      </c>
      <c r="B599" s="215">
        <v>21</v>
      </c>
      <c r="C599" s="342">
        <v>657.52</v>
      </c>
      <c r="D599" s="342">
        <v>0.01</v>
      </c>
      <c r="E599" s="342">
        <v>88.05</v>
      </c>
      <c r="F599" s="342">
        <v>690.22</v>
      </c>
      <c r="G599" s="298">
        <f t="shared" si="32"/>
        <v>66.813295999999994</v>
      </c>
      <c r="H599" s="298">
        <f t="shared" si="33"/>
        <v>62.879042000000005</v>
      </c>
      <c r="I599" s="299">
        <f t="shared" si="34"/>
        <v>39.963737999999999</v>
      </c>
      <c r="J599" s="299">
        <f t="shared" si="35"/>
        <v>21.396820000000002</v>
      </c>
    </row>
    <row r="600" spans="1:10" s="213" customFormat="1" ht="14.25" customHeight="1" thickBot="1" x14ac:dyDescent="0.25">
      <c r="A600" s="215" t="s">
        <v>238</v>
      </c>
      <c r="B600" s="215">
        <v>22</v>
      </c>
      <c r="C600" s="342">
        <v>663.16</v>
      </c>
      <c r="D600" s="342">
        <v>0.01</v>
      </c>
      <c r="E600" s="342">
        <v>56.59</v>
      </c>
      <c r="F600" s="342">
        <v>695.86</v>
      </c>
      <c r="G600" s="298">
        <f t="shared" si="32"/>
        <v>67.359247999999994</v>
      </c>
      <c r="H600" s="298">
        <f t="shared" si="33"/>
        <v>63.392845999999999</v>
      </c>
      <c r="I600" s="299">
        <f t="shared" si="34"/>
        <v>40.290294000000003</v>
      </c>
      <c r="J600" s="299">
        <f t="shared" si="35"/>
        <v>21.571660000000001</v>
      </c>
    </row>
    <row r="601" spans="1:10" s="301" customFormat="1" ht="14.25" customHeight="1" thickBot="1" x14ac:dyDescent="0.25">
      <c r="A601" s="215" t="s">
        <v>238</v>
      </c>
      <c r="B601" s="215">
        <v>23</v>
      </c>
      <c r="C601" s="342">
        <v>651.30999999999995</v>
      </c>
      <c r="D601" s="342">
        <v>0.01</v>
      </c>
      <c r="E601" s="342">
        <v>89.9</v>
      </c>
      <c r="F601" s="342">
        <v>684.01</v>
      </c>
      <c r="G601" s="298">
        <f t="shared" si="32"/>
        <v>66.212167999999991</v>
      </c>
      <c r="H601" s="298">
        <f t="shared" si="33"/>
        <v>62.313310999999999</v>
      </c>
      <c r="I601" s="299">
        <f t="shared" si="34"/>
        <v>39.604179000000002</v>
      </c>
      <c r="J601" s="299">
        <f t="shared" si="35"/>
        <v>21.20431</v>
      </c>
    </row>
    <row r="602" spans="1:10" s="300" customFormat="1" ht="14.25" customHeight="1" thickBot="1" x14ac:dyDescent="0.25">
      <c r="A602" s="215" t="s">
        <v>239</v>
      </c>
      <c r="B602" s="215">
        <v>0</v>
      </c>
      <c r="C602" s="342">
        <v>612.35</v>
      </c>
      <c r="D602" s="342" t="s">
        <v>133</v>
      </c>
      <c r="E602" s="342">
        <v>322.66000000000003</v>
      </c>
      <c r="F602" s="342">
        <v>645.04999999999995</v>
      </c>
      <c r="G602" s="298">
        <f t="shared" si="32"/>
        <v>62.440839999999994</v>
      </c>
      <c r="H602" s="298">
        <f t="shared" si="33"/>
        <v>58.764054999999999</v>
      </c>
      <c r="I602" s="299">
        <f t="shared" si="34"/>
        <v>37.348394999999996</v>
      </c>
      <c r="J602" s="299">
        <f t="shared" si="35"/>
        <v>19.996549999999999</v>
      </c>
    </row>
    <row r="603" spans="1:10" s="213" customFormat="1" ht="14.25" customHeight="1" thickBot="1" x14ac:dyDescent="0.25">
      <c r="A603" s="215" t="s">
        <v>239</v>
      </c>
      <c r="B603" s="215">
        <v>1</v>
      </c>
      <c r="C603" s="342">
        <v>589.95000000000005</v>
      </c>
      <c r="D603" s="342" t="s">
        <v>133</v>
      </c>
      <c r="E603" s="342">
        <v>311.11</v>
      </c>
      <c r="F603" s="342">
        <v>622.65</v>
      </c>
      <c r="G603" s="298">
        <f t="shared" si="32"/>
        <v>60.272519999999993</v>
      </c>
      <c r="H603" s="298">
        <f t="shared" si="33"/>
        <v>56.723414999999996</v>
      </c>
      <c r="I603" s="299">
        <f t="shared" si="34"/>
        <v>36.051434999999998</v>
      </c>
      <c r="J603" s="299">
        <f t="shared" si="35"/>
        <v>19.302149999999997</v>
      </c>
    </row>
    <row r="604" spans="1:10" s="213" customFormat="1" ht="14.25" customHeight="1" thickBot="1" x14ac:dyDescent="0.25">
      <c r="A604" s="215" t="s">
        <v>239</v>
      </c>
      <c r="B604" s="215">
        <v>2</v>
      </c>
      <c r="C604" s="342">
        <v>581.23</v>
      </c>
      <c r="D604" s="342">
        <v>0.01</v>
      </c>
      <c r="E604" s="342">
        <v>608.48</v>
      </c>
      <c r="F604" s="342">
        <v>613.92999999999995</v>
      </c>
      <c r="G604" s="298">
        <f t="shared" si="32"/>
        <v>59.428423999999993</v>
      </c>
      <c r="H604" s="298">
        <f t="shared" si="33"/>
        <v>55.929022999999994</v>
      </c>
      <c r="I604" s="299">
        <f t="shared" si="34"/>
        <v>35.546546999999997</v>
      </c>
      <c r="J604" s="299">
        <f t="shared" si="35"/>
        <v>19.031829999999999</v>
      </c>
    </row>
    <row r="605" spans="1:10" s="213" customFormat="1" ht="14.25" customHeight="1" thickBot="1" x14ac:dyDescent="0.25">
      <c r="A605" s="215" t="s">
        <v>239</v>
      </c>
      <c r="B605" s="215">
        <v>3</v>
      </c>
      <c r="C605" s="342">
        <v>602.15</v>
      </c>
      <c r="D605" s="342" t="s">
        <v>133</v>
      </c>
      <c r="E605" s="342">
        <v>168.86</v>
      </c>
      <c r="F605" s="342">
        <v>634.85</v>
      </c>
      <c r="G605" s="298">
        <f t="shared" si="32"/>
        <v>61.453479999999999</v>
      </c>
      <c r="H605" s="298">
        <f t="shared" si="33"/>
        <v>57.834835000000005</v>
      </c>
      <c r="I605" s="299">
        <f t="shared" si="34"/>
        <v>36.757815000000001</v>
      </c>
      <c r="J605" s="299">
        <f t="shared" si="35"/>
        <v>19.680350000000001</v>
      </c>
    </row>
    <row r="606" spans="1:10" s="213" customFormat="1" ht="14.25" customHeight="1" thickBot="1" x14ac:dyDescent="0.25">
      <c r="A606" s="215" t="s">
        <v>239</v>
      </c>
      <c r="B606" s="215">
        <v>4</v>
      </c>
      <c r="C606" s="342">
        <v>592.66</v>
      </c>
      <c r="D606" s="342" t="s">
        <v>133</v>
      </c>
      <c r="E606" s="342">
        <v>141.97999999999999</v>
      </c>
      <c r="F606" s="342">
        <v>625.36</v>
      </c>
      <c r="G606" s="298">
        <f t="shared" si="32"/>
        <v>60.534847999999997</v>
      </c>
      <c r="H606" s="298">
        <f t="shared" si="33"/>
        <v>56.970296000000005</v>
      </c>
      <c r="I606" s="299">
        <f t="shared" si="34"/>
        <v>36.208344000000004</v>
      </c>
      <c r="J606" s="299">
        <f t="shared" si="35"/>
        <v>19.38616</v>
      </c>
    </row>
    <row r="607" spans="1:10" s="213" customFormat="1" ht="14.25" customHeight="1" thickBot="1" x14ac:dyDescent="0.25">
      <c r="A607" s="215" t="s">
        <v>239</v>
      </c>
      <c r="B607" s="215">
        <v>5</v>
      </c>
      <c r="C607" s="342">
        <v>609.30999999999995</v>
      </c>
      <c r="D607" s="342" t="s">
        <v>133</v>
      </c>
      <c r="E607" s="342">
        <v>85.53</v>
      </c>
      <c r="F607" s="342">
        <v>642.01</v>
      </c>
      <c r="G607" s="298">
        <f t="shared" si="32"/>
        <v>62.146567999999995</v>
      </c>
      <c r="H607" s="298">
        <f t="shared" si="33"/>
        <v>58.487110999999999</v>
      </c>
      <c r="I607" s="299">
        <f t="shared" si="34"/>
        <v>37.172378999999999</v>
      </c>
      <c r="J607" s="299">
        <f t="shared" si="35"/>
        <v>19.90231</v>
      </c>
    </row>
    <row r="608" spans="1:10" s="213" customFormat="1" ht="14.25" customHeight="1" thickBot="1" x14ac:dyDescent="0.25">
      <c r="A608" s="215" t="s">
        <v>239</v>
      </c>
      <c r="B608" s="215">
        <v>6</v>
      </c>
      <c r="C608" s="342">
        <v>608.59</v>
      </c>
      <c r="D608" s="342" t="s">
        <v>133</v>
      </c>
      <c r="E608" s="342">
        <v>89.92</v>
      </c>
      <c r="F608" s="342">
        <v>641.29</v>
      </c>
      <c r="G608" s="298">
        <f t="shared" si="32"/>
        <v>62.076871999999995</v>
      </c>
      <c r="H608" s="298">
        <f t="shared" si="33"/>
        <v>58.421518999999996</v>
      </c>
      <c r="I608" s="299">
        <f t="shared" si="34"/>
        <v>37.130690999999999</v>
      </c>
      <c r="J608" s="299">
        <f t="shared" si="35"/>
        <v>19.879989999999999</v>
      </c>
    </row>
    <row r="609" spans="1:10" s="213" customFormat="1" ht="14.25" customHeight="1" thickBot="1" x14ac:dyDescent="0.25">
      <c r="A609" s="215" t="s">
        <v>239</v>
      </c>
      <c r="B609" s="215">
        <v>7</v>
      </c>
      <c r="C609" s="342">
        <v>598.23</v>
      </c>
      <c r="D609" s="342" t="s">
        <v>133</v>
      </c>
      <c r="E609" s="342">
        <v>173.87</v>
      </c>
      <c r="F609" s="342">
        <v>630.92999999999995</v>
      </c>
      <c r="G609" s="298">
        <f t="shared" si="32"/>
        <v>61.074023999999994</v>
      </c>
      <c r="H609" s="298">
        <f t="shared" si="33"/>
        <v>57.477722999999997</v>
      </c>
      <c r="I609" s="299">
        <f t="shared" si="34"/>
        <v>36.530846999999994</v>
      </c>
      <c r="J609" s="299">
        <f t="shared" si="35"/>
        <v>19.558829999999997</v>
      </c>
    </row>
    <row r="610" spans="1:10" s="213" customFormat="1" ht="14.25" customHeight="1" thickBot="1" x14ac:dyDescent="0.25">
      <c r="A610" s="215" t="s">
        <v>239</v>
      </c>
      <c r="B610" s="215">
        <v>8</v>
      </c>
      <c r="C610" s="342">
        <v>604.53</v>
      </c>
      <c r="D610" s="342" t="s">
        <v>133</v>
      </c>
      <c r="E610" s="342">
        <v>25.39</v>
      </c>
      <c r="F610" s="342">
        <v>637.23</v>
      </c>
      <c r="G610" s="298">
        <f t="shared" si="32"/>
        <v>61.683864</v>
      </c>
      <c r="H610" s="298">
        <f t="shared" si="33"/>
        <v>58.051653000000002</v>
      </c>
      <c r="I610" s="299">
        <f t="shared" si="34"/>
        <v>36.895617000000001</v>
      </c>
      <c r="J610" s="299">
        <f t="shared" si="35"/>
        <v>19.75413</v>
      </c>
    </row>
    <row r="611" spans="1:10" s="213" customFormat="1" ht="14.25" customHeight="1" thickBot="1" x14ac:dyDescent="0.25">
      <c r="A611" s="215" t="s">
        <v>239</v>
      </c>
      <c r="B611" s="215">
        <v>9</v>
      </c>
      <c r="C611" s="342">
        <v>605.65</v>
      </c>
      <c r="D611" s="342" t="s">
        <v>133</v>
      </c>
      <c r="E611" s="342">
        <v>24.14</v>
      </c>
      <c r="F611" s="342">
        <v>638.35</v>
      </c>
      <c r="G611" s="298">
        <f t="shared" si="32"/>
        <v>61.792279999999998</v>
      </c>
      <c r="H611" s="298">
        <f t="shared" si="33"/>
        <v>58.153685000000003</v>
      </c>
      <c r="I611" s="299">
        <f t="shared" si="34"/>
        <v>36.960464999999999</v>
      </c>
      <c r="J611" s="299">
        <f t="shared" si="35"/>
        <v>19.78885</v>
      </c>
    </row>
    <row r="612" spans="1:10" s="213" customFormat="1" ht="14.25" customHeight="1" thickBot="1" x14ac:dyDescent="0.25">
      <c r="A612" s="215" t="s">
        <v>239</v>
      </c>
      <c r="B612" s="215">
        <v>10</v>
      </c>
      <c r="C612" s="342">
        <v>605.79999999999995</v>
      </c>
      <c r="D612" s="342" t="s">
        <v>133</v>
      </c>
      <c r="E612" s="342">
        <v>3.16</v>
      </c>
      <c r="F612" s="342">
        <v>638.5</v>
      </c>
      <c r="G612" s="298">
        <f t="shared" si="32"/>
        <v>61.806799999999996</v>
      </c>
      <c r="H612" s="298">
        <f t="shared" si="33"/>
        <v>58.167349999999999</v>
      </c>
      <c r="I612" s="299">
        <f t="shared" si="34"/>
        <v>36.969149999999999</v>
      </c>
      <c r="J612" s="299">
        <f t="shared" si="35"/>
        <v>19.793499999999998</v>
      </c>
    </row>
    <row r="613" spans="1:10" s="213" customFormat="1" ht="14.25" customHeight="1" thickBot="1" x14ac:dyDescent="0.25">
      <c r="A613" s="215" t="s">
        <v>239</v>
      </c>
      <c r="B613" s="215">
        <v>11</v>
      </c>
      <c r="C613" s="342">
        <v>606.54999999999995</v>
      </c>
      <c r="D613" s="342">
        <v>0.01</v>
      </c>
      <c r="E613" s="342">
        <v>192.94</v>
      </c>
      <c r="F613" s="342">
        <v>639.25</v>
      </c>
      <c r="G613" s="298">
        <f t="shared" si="32"/>
        <v>61.879399999999997</v>
      </c>
      <c r="H613" s="298">
        <f t="shared" si="33"/>
        <v>58.235675000000001</v>
      </c>
      <c r="I613" s="299">
        <f t="shared" si="34"/>
        <v>37.012574999999998</v>
      </c>
      <c r="J613" s="299">
        <f t="shared" si="35"/>
        <v>19.816749999999999</v>
      </c>
    </row>
    <row r="614" spans="1:10" s="213" customFormat="1" ht="14.25" customHeight="1" thickBot="1" x14ac:dyDescent="0.25">
      <c r="A614" s="215" t="s">
        <v>239</v>
      </c>
      <c r="B614" s="215">
        <v>12</v>
      </c>
      <c r="C614" s="342">
        <v>605.58000000000004</v>
      </c>
      <c r="D614" s="342" t="s">
        <v>133</v>
      </c>
      <c r="E614" s="342">
        <v>14.78</v>
      </c>
      <c r="F614" s="342">
        <v>638.28</v>
      </c>
      <c r="G614" s="298">
        <f t="shared" si="32"/>
        <v>61.785503999999996</v>
      </c>
      <c r="H614" s="298">
        <f t="shared" si="33"/>
        <v>58.147307999999995</v>
      </c>
      <c r="I614" s="299">
        <f t="shared" si="34"/>
        <v>36.956412</v>
      </c>
      <c r="J614" s="299">
        <f t="shared" si="35"/>
        <v>19.78668</v>
      </c>
    </row>
    <row r="615" spans="1:10" s="213" customFormat="1" ht="14.25" customHeight="1" thickBot="1" x14ac:dyDescent="0.25">
      <c r="A615" s="215" t="s">
        <v>239</v>
      </c>
      <c r="B615" s="215">
        <v>13</v>
      </c>
      <c r="C615" s="342">
        <v>577.55999999999995</v>
      </c>
      <c r="D615" s="342">
        <v>0.01</v>
      </c>
      <c r="E615" s="342">
        <v>184.83</v>
      </c>
      <c r="F615" s="342">
        <v>610.26</v>
      </c>
      <c r="G615" s="298">
        <f t="shared" si="32"/>
        <v>59.073167999999995</v>
      </c>
      <c r="H615" s="298">
        <f t="shared" si="33"/>
        <v>55.594686000000003</v>
      </c>
      <c r="I615" s="299">
        <f t="shared" si="34"/>
        <v>35.334054000000002</v>
      </c>
      <c r="J615" s="299">
        <f t="shared" si="35"/>
        <v>18.918060000000001</v>
      </c>
    </row>
    <row r="616" spans="1:10" s="213" customFormat="1" ht="14.25" customHeight="1" thickBot="1" x14ac:dyDescent="0.25">
      <c r="A616" s="215" t="s">
        <v>239</v>
      </c>
      <c r="B616" s="215">
        <v>14</v>
      </c>
      <c r="C616" s="342">
        <v>582.27</v>
      </c>
      <c r="D616" s="342" t="s">
        <v>133</v>
      </c>
      <c r="E616" s="342">
        <v>180.26</v>
      </c>
      <c r="F616" s="342">
        <v>614.97</v>
      </c>
      <c r="G616" s="298">
        <f t="shared" si="32"/>
        <v>59.529096000000003</v>
      </c>
      <c r="H616" s="298">
        <f t="shared" si="33"/>
        <v>56.023766999999999</v>
      </c>
      <c r="I616" s="299">
        <f t="shared" si="34"/>
        <v>35.606763000000001</v>
      </c>
      <c r="J616" s="299">
        <f t="shared" si="35"/>
        <v>19.064070000000001</v>
      </c>
    </row>
    <row r="617" spans="1:10" s="213" customFormat="1" ht="14.25" customHeight="1" thickBot="1" x14ac:dyDescent="0.25">
      <c r="A617" s="215" t="s">
        <v>239</v>
      </c>
      <c r="B617" s="215">
        <v>15</v>
      </c>
      <c r="C617" s="342">
        <v>609.89</v>
      </c>
      <c r="D617" s="342" t="s">
        <v>133</v>
      </c>
      <c r="E617" s="342">
        <v>184.8</v>
      </c>
      <c r="F617" s="342">
        <v>642.59</v>
      </c>
      <c r="G617" s="298">
        <f t="shared" si="32"/>
        <v>62.202711999999998</v>
      </c>
      <c r="H617" s="298">
        <f t="shared" si="33"/>
        <v>58.539949</v>
      </c>
      <c r="I617" s="299">
        <f t="shared" si="34"/>
        <v>37.205961000000002</v>
      </c>
      <c r="J617" s="299">
        <f t="shared" si="35"/>
        <v>19.920290000000001</v>
      </c>
    </row>
    <row r="618" spans="1:10" s="213" customFormat="1" ht="14.25" customHeight="1" thickBot="1" x14ac:dyDescent="0.25">
      <c r="A618" s="215" t="s">
        <v>239</v>
      </c>
      <c r="B618" s="215">
        <v>16</v>
      </c>
      <c r="C618" s="342">
        <v>619.19000000000005</v>
      </c>
      <c r="D618" s="342" t="s">
        <v>133</v>
      </c>
      <c r="E618" s="342">
        <v>73.819999999999993</v>
      </c>
      <c r="F618" s="342">
        <v>651.89</v>
      </c>
      <c r="G618" s="298">
        <f t="shared" si="32"/>
        <v>63.102951999999995</v>
      </c>
      <c r="H618" s="298">
        <f t="shared" si="33"/>
        <v>59.387178999999996</v>
      </c>
      <c r="I618" s="299">
        <f t="shared" si="34"/>
        <v>37.744430999999999</v>
      </c>
      <c r="J618" s="299">
        <f t="shared" si="35"/>
        <v>20.208590000000001</v>
      </c>
    </row>
    <row r="619" spans="1:10" s="213" customFormat="1" ht="14.25" customHeight="1" thickBot="1" x14ac:dyDescent="0.25">
      <c r="A619" s="215" t="s">
        <v>239</v>
      </c>
      <c r="B619" s="215">
        <v>17</v>
      </c>
      <c r="C619" s="342">
        <v>616.75</v>
      </c>
      <c r="D619" s="342" t="s">
        <v>133</v>
      </c>
      <c r="E619" s="342">
        <v>157.1</v>
      </c>
      <c r="F619" s="342">
        <v>649.45000000000005</v>
      </c>
      <c r="G619" s="298">
        <f t="shared" si="32"/>
        <v>62.866759999999999</v>
      </c>
      <c r="H619" s="298">
        <f t="shared" si="33"/>
        <v>59.164895000000001</v>
      </c>
      <c r="I619" s="299">
        <f t="shared" si="34"/>
        <v>37.603155000000001</v>
      </c>
      <c r="J619" s="299">
        <f t="shared" si="35"/>
        <v>20.132950000000001</v>
      </c>
    </row>
    <row r="620" spans="1:10" s="213" customFormat="1" ht="14.25" customHeight="1" thickBot="1" x14ac:dyDescent="0.25">
      <c r="A620" s="215" t="s">
        <v>239</v>
      </c>
      <c r="B620" s="215">
        <v>18</v>
      </c>
      <c r="C620" s="342">
        <v>625.58000000000004</v>
      </c>
      <c r="D620" s="342" t="s">
        <v>133</v>
      </c>
      <c r="E620" s="342">
        <v>208.06</v>
      </c>
      <c r="F620" s="342">
        <v>658.28</v>
      </c>
      <c r="G620" s="298">
        <f t="shared" si="32"/>
        <v>63.721503999999996</v>
      </c>
      <c r="H620" s="298">
        <f t="shared" si="33"/>
        <v>59.969307999999998</v>
      </c>
      <c r="I620" s="299">
        <f t="shared" si="34"/>
        <v>38.114412000000002</v>
      </c>
      <c r="J620" s="299">
        <f t="shared" si="35"/>
        <v>20.406679999999998</v>
      </c>
    </row>
    <row r="621" spans="1:10" s="213" customFormat="1" ht="14.25" customHeight="1" thickBot="1" x14ac:dyDescent="0.25">
      <c r="A621" s="215" t="s">
        <v>239</v>
      </c>
      <c r="B621" s="215">
        <v>19</v>
      </c>
      <c r="C621" s="342">
        <v>605.82000000000005</v>
      </c>
      <c r="D621" s="342" t="s">
        <v>133</v>
      </c>
      <c r="E621" s="342">
        <v>327.04000000000002</v>
      </c>
      <c r="F621" s="342">
        <v>638.52</v>
      </c>
      <c r="G621" s="298">
        <f t="shared" si="32"/>
        <v>61.808735999999996</v>
      </c>
      <c r="H621" s="298">
        <f t="shared" si="33"/>
        <v>58.169171999999996</v>
      </c>
      <c r="I621" s="299">
        <f t="shared" si="34"/>
        <v>36.970307999999996</v>
      </c>
      <c r="J621" s="299">
        <f t="shared" si="35"/>
        <v>19.794119999999999</v>
      </c>
    </row>
    <row r="622" spans="1:10" s="213" customFormat="1" ht="14.25" customHeight="1" thickBot="1" x14ac:dyDescent="0.25">
      <c r="A622" s="215" t="s">
        <v>239</v>
      </c>
      <c r="B622" s="215">
        <v>20</v>
      </c>
      <c r="C622" s="342">
        <v>616.97</v>
      </c>
      <c r="D622" s="342">
        <v>0.01</v>
      </c>
      <c r="E622" s="342">
        <v>334.61</v>
      </c>
      <c r="F622" s="342">
        <v>649.66999999999996</v>
      </c>
      <c r="G622" s="298">
        <f t="shared" si="32"/>
        <v>62.888055999999992</v>
      </c>
      <c r="H622" s="298">
        <f t="shared" si="33"/>
        <v>59.184936999999998</v>
      </c>
      <c r="I622" s="299">
        <f t="shared" si="34"/>
        <v>37.615893</v>
      </c>
      <c r="J622" s="299">
        <f t="shared" si="35"/>
        <v>20.139769999999999</v>
      </c>
    </row>
    <row r="623" spans="1:10" s="213" customFormat="1" ht="14.25" customHeight="1" thickBot="1" x14ac:dyDescent="0.25">
      <c r="A623" s="215" t="s">
        <v>239</v>
      </c>
      <c r="B623" s="215">
        <v>21</v>
      </c>
      <c r="C623" s="342">
        <v>620.32000000000005</v>
      </c>
      <c r="D623" s="342" t="s">
        <v>133</v>
      </c>
      <c r="E623" s="342">
        <v>331.32</v>
      </c>
      <c r="F623" s="342">
        <v>653.02</v>
      </c>
      <c r="G623" s="298">
        <f t="shared" si="32"/>
        <v>63.212335999999993</v>
      </c>
      <c r="H623" s="298">
        <f t="shared" si="33"/>
        <v>59.490122</v>
      </c>
      <c r="I623" s="299">
        <f t="shared" si="34"/>
        <v>37.809857999999998</v>
      </c>
      <c r="J623" s="299">
        <f t="shared" si="35"/>
        <v>20.24362</v>
      </c>
    </row>
    <row r="624" spans="1:10" s="213" customFormat="1" ht="14.25" customHeight="1" thickBot="1" x14ac:dyDescent="0.25">
      <c r="A624" s="215" t="s">
        <v>239</v>
      </c>
      <c r="B624" s="215">
        <v>22</v>
      </c>
      <c r="C624" s="342">
        <v>624.62</v>
      </c>
      <c r="D624" s="342" t="s">
        <v>133</v>
      </c>
      <c r="E624" s="342">
        <v>337.55</v>
      </c>
      <c r="F624" s="342">
        <v>657.32</v>
      </c>
      <c r="G624" s="298">
        <f t="shared" si="32"/>
        <v>63.628576000000002</v>
      </c>
      <c r="H624" s="298">
        <f t="shared" si="33"/>
        <v>59.881852000000002</v>
      </c>
      <c r="I624" s="299">
        <f t="shared" si="34"/>
        <v>38.058828000000005</v>
      </c>
      <c r="J624" s="299">
        <f t="shared" si="35"/>
        <v>20.376920000000002</v>
      </c>
    </row>
    <row r="625" spans="1:10" s="301" customFormat="1" ht="14.25" customHeight="1" thickBot="1" x14ac:dyDescent="0.25">
      <c r="A625" s="215" t="s">
        <v>239</v>
      </c>
      <c r="B625" s="215">
        <v>23</v>
      </c>
      <c r="C625" s="342">
        <v>612.5</v>
      </c>
      <c r="D625" s="342" t="s">
        <v>133</v>
      </c>
      <c r="E625" s="342">
        <v>326.33999999999997</v>
      </c>
      <c r="F625" s="342">
        <v>645.20000000000005</v>
      </c>
      <c r="G625" s="298">
        <f t="shared" si="32"/>
        <v>62.455360000000006</v>
      </c>
      <c r="H625" s="298">
        <f t="shared" si="33"/>
        <v>58.777720000000002</v>
      </c>
      <c r="I625" s="299">
        <f t="shared" si="34"/>
        <v>37.357080000000003</v>
      </c>
      <c r="J625" s="299">
        <f t="shared" si="35"/>
        <v>20.001200000000001</v>
      </c>
    </row>
    <row r="626" spans="1:10" s="300" customFormat="1" ht="14.25" customHeight="1" thickBot="1" x14ac:dyDescent="0.25">
      <c r="A626" s="215" t="s">
        <v>240</v>
      </c>
      <c r="B626" s="215">
        <v>0</v>
      </c>
      <c r="C626" s="342">
        <v>613.38</v>
      </c>
      <c r="D626" s="342" t="s">
        <v>133</v>
      </c>
      <c r="E626" s="342">
        <v>640.58000000000004</v>
      </c>
      <c r="F626" s="342">
        <v>646.08000000000004</v>
      </c>
      <c r="G626" s="298">
        <f t="shared" si="32"/>
        <v>62.540544000000004</v>
      </c>
      <c r="H626" s="298">
        <f t="shared" si="33"/>
        <v>58.857888000000003</v>
      </c>
      <c r="I626" s="299">
        <f t="shared" si="34"/>
        <v>37.408032000000006</v>
      </c>
      <c r="J626" s="299">
        <f t="shared" si="35"/>
        <v>20.028480000000002</v>
      </c>
    </row>
    <row r="627" spans="1:10" s="213" customFormat="1" ht="14.25" customHeight="1" thickBot="1" x14ac:dyDescent="0.25">
      <c r="A627" s="215" t="s">
        <v>240</v>
      </c>
      <c r="B627" s="215">
        <v>1</v>
      </c>
      <c r="C627" s="342">
        <v>590.55999999999995</v>
      </c>
      <c r="D627" s="342" t="s">
        <v>133</v>
      </c>
      <c r="E627" s="342">
        <v>616.1</v>
      </c>
      <c r="F627" s="342">
        <v>623.26</v>
      </c>
      <c r="G627" s="298">
        <f t="shared" ref="G627:G690" si="36">F627*9.68%</f>
        <v>60.331567999999997</v>
      </c>
      <c r="H627" s="298">
        <f t="shared" ref="H627:H690" si="37">F627*9.11%</f>
        <v>56.778985999999996</v>
      </c>
      <c r="I627" s="299">
        <f t="shared" ref="I627:I690" si="38">F627*5.79%</f>
        <v>36.086753999999999</v>
      </c>
      <c r="J627" s="299">
        <f t="shared" ref="J627:J690" si="39">F627*3.1%</f>
        <v>19.321059999999999</v>
      </c>
    </row>
    <row r="628" spans="1:10" s="213" customFormat="1" ht="14.25" customHeight="1" thickBot="1" x14ac:dyDescent="0.25">
      <c r="A628" s="215" t="s">
        <v>240</v>
      </c>
      <c r="B628" s="215">
        <v>2</v>
      </c>
      <c r="C628" s="342">
        <v>590.13</v>
      </c>
      <c r="D628" s="342" t="s">
        <v>133</v>
      </c>
      <c r="E628" s="342">
        <v>618.23</v>
      </c>
      <c r="F628" s="342">
        <v>622.83000000000004</v>
      </c>
      <c r="G628" s="298">
        <f t="shared" si="36"/>
        <v>60.289944000000006</v>
      </c>
      <c r="H628" s="298">
        <f t="shared" si="37"/>
        <v>56.739813000000005</v>
      </c>
      <c r="I628" s="299">
        <f t="shared" si="38"/>
        <v>36.061857000000003</v>
      </c>
      <c r="J628" s="299">
        <f t="shared" si="39"/>
        <v>19.307729999999999</v>
      </c>
    </row>
    <row r="629" spans="1:10" s="213" customFormat="1" ht="14.25" customHeight="1" thickBot="1" x14ac:dyDescent="0.25">
      <c r="A629" s="215" t="s">
        <v>240</v>
      </c>
      <c r="B629" s="215">
        <v>3</v>
      </c>
      <c r="C629" s="342">
        <v>590.44000000000005</v>
      </c>
      <c r="D629" s="342" t="s">
        <v>133</v>
      </c>
      <c r="E629" s="342">
        <v>307.07</v>
      </c>
      <c r="F629" s="342">
        <v>623.14</v>
      </c>
      <c r="G629" s="298">
        <f t="shared" si="36"/>
        <v>60.319951999999994</v>
      </c>
      <c r="H629" s="298">
        <f t="shared" si="37"/>
        <v>56.768053999999999</v>
      </c>
      <c r="I629" s="299">
        <f t="shared" si="38"/>
        <v>36.079805999999998</v>
      </c>
      <c r="J629" s="299">
        <f t="shared" si="39"/>
        <v>19.317339999999998</v>
      </c>
    </row>
    <row r="630" spans="1:10" s="213" customFormat="1" ht="14.25" customHeight="1" thickBot="1" x14ac:dyDescent="0.25">
      <c r="A630" s="215" t="s">
        <v>240</v>
      </c>
      <c r="B630" s="215">
        <v>4</v>
      </c>
      <c r="C630" s="342">
        <v>606.37</v>
      </c>
      <c r="D630" s="342" t="s">
        <v>133</v>
      </c>
      <c r="E630" s="342">
        <v>189.93</v>
      </c>
      <c r="F630" s="342">
        <v>639.07000000000005</v>
      </c>
      <c r="G630" s="298">
        <f t="shared" si="36"/>
        <v>61.861976000000006</v>
      </c>
      <c r="H630" s="298">
        <f t="shared" si="37"/>
        <v>58.219277000000005</v>
      </c>
      <c r="I630" s="299">
        <f t="shared" si="38"/>
        <v>37.002153</v>
      </c>
      <c r="J630" s="299">
        <f t="shared" si="39"/>
        <v>19.811170000000001</v>
      </c>
    </row>
    <row r="631" spans="1:10" s="213" customFormat="1" ht="14.25" customHeight="1" thickBot="1" x14ac:dyDescent="0.25">
      <c r="A631" s="215" t="s">
        <v>240</v>
      </c>
      <c r="B631" s="215">
        <v>5</v>
      </c>
      <c r="C631" s="342">
        <v>609.1</v>
      </c>
      <c r="D631" s="342" t="s">
        <v>133</v>
      </c>
      <c r="E631" s="342">
        <v>162.9</v>
      </c>
      <c r="F631" s="342">
        <v>641.79999999999995</v>
      </c>
      <c r="G631" s="298">
        <f t="shared" si="36"/>
        <v>62.126239999999996</v>
      </c>
      <c r="H631" s="298">
        <f t="shared" si="37"/>
        <v>58.467979999999997</v>
      </c>
      <c r="I631" s="299">
        <f t="shared" si="38"/>
        <v>37.160219999999995</v>
      </c>
      <c r="J631" s="299">
        <f t="shared" si="39"/>
        <v>19.895799999999998</v>
      </c>
    </row>
    <row r="632" spans="1:10" s="213" customFormat="1" ht="14.25" customHeight="1" thickBot="1" x14ac:dyDescent="0.25">
      <c r="A632" s="215" t="s">
        <v>240</v>
      </c>
      <c r="B632" s="215">
        <v>6</v>
      </c>
      <c r="C632" s="342">
        <v>609.29</v>
      </c>
      <c r="D632" s="342" t="s">
        <v>133</v>
      </c>
      <c r="E632" s="342">
        <v>183.6</v>
      </c>
      <c r="F632" s="342">
        <v>641.99</v>
      </c>
      <c r="G632" s="298">
        <f t="shared" si="36"/>
        <v>62.144632000000001</v>
      </c>
      <c r="H632" s="298">
        <f t="shared" si="37"/>
        <v>58.485289000000002</v>
      </c>
      <c r="I632" s="299">
        <f t="shared" si="38"/>
        <v>37.171221000000003</v>
      </c>
      <c r="J632" s="299">
        <f t="shared" si="39"/>
        <v>19.901689999999999</v>
      </c>
    </row>
    <row r="633" spans="1:10" s="213" customFormat="1" ht="14.25" customHeight="1" thickBot="1" x14ac:dyDescent="0.25">
      <c r="A633" s="215" t="s">
        <v>240</v>
      </c>
      <c r="B633" s="215">
        <v>7</v>
      </c>
      <c r="C633" s="342">
        <v>597.55999999999995</v>
      </c>
      <c r="D633" s="342" t="s">
        <v>133</v>
      </c>
      <c r="E633" s="342">
        <v>179.82</v>
      </c>
      <c r="F633" s="342">
        <v>630.26</v>
      </c>
      <c r="G633" s="298">
        <f t="shared" si="36"/>
        <v>61.009167999999995</v>
      </c>
      <c r="H633" s="298">
        <f t="shared" si="37"/>
        <v>57.416685999999999</v>
      </c>
      <c r="I633" s="299">
        <f t="shared" si="38"/>
        <v>36.492053999999996</v>
      </c>
      <c r="J633" s="299">
        <f t="shared" si="39"/>
        <v>19.538059999999998</v>
      </c>
    </row>
    <row r="634" spans="1:10" s="213" customFormat="1" ht="14.25" customHeight="1" thickBot="1" x14ac:dyDescent="0.25">
      <c r="A634" s="215" t="s">
        <v>240</v>
      </c>
      <c r="B634" s="215">
        <v>8</v>
      </c>
      <c r="C634" s="342">
        <v>600.37</v>
      </c>
      <c r="D634" s="342" t="s">
        <v>133</v>
      </c>
      <c r="E634" s="342">
        <v>192.33</v>
      </c>
      <c r="F634" s="342">
        <v>633.07000000000005</v>
      </c>
      <c r="G634" s="298">
        <f t="shared" si="36"/>
        <v>61.281176000000002</v>
      </c>
      <c r="H634" s="298">
        <f t="shared" si="37"/>
        <v>57.672677000000007</v>
      </c>
      <c r="I634" s="299">
        <f t="shared" si="38"/>
        <v>36.654752999999999</v>
      </c>
      <c r="J634" s="299">
        <f t="shared" si="39"/>
        <v>19.625170000000001</v>
      </c>
    </row>
    <row r="635" spans="1:10" s="213" customFormat="1" ht="14.25" customHeight="1" thickBot="1" x14ac:dyDescent="0.25">
      <c r="A635" s="215" t="s">
        <v>240</v>
      </c>
      <c r="B635" s="215">
        <v>9</v>
      </c>
      <c r="C635" s="342">
        <v>608.20000000000005</v>
      </c>
      <c r="D635" s="342" t="s">
        <v>133</v>
      </c>
      <c r="E635" s="342">
        <v>200.95</v>
      </c>
      <c r="F635" s="342">
        <v>640.9</v>
      </c>
      <c r="G635" s="298">
        <f t="shared" si="36"/>
        <v>62.039119999999997</v>
      </c>
      <c r="H635" s="298">
        <f t="shared" si="37"/>
        <v>58.38599</v>
      </c>
      <c r="I635" s="299">
        <f t="shared" si="38"/>
        <v>37.108109999999996</v>
      </c>
      <c r="J635" s="299">
        <f t="shared" si="39"/>
        <v>19.867899999999999</v>
      </c>
    </row>
    <row r="636" spans="1:10" s="213" customFormat="1" ht="14.25" customHeight="1" thickBot="1" x14ac:dyDescent="0.25">
      <c r="A636" s="215" t="s">
        <v>240</v>
      </c>
      <c r="B636" s="215">
        <v>10</v>
      </c>
      <c r="C636" s="342">
        <v>605.70000000000005</v>
      </c>
      <c r="D636" s="342">
        <v>0.01</v>
      </c>
      <c r="E636" s="342">
        <v>164.11</v>
      </c>
      <c r="F636" s="342">
        <v>638.4</v>
      </c>
      <c r="G636" s="298">
        <f t="shared" si="36"/>
        <v>61.797119999999993</v>
      </c>
      <c r="H636" s="298">
        <f t="shared" si="37"/>
        <v>58.158239999999999</v>
      </c>
      <c r="I636" s="299">
        <f t="shared" si="38"/>
        <v>36.963360000000002</v>
      </c>
      <c r="J636" s="299">
        <f t="shared" si="39"/>
        <v>19.790399999999998</v>
      </c>
    </row>
    <row r="637" spans="1:10" s="213" customFormat="1" ht="14.25" customHeight="1" thickBot="1" x14ac:dyDescent="0.25">
      <c r="A637" s="215" t="s">
        <v>240</v>
      </c>
      <c r="B637" s="215">
        <v>11</v>
      </c>
      <c r="C637" s="342">
        <v>603.59</v>
      </c>
      <c r="D637" s="342" t="s">
        <v>133</v>
      </c>
      <c r="E637" s="342">
        <v>161.81</v>
      </c>
      <c r="F637" s="342">
        <v>636.29</v>
      </c>
      <c r="G637" s="298">
        <f t="shared" si="36"/>
        <v>61.592871999999993</v>
      </c>
      <c r="H637" s="298">
        <f t="shared" si="37"/>
        <v>57.966018999999996</v>
      </c>
      <c r="I637" s="299">
        <f t="shared" si="38"/>
        <v>36.841190999999995</v>
      </c>
      <c r="J637" s="299">
        <f t="shared" si="39"/>
        <v>19.724989999999998</v>
      </c>
    </row>
    <row r="638" spans="1:10" s="213" customFormat="1" ht="14.25" customHeight="1" thickBot="1" x14ac:dyDescent="0.25">
      <c r="A638" s="215" t="s">
        <v>240</v>
      </c>
      <c r="B638" s="215">
        <v>12</v>
      </c>
      <c r="C638" s="342">
        <v>597.53</v>
      </c>
      <c r="D638" s="342" t="s">
        <v>133</v>
      </c>
      <c r="E638" s="342">
        <v>146.6</v>
      </c>
      <c r="F638" s="342">
        <v>630.23</v>
      </c>
      <c r="G638" s="298">
        <f t="shared" si="36"/>
        <v>61.006264000000002</v>
      </c>
      <c r="H638" s="298">
        <f t="shared" si="37"/>
        <v>57.413952999999999</v>
      </c>
      <c r="I638" s="299">
        <f t="shared" si="38"/>
        <v>36.490317000000005</v>
      </c>
      <c r="J638" s="299">
        <f t="shared" si="39"/>
        <v>19.537130000000001</v>
      </c>
    </row>
    <row r="639" spans="1:10" s="213" customFormat="1" ht="14.25" customHeight="1" thickBot="1" x14ac:dyDescent="0.25">
      <c r="A639" s="215" t="s">
        <v>240</v>
      </c>
      <c r="B639" s="215">
        <v>13</v>
      </c>
      <c r="C639" s="342">
        <v>582.33000000000004</v>
      </c>
      <c r="D639" s="342" t="s">
        <v>133</v>
      </c>
      <c r="E639" s="342">
        <v>261.47000000000003</v>
      </c>
      <c r="F639" s="342">
        <v>615.03</v>
      </c>
      <c r="G639" s="298">
        <f t="shared" si="36"/>
        <v>59.534903999999997</v>
      </c>
      <c r="H639" s="298">
        <f t="shared" si="37"/>
        <v>56.029232999999998</v>
      </c>
      <c r="I639" s="299">
        <f t="shared" si="38"/>
        <v>35.610236999999998</v>
      </c>
      <c r="J639" s="299">
        <f t="shared" si="39"/>
        <v>19.065929999999998</v>
      </c>
    </row>
    <row r="640" spans="1:10" s="213" customFormat="1" ht="14.25" customHeight="1" thickBot="1" x14ac:dyDescent="0.25">
      <c r="A640" s="215" t="s">
        <v>240</v>
      </c>
      <c r="B640" s="215">
        <v>14</v>
      </c>
      <c r="C640" s="342">
        <v>587.38</v>
      </c>
      <c r="D640" s="342" t="s">
        <v>133</v>
      </c>
      <c r="E640" s="342">
        <v>254.64</v>
      </c>
      <c r="F640" s="342">
        <v>620.08000000000004</v>
      </c>
      <c r="G640" s="298">
        <f t="shared" si="36"/>
        <v>60.023744000000001</v>
      </c>
      <c r="H640" s="298">
        <f t="shared" si="37"/>
        <v>56.489288000000002</v>
      </c>
      <c r="I640" s="299">
        <f t="shared" si="38"/>
        <v>35.902632000000004</v>
      </c>
      <c r="J640" s="299">
        <f t="shared" si="39"/>
        <v>19.222480000000001</v>
      </c>
    </row>
    <row r="641" spans="1:10" s="213" customFormat="1" ht="14.25" customHeight="1" thickBot="1" x14ac:dyDescent="0.25">
      <c r="A641" s="215" t="s">
        <v>240</v>
      </c>
      <c r="B641" s="215">
        <v>15</v>
      </c>
      <c r="C641" s="342">
        <v>607.62</v>
      </c>
      <c r="D641" s="342" t="s">
        <v>133</v>
      </c>
      <c r="E641" s="342">
        <v>261.63</v>
      </c>
      <c r="F641" s="342">
        <v>640.32000000000005</v>
      </c>
      <c r="G641" s="298">
        <f t="shared" si="36"/>
        <v>61.982976000000001</v>
      </c>
      <c r="H641" s="298">
        <f t="shared" si="37"/>
        <v>58.333152000000005</v>
      </c>
      <c r="I641" s="299">
        <f t="shared" si="38"/>
        <v>37.074528000000001</v>
      </c>
      <c r="J641" s="299">
        <f t="shared" si="39"/>
        <v>19.849920000000001</v>
      </c>
    </row>
    <row r="642" spans="1:10" s="213" customFormat="1" ht="14.25" customHeight="1" thickBot="1" x14ac:dyDescent="0.25">
      <c r="A642" s="215" t="s">
        <v>240</v>
      </c>
      <c r="B642" s="215">
        <v>16</v>
      </c>
      <c r="C642" s="342">
        <v>619.39</v>
      </c>
      <c r="D642" s="342" t="s">
        <v>133</v>
      </c>
      <c r="E642" s="342">
        <v>269.27999999999997</v>
      </c>
      <c r="F642" s="342">
        <v>652.09</v>
      </c>
      <c r="G642" s="298">
        <f t="shared" si="36"/>
        <v>63.122312000000001</v>
      </c>
      <c r="H642" s="298">
        <f t="shared" si="37"/>
        <v>59.405399000000003</v>
      </c>
      <c r="I642" s="299">
        <f t="shared" si="38"/>
        <v>37.756011000000001</v>
      </c>
      <c r="J642" s="299">
        <f t="shared" si="39"/>
        <v>20.214790000000001</v>
      </c>
    </row>
    <row r="643" spans="1:10" s="213" customFormat="1" ht="14.25" customHeight="1" thickBot="1" x14ac:dyDescent="0.25">
      <c r="A643" s="215" t="s">
        <v>240</v>
      </c>
      <c r="B643" s="215">
        <v>17</v>
      </c>
      <c r="C643" s="342">
        <v>620.79999999999995</v>
      </c>
      <c r="D643" s="342" t="s">
        <v>133</v>
      </c>
      <c r="E643" s="342">
        <v>273.69</v>
      </c>
      <c r="F643" s="342">
        <v>653.5</v>
      </c>
      <c r="G643" s="298">
        <f t="shared" si="36"/>
        <v>63.258800000000001</v>
      </c>
      <c r="H643" s="298">
        <f t="shared" si="37"/>
        <v>59.533850000000001</v>
      </c>
      <c r="I643" s="299">
        <f t="shared" si="38"/>
        <v>37.837650000000004</v>
      </c>
      <c r="J643" s="299">
        <f t="shared" si="39"/>
        <v>20.258500000000002</v>
      </c>
    </row>
    <row r="644" spans="1:10" s="213" customFormat="1" ht="14.25" customHeight="1" thickBot="1" x14ac:dyDescent="0.25">
      <c r="A644" s="215" t="s">
        <v>240</v>
      </c>
      <c r="B644" s="215">
        <v>18</v>
      </c>
      <c r="C644" s="342">
        <v>622.61</v>
      </c>
      <c r="D644" s="342" t="s">
        <v>133</v>
      </c>
      <c r="E644" s="342">
        <v>656.87</v>
      </c>
      <c r="F644" s="342">
        <v>655.30999999999995</v>
      </c>
      <c r="G644" s="298">
        <f t="shared" si="36"/>
        <v>63.434007999999992</v>
      </c>
      <c r="H644" s="298">
        <f t="shared" si="37"/>
        <v>59.698740999999998</v>
      </c>
      <c r="I644" s="299">
        <f t="shared" si="38"/>
        <v>37.942448999999996</v>
      </c>
      <c r="J644" s="299">
        <f t="shared" si="39"/>
        <v>20.314609999999998</v>
      </c>
    </row>
    <row r="645" spans="1:10" s="213" customFormat="1" ht="14.25" customHeight="1" thickBot="1" x14ac:dyDescent="0.25">
      <c r="A645" s="215" t="s">
        <v>240</v>
      </c>
      <c r="B645" s="215">
        <v>19</v>
      </c>
      <c r="C645" s="342">
        <v>608.24</v>
      </c>
      <c r="D645" s="342" t="s">
        <v>133</v>
      </c>
      <c r="E645" s="342">
        <v>639.75</v>
      </c>
      <c r="F645" s="342">
        <v>640.94000000000005</v>
      </c>
      <c r="G645" s="298">
        <f t="shared" si="36"/>
        <v>62.042992000000005</v>
      </c>
      <c r="H645" s="298">
        <f t="shared" si="37"/>
        <v>58.389634000000008</v>
      </c>
      <c r="I645" s="299">
        <f t="shared" si="38"/>
        <v>37.110426000000004</v>
      </c>
      <c r="J645" s="299">
        <f t="shared" si="39"/>
        <v>19.869140000000002</v>
      </c>
    </row>
    <row r="646" spans="1:10" s="213" customFormat="1" ht="14.25" customHeight="1" thickBot="1" x14ac:dyDescent="0.25">
      <c r="A646" s="215" t="s">
        <v>240</v>
      </c>
      <c r="B646" s="215">
        <v>20</v>
      </c>
      <c r="C646" s="342">
        <v>617.48</v>
      </c>
      <c r="D646" s="342" t="s">
        <v>133</v>
      </c>
      <c r="E646" s="342">
        <v>651.35</v>
      </c>
      <c r="F646" s="342">
        <v>650.17999999999995</v>
      </c>
      <c r="G646" s="298">
        <f t="shared" si="36"/>
        <v>62.937423999999993</v>
      </c>
      <c r="H646" s="298">
        <f t="shared" si="37"/>
        <v>59.231397999999999</v>
      </c>
      <c r="I646" s="299">
        <f t="shared" si="38"/>
        <v>37.645421999999996</v>
      </c>
      <c r="J646" s="299">
        <f t="shared" si="39"/>
        <v>20.155579999999997</v>
      </c>
    </row>
    <row r="647" spans="1:10" s="213" customFormat="1" ht="14.25" customHeight="1" thickBot="1" x14ac:dyDescent="0.25">
      <c r="A647" s="215" t="s">
        <v>240</v>
      </c>
      <c r="B647" s="215">
        <v>21</v>
      </c>
      <c r="C647" s="342">
        <v>624.11</v>
      </c>
      <c r="D647" s="342">
        <v>0.01</v>
      </c>
      <c r="E647" s="342">
        <v>336.56</v>
      </c>
      <c r="F647" s="342">
        <v>656.81</v>
      </c>
      <c r="G647" s="298">
        <f t="shared" si="36"/>
        <v>63.579207999999994</v>
      </c>
      <c r="H647" s="298">
        <f t="shared" si="37"/>
        <v>59.835390999999994</v>
      </c>
      <c r="I647" s="299">
        <f t="shared" si="38"/>
        <v>38.029298999999995</v>
      </c>
      <c r="J647" s="299">
        <f t="shared" si="39"/>
        <v>20.361109999999996</v>
      </c>
    </row>
    <row r="648" spans="1:10" s="213" customFormat="1" ht="14.25" customHeight="1" thickBot="1" x14ac:dyDescent="0.25">
      <c r="A648" s="215" t="s">
        <v>240</v>
      </c>
      <c r="B648" s="215">
        <v>22</v>
      </c>
      <c r="C648" s="342">
        <v>630.29999999999995</v>
      </c>
      <c r="D648" s="342" t="s">
        <v>133</v>
      </c>
      <c r="E648" s="342">
        <v>342.51</v>
      </c>
      <c r="F648" s="342">
        <v>663</v>
      </c>
      <c r="G648" s="298">
        <f t="shared" si="36"/>
        <v>64.178399999999996</v>
      </c>
      <c r="H648" s="298">
        <f t="shared" si="37"/>
        <v>60.399300000000004</v>
      </c>
      <c r="I648" s="299">
        <f t="shared" si="38"/>
        <v>38.387700000000002</v>
      </c>
      <c r="J648" s="299">
        <f t="shared" si="39"/>
        <v>20.553000000000001</v>
      </c>
    </row>
    <row r="649" spans="1:10" s="301" customFormat="1" ht="14.25" customHeight="1" thickBot="1" x14ac:dyDescent="0.25">
      <c r="A649" s="215" t="s">
        <v>240</v>
      </c>
      <c r="B649" s="215">
        <v>23</v>
      </c>
      <c r="C649" s="342">
        <v>626.34</v>
      </c>
      <c r="D649" s="342" t="s">
        <v>133</v>
      </c>
      <c r="E649" s="342">
        <v>338.62</v>
      </c>
      <c r="F649" s="342">
        <v>659.04</v>
      </c>
      <c r="G649" s="298">
        <f t="shared" si="36"/>
        <v>63.795071999999998</v>
      </c>
      <c r="H649" s="298">
        <f t="shared" si="37"/>
        <v>60.038543999999995</v>
      </c>
      <c r="I649" s="299">
        <f t="shared" si="38"/>
        <v>38.158415999999995</v>
      </c>
      <c r="J649" s="299">
        <f t="shared" si="39"/>
        <v>20.430239999999998</v>
      </c>
    </row>
    <row r="650" spans="1:10" s="300" customFormat="1" ht="14.25" customHeight="1" thickBot="1" x14ac:dyDescent="0.25">
      <c r="A650" s="215" t="s">
        <v>241</v>
      </c>
      <c r="B650" s="215">
        <v>0</v>
      </c>
      <c r="C650" s="342">
        <v>509.1</v>
      </c>
      <c r="D650" s="342" t="s">
        <v>133</v>
      </c>
      <c r="E650" s="342">
        <v>530.69000000000005</v>
      </c>
      <c r="F650" s="342">
        <v>541.79999999999995</v>
      </c>
      <c r="G650" s="298">
        <f t="shared" si="36"/>
        <v>52.446239999999996</v>
      </c>
      <c r="H650" s="298">
        <f t="shared" si="37"/>
        <v>49.357979999999998</v>
      </c>
      <c r="I650" s="299">
        <f t="shared" si="38"/>
        <v>31.370219999999996</v>
      </c>
      <c r="J650" s="299">
        <f t="shared" si="39"/>
        <v>16.7958</v>
      </c>
    </row>
    <row r="651" spans="1:10" s="213" customFormat="1" ht="14.25" customHeight="1" thickBot="1" x14ac:dyDescent="0.25">
      <c r="A651" s="215" t="s">
        <v>241</v>
      </c>
      <c r="B651" s="215">
        <v>1</v>
      </c>
      <c r="C651" s="342">
        <v>512.44000000000005</v>
      </c>
      <c r="D651" s="342" t="s">
        <v>133</v>
      </c>
      <c r="E651" s="342">
        <v>535.37</v>
      </c>
      <c r="F651" s="342">
        <v>545.14</v>
      </c>
      <c r="G651" s="298">
        <f t="shared" si="36"/>
        <v>52.769551999999997</v>
      </c>
      <c r="H651" s="298">
        <f t="shared" si="37"/>
        <v>49.662253999999997</v>
      </c>
      <c r="I651" s="299">
        <f t="shared" si="38"/>
        <v>31.563606</v>
      </c>
      <c r="J651" s="299">
        <f t="shared" si="39"/>
        <v>16.899339999999999</v>
      </c>
    </row>
    <row r="652" spans="1:10" s="213" customFormat="1" ht="14.25" customHeight="1" thickBot="1" x14ac:dyDescent="0.25">
      <c r="A652" s="215" t="s">
        <v>241</v>
      </c>
      <c r="B652" s="215">
        <v>2</v>
      </c>
      <c r="C652" s="342">
        <v>514.73</v>
      </c>
      <c r="D652" s="342" t="s">
        <v>133</v>
      </c>
      <c r="E652" s="342">
        <v>539.34</v>
      </c>
      <c r="F652" s="342">
        <v>547.42999999999995</v>
      </c>
      <c r="G652" s="298">
        <f t="shared" si="36"/>
        <v>52.991223999999995</v>
      </c>
      <c r="H652" s="298">
        <f t="shared" si="37"/>
        <v>49.870872999999996</v>
      </c>
      <c r="I652" s="299">
        <f t="shared" si="38"/>
        <v>31.696196999999998</v>
      </c>
      <c r="J652" s="299">
        <f t="shared" si="39"/>
        <v>16.970329999999997</v>
      </c>
    </row>
    <row r="653" spans="1:10" s="213" customFormat="1" ht="14.25" customHeight="1" thickBot="1" x14ac:dyDescent="0.25">
      <c r="A653" s="215" t="s">
        <v>241</v>
      </c>
      <c r="B653" s="215">
        <v>3</v>
      </c>
      <c r="C653" s="342">
        <v>535.26</v>
      </c>
      <c r="D653" s="342" t="s">
        <v>133</v>
      </c>
      <c r="E653" s="342">
        <v>562.44000000000005</v>
      </c>
      <c r="F653" s="342">
        <v>567.96</v>
      </c>
      <c r="G653" s="298">
        <f t="shared" si="36"/>
        <v>54.978528000000004</v>
      </c>
      <c r="H653" s="298">
        <f t="shared" si="37"/>
        <v>51.741156000000004</v>
      </c>
      <c r="I653" s="299">
        <f t="shared" si="38"/>
        <v>32.884884</v>
      </c>
      <c r="J653" s="299">
        <f t="shared" si="39"/>
        <v>17.606760000000001</v>
      </c>
    </row>
    <row r="654" spans="1:10" s="213" customFormat="1" ht="14.25" customHeight="1" thickBot="1" x14ac:dyDescent="0.25">
      <c r="A654" s="215" t="s">
        <v>241</v>
      </c>
      <c r="B654" s="215">
        <v>4</v>
      </c>
      <c r="C654" s="342">
        <v>543.84</v>
      </c>
      <c r="D654" s="342" t="s">
        <v>133</v>
      </c>
      <c r="E654" s="342">
        <v>572.89</v>
      </c>
      <c r="F654" s="342">
        <v>576.54</v>
      </c>
      <c r="G654" s="298">
        <f t="shared" si="36"/>
        <v>55.809071999999993</v>
      </c>
      <c r="H654" s="298">
        <f t="shared" si="37"/>
        <v>52.522793999999998</v>
      </c>
      <c r="I654" s="299">
        <f t="shared" si="38"/>
        <v>33.381665999999996</v>
      </c>
      <c r="J654" s="299">
        <f t="shared" si="39"/>
        <v>17.87274</v>
      </c>
    </row>
    <row r="655" spans="1:10" s="213" customFormat="1" ht="14.25" customHeight="1" thickBot="1" x14ac:dyDescent="0.25">
      <c r="A655" s="215" t="s">
        <v>241</v>
      </c>
      <c r="B655" s="215">
        <v>5</v>
      </c>
      <c r="C655" s="342">
        <v>423.92</v>
      </c>
      <c r="D655" s="342" t="s">
        <v>133</v>
      </c>
      <c r="E655" s="342">
        <v>447.15</v>
      </c>
      <c r="F655" s="342">
        <v>456.62</v>
      </c>
      <c r="G655" s="298">
        <f t="shared" si="36"/>
        <v>44.200815999999996</v>
      </c>
      <c r="H655" s="298">
        <f t="shared" si="37"/>
        <v>41.598081999999998</v>
      </c>
      <c r="I655" s="299">
        <f t="shared" si="38"/>
        <v>26.438298</v>
      </c>
      <c r="J655" s="299">
        <f t="shared" si="39"/>
        <v>14.15522</v>
      </c>
    </row>
    <row r="656" spans="1:10" s="213" customFormat="1" ht="14.25" customHeight="1" thickBot="1" x14ac:dyDescent="0.25">
      <c r="A656" s="215" t="s">
        <v>241</v>
      </c>
      <c r="B656" s="215">
        <v>6</v>
      </c>
      <c r="C656" s="342">
        <v>434.65</v>
      </c>
      <c r="D656" s="342" t="s">
        <v>133</v>
      </c>
      <c r="E656" s="342">
        <v>457.55</v>
      </c>
      <c r="F656" s="342">
        <v>467.35</v>
      </c>
      <c r="G656" s="298">
        <f t="shared" si="36"/>
        <v>45.23948</v>
      </c>
      <c r="H656" s="298">
        <f t="shared" si="37"/>
        <v>42.575585000000004</v>
      </c>
      <c r="I656" s="299">
        <f t="shared" si="38"/>
        <v>27.059565000000003</v>
      </c>
      <c r="J656" s="299">
        <f t="shared" si="39"/>
        <v>14.48785</v>
      </c>
    </row>
    <row r="657" spans="1:10" s="213" customFormat="1" ht="14.25" customHeight="1" thickBot="1" x14ac:dyDescent="0.25">
      <c r="A657" s="215" t="s">
        <v>241</v>
      </c>
      <c r="B657" s="215">
        <v>7</v>
      </c>
      <c r="C657" s="342">
        <v>424.85</v>
      </c>
      <c r="D657" s="342" t="s">
        <v>133</v>
      </c>
      <c r="E657" s="342">
        <v>448.66</v>
      </c>
      <c r="F657" s="342">
        <v>457.55</v>
      </c>
      <c r="G657" s="298">
        <f t="shared" si="36"/>
        <v>44.290840000000003</v>
      </c>
      <c r="H657" s="298">
        <f t="shared" si="37"/>
        <v>41.682805000000002</v>
      </c>
      <c r="I657" s="299">
        <f t="shared" si="38"/>
        <v>26.492145000000001</v>
      </c>
      <c r="J657" s="299">
        <f t="shared" si="39"/>
        <v>14.184050000000001</v>
      </c>
    </row>
    <row r="658" spans="1:10" s="213" customFormat="1" ht="14.25" customHeight="1" thickBot="1" x14ac:dyDescent="0.25">
      <c r="A658" s="215" t="s">
        <v>241</v>
      </c>
      <c r="B658" s="215">
        <v>8</v>
      </c>
      <c r="C658" s="342">
        <v>534.41</v>
      </c>
      <c r="D658" s="342" t="s">
        <v>133</v>
      </c>
      <c r="E658" s="342">
        <v>564.69000000000005</v>
      </c>
      <c r="F658" s="342">
        <v>567.11</v>
      </c>
      <c r="G658" s="298">
        <f t="shared" si="36"/>
        <v>54.896248</v>
      </c>
      <c r="H658" s="298">
        <f t="shared" si="37"/>
        <v>51.663721000000002</v>
      </c>
      <c r="I658" s="299">
        <f t="shared" si="38"/>
        <v>32.835669000000003</v>
      </c>
      <c r="J658" s="299">
        <f t="shared" si="39"/>
        <v>17.580410000000001</v>
      </c>
    </row>
    <row r="659" spans="1:10" s="213" customFormat="1" ht="14.25" customHeight="1" thickBot="1" x14ac:dyDescent="0.25">
      <c r="A659" s="215" t="s">
        <v>241</v>
      </c>
      <c r="B659" s="215">
        <v>9</v>
      </c>
      <c r="C659" s="342">
        <v>540.4</v>
      </c>
      <c r="D659" s="342">
        <v>0.01</v>
      </c>
      <c r="E659" s="342">
        <v>569.91999999999996</v>
      </c>
      <c r="F659" s="342">
        <v>573.1</v>
      </c>
      <c r="G659" s="298">
        <f t="shared" si="36"/>
        <v>55.476080000000003</v>
      </c>
      <c r="H659" s="298">
        <f t="shared" si="37"/>
        <v>52.209410000000005</v>
      </c>
      <c r="I659" s="299">
        <f t="shared" si="38"/>
        <v>33.182490000000001</v>
      </c>
      <c r="J659" s="299">
        <f t="shared" si="39"/>
        <v>17.766100000000002</v>
      </c>
    </row>
    <row r="660" spans="1:10" s="213" customFormat="1" ht="14.25" customHeight="1" thickBot="1" x14ac:dyDescent="0.25">
      <c r="A660" s="215" t="s">
        <v>241</v>
      </c>
      <c r="B660" s="215">
        <v>10</v>
      </c>
      <c r="C660" s="342">
        <v>538.5</v>
      </c>
      <c r="D660" s="342" t="s">
        <v>133</v>
      </c>
      <c r="E660" s="342">
        <v>570.54</v>
      </c>
      <c r="F660" s="342">
        <v>571.20000000000005</v>
      </c>
      <c r="G660" s="298">
        <f t="shared" si="36"/>
        <v>55.292160000000003</v>
      </c>
      <c r="H660" s="298">
        <f t="shared" si="37"/>
        <v>52.036320000000003</v>
      </c>
      <c r="I660" s="299">
        <f t="shared" si="38"/>
        <v>33.072480000000006</v>
      </c>
      <c r="J660" s="299">
        <f t="shared" si="39"/>
        <v>17.7072</v>
      </c>
    </row>
    <row r="661" spans="1:10" s="213" customFormat="1" ht="14.25" customHeight="1" thickBot="1" x14ac:dyDescent="0.25">
      <c r="A661" s="215" t="s">
        <v>241</v>
      </c>
      <c r="B661" s="215">
        <v>11</v>
      </c>
      <c r="C661" s="342">
        <v>538.32000000000005</v>
      </c>
      <c r="D661" s="342" t="s">
        <v>133</v>
      </c>
      <c r="E661" s="342">
        <v>570.35</v>
      </c>
      <c r="F661" s="342">
        <v>571.02</v>
      </c>
      <c r="G661" s="298">
        <f t="shared" si="36"/>
        <v>55.274735999999997</v>
      </c>
      <c r="H661" s="298">
        <f t="shared" si="37"/>
        <v>52.019922000000001</v>
      </c>
      <c r="I661" s="299">
        <f t="shared" si="38"/>
        <v>33.062058</v>
      </c>
      <c r="J661" s="299">
        <f t="shared" si="39"/>
        <v>17.701619999999998</v>
      </c>
    </row>
    <row r="662" spans="1:10" s="213" customFormat="1" ht="14.25" customHeight="1" thickBot="1" x14ac:dyDescent="0.25">
      <c r="A662" s="215" t="s">
        <v>241</v>
      </c>
      <c r="B662" s="215">
        <v>12</v>
      </c>
      <c r="C662" s="342">
        <v>534.66999999999996</v>
      </c>
      <c r="D662" s="342" t="s">
        <v>133</v>
      </c>
      <c r="E662" s="342">
        <v>566.14</v>
      </c>
      <c r="F662" s="342">
        <v>567.37</v>
      </c>
      <c r="G662" s="298">
        <f t="shared" si="36"/>
        <v>54.921416000000001</v>
      </c>
      <c r="H662" s="298">
        <f t="shared" si="37"/>
        <v>51.687407</v>
      </c>
      <c r="I662" s="299">
        <f t="shared" si="38"/>
        <v>32.850723000000002</v>
      </c>
      <c r="J662" s="299">
        <f t="shared" si="39"/>
        <v>17.588470000000001</v>
      </c>
    </row>
    <row r="663" spans="1:10" s="213" customFormat="1" ht="14.25" customHeight="1" thickBot="1" x14ac:dyDescent="0.25">
      <c r="A663" s="215" t="s">
        <v>241</v>
      </c>
      <c r="B663" s="215">
        <v>13</v>
      </c>
      <c r="C663" s="342">
        <v>504.46</v>
      </c>
      <c r="D663" s="342" t="s">
        <v>133</v>
      </c>
      <c r="E663" s="342">
        <v>533.38</v>
      </c>
      <c r="F663" s="342">
        <v>537.16</v>
      </c>
      <c r="G663" s="298">
        <f t="shared" si="36"/>
        <v>51.997087999999998</v>
      </c>
      <c r="H663" s="298">
        <f t="shared" si="37"/>
        <v>48.935275999999995</v>
      </c>
      <c r="I663" s="299">
        <f t="shared" si="38"/>
        <v>31.101564</v>
      </c>
      <c r="J663" s="299">
        <f t="shared" si="39"/>
        <v>16.651959999999999</v>
      </c>
    </row>
    <row r="664" spans="1:10" s="213" customFormat="1" ht="14.25" customHeight="1" thickBot="1" x14ac:dyDescent="0.25">
      <c r="A664" s="215" t="s">
        <v>241</v>
      </c>
      <c r="B664" s="215">
        <v>14</v>
      </c>
      <c r="C664" s="342">
        <v>496.53</v>
      </c>
      <c r="D664" s="342" t="s">
        <v>133</v>
      </c>
      <c r="E664" s="342">
        <v>523.41999999999996</v>
      </c>
      <c r="F664" s="342">
        <v>529.23</v>
      </c>
      <c r="G664" s="298">
        <f t="shared" si="36"/>
        <v>51.229464</v>
      </c>
      <c r="H664" s="298">
        <f t="shared" si="37"/>
        <v>48.212853000000003</v>
      </c>
      <c r="I664" s="299">
        <f t="shared" si="38"/>
        <v>30.642417000000002</v>
      </c>
      <c r="J664" s="299">
        <f t="shared" si="39"/>
        <v>16.406130000000001</v>
      </c>
    </row>
    <row r="665" spans="1:10" s="213" customFormat="1" ht="14.25" customHeight="1" thickBot="1" x14ac:dyDescent="0.25">
      <c r="A665" s="215" t="s">
        <v>241</v>
      </c>
      <c r="B665" s="215">
        <v>15</v>
      </c>
      <c r="C665" s="342">
        <v>508.3</v>
      </c>
      <c r="D665" s="342" t="s">
        <v>133</v>
      </c>
      <c r="E665" s="342">
        <v>536</v>
      </c>
      <c r="F665" s="342">
        <v>541</v>
      </c>
      <c r="G665" s="298">
        <f t="shared" si="36"/>
        <v>52.3688</v>
      </c>
      <c r="H665" s="298">
        <f t="shared" si="37"/>
        <v>49.2851</v>
      </c>
      <c r="I665" s="299">
        <f t="shared" si="38"/>
        <v>31.323899999999998</v>
      </c>
      <c r="J665" s="299">
        <f t="shared" si="39"/>
        <v>16.771000000000001</v>
      </c>
    </row>
    <row r="666" spans="1:10" s="213" customFormat="1" ht="14.25" customHeight="1" thickBot="1" x14ac:dyDescent="0.25">
      <c r="A666" s="215" t="s">
        <v>241</v>
      </c>
      <c r="B666" s="215">
        <v>16</v>
      </c>
      <c r="C666" s="342">
        <v>523.04</v>
      </c>
      <c r="D666" s="342" t="s">
        <v>133</v>
      </c>
      <c r="E666" s="342">
        <v>551.70000000000005</v>
      </c>
      <c r="F666" s="342">
        <v>555.74</v>
      </c>
      <c r="G666" s="298">
        <f t="shared" si="36"/>
        <v>53.795631999999998</v>
      </c>
      <c r="H666" s="298">
        <f t="shared" si="37"/>
        <v>50.627914000000004</v>
      </c>
      <c r="I666" s="299">
        <f t="shared" si="38"/>
        <v>32.177346</v>
      </c>
      <c r="J666" s="299">
        <f t="shared" si="39"/>
        <v>17.22794</v>
      </c>
    </row>
    <row r="667" spans="1:10" s="213" customFormat="1" ht="14.25" customHeight="1" thickBot="1" x14ac:dyDescent="0.25">
      <c r="A667" s="215" t="s">
        <v>241</v>
      </c>
      <c r="B667" s="215">
        <v>17</v>
      </c>
      <c r="C667" s="342">
        <v>520.61</v>
      </c>
      <c r="D667" s="342" t="s">
        <v>133</v>
      </c>
      <c r="E667" s="342">
        <v>548.78</v>
      </c>
      <c r="F667" s="342">
        <v>553.30999999999995</v>
      </c>
      <c r="G667" s="298">
        <f t="shared" si="36"/>
        <v>53.560407999999995</v>
      </c>
      <c r="H667" s="298">
        <f t="shared" si="37"/>
        <v>50.406540999999997</v>
      </c>
      <c r="I667" s="299">
        <f t="shared" si="38"/>
        <v>32.036648999999997</v>
      </c>
      <c r="J667" s="299">
        <f t="shared" si="39"/>
        <v>17.152609999999999</v>
      </c>
    </row>
    <row r="668" spans="1:10" s="213" customFormat="1" ht="14.25" customHeight="1" thickBot="1" x14ac:dyDescent="0.25">
      <c r="A668" s="215" t="s">
        <v>241</v>
      </c>
      <c r="B668" s="215">
        <v>18</v>
      </c>
      <c r="C668" s="342">
        <v>523.54</v>
      </c>
      <c r="D668" s="342" t="s">
        <v>133</v>
      </c>
      <c r="E668" s="342">
        <v>545.08000000000004</v>
      </c>
      <c r="F668" s="342">
        <v>556.24</v>
      </c>
      <c r="G668" s="298">
        <f t="shared" si="36"/>
        <v>53.844031999999999</v>
      </c>
      <c r="H668" s="298">
        <f t="shared" si="37"/>
        <v>50.673464000000003</v>
      </c>
      <c r="I668" s="299">
        <f t="shared" si="38"/>
        <v>32.206296000000002</v>
      </c>
      <c r="J668" s="299">
        <f t="shared" si="39"/>
        <v>17.24344</v>
      </c>
    </row>
    <row r="669" spans="1:10" s="213" customFormat="1" ht="14.25" customHeight="1" thickBot="1" x14ac:dyDescent="0.25">
      <c r="A669" s="215" t="s">
        <v>241</v>
      </c>
      <c r="B669" s="215">
        <v>19</v>
      </c>
      <c r="C669" s="342">
        <v>514.6</v>
      </c>
      <c r="D669" s="342" t="s">
        <v>133</v>
      </c>
      <c r="E669" s="342">
        <v>536.49</v>
      </c>
      <c r="F669" s="342">
        <v>547.29999999999995</v>
      </c>
      <c r="G669" s="298">
        <f t="shared" si="36"/>
        <v>52.978639999999992</v>
      </c>
      <c r="H669" s="298">
        <f t="shared" si="37"/>
        <v>49.859029999999997</v>
      </c>
      <c r="I669" s="299">
        <f t="shared" si="38"/>
        <v>31.688669999999998</v>
      </c>
      <c r="J669" s="299">
        <f t="shared" si="39"/>
        <v>16.966299999999997</v>
      </c>
    </row>
    <row r="670" spans="1:10" s="213" customFormat="1" ht="14.25" customHeight="1" thickBot="1" x14ac:dyDescent="0.25">
      <c r="A670" s="215" t="s">
        <v>241</v>
      </c>
      <c r="B670" s="215">
        <v>20</v>
      </c>
      <c r="C670" s="342">
        <v>514.42999999999995</v>
      </c>
      <c r="D670" s="342" t="s">
        <v>133</v>
      </c>
      <c r="E670" s="342">
        <v>537.84</v>
      </c>
      <c r="F670" s="342">
        <v>547.13</v>
      </c>
      <c r="G670" s="298">
        <f t="shared" si="36"/>
        <v>52.962184000000001</v>
      </c>
      <c r="H670" s="298">
        <f t="shared" si="37"/>
        <v>49.843542999999997</v>
      </c>
      <c r="I670" s="299">
        <f t="shared" si="38"/>
        <v>31.678826999999998</v>
      </c>
      <c r="J670" s="299">
        <f t="shared" si="39"/>
        <v>16.961030000000001</v>
      </c>
    </row>
    <row r="671" spans="1:10" s="213" customFormat="1" ht="14.25" customHeight="1" thickBot="1" x14ac:dyDescent="0.25">
      <c r="A671" s="215" t="s">
        <v>241</v>
      </c>
      <c r="B671" s="215">
        <v>21</v>
      </c>
      <c r="C671" s="342">
        <v>486.76</v>
      </c>
      <c r="D671" s="342" t="s">
        <v>133</v>
      </c>
      <c r="E671" s="342">
        <v>508.41</v>
      </c>
      <c r="F671" s="342">
        <v>519.46</v>
      </c>
      <c r="G671" s="298">
        <f t="shared" si="36"/>
        <v>50.283728000000004</v>
      </c>
      <c r="H671" s="298">
        <f t="shared" si="37"/>
        <v>47.322806000000007</v>
      </c>
      <c r="I671" s="299">
        <f t="shared" si="38"/>
        <v>30.076734000000002</v>
      </c>
      <c r="J671" s="299">
        <f t="shared" si="39"/>
        <v>16.103260000000002</v>
      </c>
    </row>
    <row r="672" spans="1:10" s="213" customFormat="1" ht="14.25" customHeight="1" thickBot="1" x14ac:dyDescent="0.25">
      <c r="A672" s="215" t="s">
        <v>241</v>
      </c>
      <c r="B672" s="215">
        <v>22</v>
      </c>
      <c r="C672" s="342">
        <v>493.85</v>
      </c>
      <c r="D672" s="342" t="s">
        <v>133</v>
      </c>
      <c r="E672" s="342">
        <v>514.39</v>
      </c>
      <c r="F672" s="342">
        <v>526.54999999999995</v>
      </c>
      <c r="G672" s="298">
        <f t="shared" si="36"/>
        <v>50.970039999999997</v>
      </c>
      <c r="H672" s="298">
        <f t="shared" si="37"/>
        <v>47.968704999999993</v>
      </c>
      <c r="I672" s="299">
        <f t="shared" si="38"/>
        <v>30.487244999999998</v>
      </c>
      <c r="J672" s="299">
        <f t="shared" si="39"/>
        <v>16.323049999999999</v>
      </c>
    </row>
    <row r="673" spans="1:10" s="301" customFormat="1" ht="14.25" customHeight="1" thickBot="1" x14ac:dyDescent="0.25">
      <c r="A673" s="215" t="s">
        <v>241</v>
      </c>
      <c r="B673" s="215">
        <v>23</v>
      </c>
      <c r="C673" s="342">
        <v>494.14</v>
      </c>
      <c r="D673" s="342">
        <v>0.01</v>
      </c>
      <c r="E673" s="342">
        <v>514.02</v>
      </c>
      <c r="F673" s="342">
        <v>526.84</v>
      </c>
      <c r="G673" s="298">
        <f t="shared" si="36"/>
        <v>50.998111999999999</v>
      </c>
      <c r="H673" s="298">
        <f t="shared" si="37"/>
        <v>47.995124000000004</v>
      </c>
      <c r="I673" s="299">
        <f t="shared" si="38"/>
        <v>30.504036000000003</v>
      </c>
      <c r="J673" s="299">
        <f t="shared" si="39"/>
        <v>16.332039999999999</v>
      </c>
    </row>
    <row r="674" spans="1:10" s="300" customFormat="1" ht="14.25" customHeight="1" thickBot="1" x14ac:dyDescent="0.25">
      <c r="A674" s="215" t="s">
        <v>242</v>
      </c>
      <c r="B674" s="215">
        <v>0</v>
      </c>
      <c r="C674" s="342">
        <v>479.86</v>
      </c>
      <c r="D674" s="342">
        <v>0.01</v>
      </c>
      <c r="E674" s="342">
        <v>188.68</v>
      </c>
      <c r="F674" s="342">
        <v>512.55999999999995</v>
      </c>
      <c r="G674" s="298">
        <f t="shared" si="36"/>
        <v>49.615807999999994</v>
      </c>
      <c r="H674" s="298">
        <f t="shared" si="37"/>
        <v>46.694215999999997</v>
      </c>
      <c r="I674" s="299">
        <f t="shared" si="38"/>
        <v>29.677223999999995</v>
      </c>
      <c r="J674" s="299">
        <f t="shared" si="39"/>
        <v>15.889359999999998</v>
      </c>
    </row>
    <row r="675" spans="1:10" s="213" customFormat="1" ht="14.25" customHeight="1" thickBot="1" x14ac:dyDescent="0.25">
      <c r="A675" s="215" t="s">
        <v>242</v>
      </c>
      <c r="B675" s="215">
        <v>1</v>
      </c>
      <c r="C675" s="342">
        <v>463.3</v>
      </c>
      <c r="D675" s="342" t="s">
        <v>133</v>
      </c>
      <c r="E675" s="342">
        <v>482.45</v>
      </c>
      <c r="F675" s="342">
        <v>496</v>
      </c>
      <c r="G675" s="298">
        <f t="shared" si="36"/>
        <v>48.012799999999999</v>
      </c>
      <c r="H675" s="298">
        <f t="shared" si="37"/>
        <v>45.185600000000001</v>
      </c>
      <c r="I675" s="299">
        <f t="shared" si="38"/>
        <v>28.718399999999999</v>
      </c>
      <c r="J675" s="299">
        <f t="shared" si="39"/>
        <v>15.375999999999999</v>
      </c>
    </row>
    <row r="676" spans="1:10" s="213" customFormat="1" ht="14.25" customHeight="1" thickBot="1" x14ac:dyDescent="0.25">
      <c r="A676" s="215" t="s">
        <v>242</v>
      </c>
      <c r="B676" s="215">
        <v>2</v>
      </c>
      <c r="C676" s="342">
        <v>460.79</v>
      </c>
      <c r="D676" s="342" t="s">
        <v>133</v>
      </c>
      <c r="E676" s="342">
        <v>481.37</v>
      </c>
      <c r="F676" s="342">
        <v>493.49</v>
      </c>
      <c r="G676" s="298">
        <f t="shared" si="36"/>
        <v>47.769832000000001</v>
      </c>
      <c r="H676" s="298">
        <f t="shared" si="37"/>
        <v>44.956938999999998</v>
      </c>
      <c r="I676" s="299">
        <f t="shared" si="38"/>
        <v>28.573071000000002</v>
      </c>
      <c r="J676" s="299">
        <f t="shared" si="39"/>
        <v>15.29819</v>
      </c>
    </row>
    <row r="677" spans="1:10" s="213" customFormat="1" ht="14.25" customHeight="1" thickBot="1" x14ac:dyDescent="0.25">
      <c r="A677" s="215" t="s">
        <v>242</v>
      </c>
      <c r="B677" s="215">
        <v>3</v>
      </c>
      <c r="C677" s="342">
        <v>466.71</v>
      </c>
      <c r="D677" s="342" t="s">
        <v>133</v>
      </c>
      <c r="E677" s="342">
        <v>489.78</v>
      </c>
      <c r="F677" s="342">
        <v>499.41</v>
      </c>
      <c r="G677" s="298">
        <f t="shared" si="36"/>
        <v>48.342888000000002</v>
      </c>
      <c r="H677" s="298">
        <f t="shared" si="37"/>
        <v>45.496251000000001</v>
      </c>
      <c r="I677" s="299">
        <f t="shared" si="38"/>
        <v>28.915839000000002</v>
      </c>
      <c r="J677" s="299">
        <f t="shared" si="39"/>
        <v>15.481710000000001</v>
      </c>
    </row>
    <row r="678" spans="1:10" s="213" customFormat="1" ht="14.25" customHeight="1" thickBot="1" x14ac:dyDescent="0.25">
      <c r="A678" s="215" t="s">
        <v>242</v>
      </c>
      <c r="B678" s="215">
        <v>4</v>
      </c>
      <c r="C678" s="342">
        <v>469.05</v>
      </c>
      <c r="D678" s="342" t="s">
        <v>133</v>
      </c>
      <c r="E678" s="342">
        <v>492.91</v>
      </c>
      <c r="F678" s="342">
        <v>501.75</v>
      </c>
      <c r="G678" s="298">
        <f t="shared" si="36"/>
        <v>48.569400000000002</v>
      </c>
      <c r="H678" s="298">
        <f t="shared" si="37"/>
        <v>45.709425000000003</v>
      </c>
      <c r="I678" s="299">
        <f t="shared" si="38"/>
        <v>29.051324999999999</v>
      </c>
      <c r="J678" s="299">
        <f t="shared" si="39"/>
        <v>15.55425</v>
      </c>
    </row>
    <row r="679" spans="1:10" s="213" customFormat="1" ht="14.25" customHeight="1" thickBot="1" x14ac:dyDescent="0.25">
      <c r="A679" s="215" t="s">
        <v>242</v>
      </c>
      <c r="B679" s="215">
        <v>5</v>
      </c>
      <c r="C679" s="342">
        <v>472.58</v>
      </c>
      <c r="D679" s="342" t="s">
        <v>133</v>
      </c>
      <c r="E679" s="342">
        <v>208.26</v>
      </c>
      <c r="F679" s="342">
        <v>505.28</v>
      </c>
      <c r="G679" s="298">
        <f t="shared" si="36"/>
        <v>48.911103999999995</v>
      </c>
      <c r="H679" s="298">
        <f t="shared" si="37"/>
        <v>46.031008</v>
      </c>
      <c r="I679" s="299">
        <f t="shared" si="38"/>
        <v>29.255711999999999</v>
      </c>
      <c r="J679" s="299">
        <f t="shared" si="39"/>
        <v>15.663679999999999</v>
      </c>
    </row>
    <row r="680" spans="1:10" s="213" customFormat="1" ht="14.25" customHeight="1" thickBot="1" x14ac:dyDescent="0.25">
      <c r="A680" s="215" t="s">
        <v>242</v>
      </c>
      <c r="B680" s="215">
        <v>6</v>
      </c>
      <c r="C680" s="342">
        <v>469.89</v>
      </c>
      <c r="D680" s="342" t="s">
        <v>133</v>
      </c>
      <c r="E680" s="342">
        <v>196.97</v>
      </c>
      <c r="F680" s="342">
        <v>502.59</v>
      </c>
      <c r="G680" s="298">
        <f t="shared" si="36"/>
        <v>48.650711999999999</v>
      </c>
      <c r="H680" s="298">
        <f t="shared" si="37"/>
        <v>45.785948999999995</v>
      </c>
      <c r="I680" s="299">
        <f t="shared" si="38"/>
        <v>29.099960999999997</v>
      </c>
      <c r="J680" s="299">
        <f t="shared" si="39"/>
        <v>15.58029</v>
      </c>
    </row>
    <row r="681" spans="1:10" s="213" customFormat="1" ht="14.25" customHeight="1" thickBot="1" x14ac:dyDescent="0.25">
      <c r="A681" s="215" t="s">
        <v>242</v>
      </c>
      <c r="B681" s="215">
        <v>7</v>
      </c>
      <c r="C681" s="342">
        <v>462.73</v>
      </c>
      <c r="D681" s="342" t="s">
        <v>133</v>
      </c>
      <c r="E681" s="342">
        <v>192.77</v>
      </c>
      <c r="F681" s="342">
        <v>495.43</v>
      </c>
      <c r="G681" s="298">
        <f t="shared" si="36"/>
        <v>47.957624000000003</v>
      </c>
      <c r="H681" s="298">
        <f t="shared" si="37"/>
        <v>45.133673000000002</v>
      </c>
      <c r="I681" s="299">
        <f t="shared" si="38"/>
        <v>28.685397000000002</v>
      </c>
      <c r="J681" s="299">
        <f t="shared" si="39"/>
        <v>15.35833</v>
      </c>
    </row>
    <row r="682" spans="1:10" s="213" customFormat="1" ht="14.25" customHeight="1" thickBot="1" x14ac:dyDescent="0.25">
      <c r="A682" s="215" t="s">
        <v>242</v>
      </c>
      <c r="B682" s="215">
        <v>8</v>
      </c>
      <c r="C682" s="342">
        <v>464.27</v>
      </c>
      <c r="D682" s="342">
        <v>4.71</v>
      </c>
      <c r="E682" s="342">
        <v>0</v>
      </c>
      <c r="F682" s="342">
        <v>496.97</v>
      </c>
      <c r="G682" s="298">
        <f t="shared" si="36"/>
        <v>48.106695999999999</v>
      </c>
      <c r="H682" s="298">
        <f t="shared" si="37"/>
        <v>45.273967000000006</v>
      </c>
      <c r="I682" s="299">
        <f t="shared" si="38"/>
        <v>28.774563000000001</v>
      </c>
      <c r="J682" s="299">
        <f t="shared" si="39"/>
        <v>15.406070000000001</v>
      </c>
    </row>
    <row r="683" spans="1:10" s="213" customFormat="1" ht="14.25" customHeight="1" thickBot="1" x14ac:dyDescent="0.25">
      <c r="A683" s="215" t="s">
        <v>242</v>
      </c>
      <c r="B683" s="215">
        <v>9</v>
      </c>
      <c r="C683" s="342">
        <v>468.56</v>
      </c>
      <c r="D683" s="342" t="s">
        <v>133</v>
      </c>
      <c r="E683" s="342">
        <v>15.11</v>
      </c>
      <c r="F683" s="342">
        <v>501.26</v>
      </c>
      <c r="G683" s="298">
        <f t="shared" si="36"/>
        <v>48.521968000000001</v>
      </c>
      <c r="H683" s="298">
        <f t="shared" si="37"/>
        <v>45.664785999999999</v>
      </c>
      <c r="I683" s="299">
        <f t="shared" si="38"/>
        <v>29.022953999999999</v>
      </c>
      <c r="J683" s="299">
        <f t="shared" si="39"/>
        <v>15.539059999999999</v>
      </c>
    </row>
    <row r="684" spans="1:10" s="213" customFormat="1" ht="14.25" customHeight="1" thickBot="1" x14ac:dyDescent="0.25">
      <c r="A684" s="215" t="s">
        <v>242</v>
      </c>
      <c r="B684" s="215">
        <v>10</v>
      </c>
      <c r="C684" s="342">
        <v>471.33</v>
      </c>
      <c r="D684" s="342" t="s">
        <v>133</v>
      </c>
      <c r="E684" s="342">
        <v>188.69</v>
      </c>
      <c r="F684" s="342">
        <v>504.03</v>
      </c>
      <c r="G684" s="298">
        <f t="shared" si="36"/>
        <v>48.790103999999999</v>
      </c>
      <c r="H684" s="298">
        <f t="shared" si="37"/>
        <v>45.917133</v>
      </c>
      <c r="I684" s="299">
        <f t="shared" si="38"/>
        <v>29.183336999999998</v>
      </c>
      <c r="J684" s="299">
        <f t="shared" si="39"/>
        <v>15.624929999999999</v>
      </c>
    </row>
    <row r="685" spans="1:10" s="213" customFormat="1" ht="14.25" customHeight="1" thickBot="1" x14ac:dyDescent="0.25">
      <c r="A685" s="215" t="s">
        <v>242</v>
      </c>
      <c r="B685" s="215">
        <v>11</v>
      </c>
      <c r="C685" s="342">
        <v>474.12</v>
      </c>
      <c r="D685" s="342" t="s">
        <v>133</v>
      </c>
      <c r="E685" s="342">
        <v>193.84</v>
      </c>
      <c r="F685" s="342">
        <v>506.82</v>
      </c>
      <c r="G685" s="298">
        <f t="shared" si="36"/>
        <v>49.060175999999998</v>
      </c>
      <c r="H685" s="298">
        <f t="shared" si="37"/>
        <v>46.171301999999997</v>
      </c>
      <c r="I685" s="299">
        <f t="shared" si="38"/>
        <v>29.344878000000001</v>
      </c>
      <c r="J685" s="299">
        <f t="shared" si="39"/>
        <v>15.71142</v>
      </c>
    </row>
    <row r="686" spans="1:10" s="213" customFormat="1" ht="14.25" customHeight="1" thickBot="1" x14ac:dyDescent="0.25">
      <c r="A686" s="215" t="s">
        <v>242</v>
      </c>
      <c r="B686" s="215">
        <v>12</v>
      </c>
      <c r="C686" s="342">
        <v>475.71</v>
      </c>
      <c r="D686" s="342" t="s">
        <v>133</v>
      </c>
      <c r="E686" s="342">
        <v>499.18</v>
      </c>
      <c r="F686" s="342">
        <v>508.41</v>
      </c>
      <c r="G686" s="298">
        <f t="shared" si="36"/>
        <v>49.214088000000004</v>
      </c>
      <c r="H686" s="298">
        <f t="shared" si="37"/>
        <v>46.316151000000005</v>
      </c>
      <c r="I686" s="299">
        <f t="shared" si="38"/>
        <v>29.436939000000002</v>
      </c>
      <c r="J686" s="299">
        <f t="shared" si="39"/>
        <v>15.760710000000001</v>
      </c>
    </row>
    <row r="687" spans="1:10" s="213" customFormat="1" ht="14.25" customHeight="1" thickBot="1" x14ac:dyDescent="0.25">
      <c r="A687" s="215" t="s">
        <v>242</v>
      </c>
      <c r="B687" s="215">
        <v>13</v>
      </c>
      <c r="C687" s="342">
        <v>460.8</v>
      </c>
      <c r="D687" s="342" t="s">
        <v>133</v>
      </c>
      <c r="E687" s="342">
        <v>483.71</v>
      </c>
      <c r="F687" s="342">
        <v>493.5</v>
      </c>
      <c r="G687" s="298">
        <f t="shared" si="36"/>
        <v>47.770800000000001</v>
      </c>
      <c r="H687" s="298">
        <f t="shared" si="37"/>
        <v>44.957850000000001</v>
      </c>
      <c r="I687" s="299">
        <f t="shared" si="38"/>
        <v>28.573650000000001</v>
      </c>
      <c r="J687" s="299">
        <f t="shared" si="39"/>
        <v>15.298500000000001</v>
      </c>
    </row>
    <row r="688" spans="1:10" s="213" customFormat="1" ht="14.25" customHeight="1" thickBot="1" x14ac:dyDescent="0.25">
      <c r="A688" s="215" t="s">
        <v>242</v>
      </c>
      <c r="B688" s="215">
        <v>14</v>
      </c>
      <c r="C688" s="342">
        <v>464.38</v>
      </c>
      <c r="D688" s="342" t="s">
        <v>133</v>
      </c>
      <c r="E688" s="342">
        <v>487.63</v>
      </c>
      <c r="F688" s="342">
        <v>497.08</v>
      </c>
      <c r="G688" s="298">
        <f t="shared" si="36"/>
        <v>48.117343999999996</v>
      </c>
      <c r="H688" s="298">
        <f t="shared" si="37"/>
        <v>45.283988000000001</v>
      </c>
      <c r="I688" s="299">
        <f t="shared" si="38"/>
        <v>28.780932</v>
      </c>
      <c r="J688" s="299">
        <f t="shared" si="39"/>
        <v>15.409479999999999</v>
      </c>
    </row>
    <row r="689" spans="1:10" s="213" customFormat="1" ht="14.25" customHeight="1" thickBot="1" x14ac:dyDescent="0.25">
      <c r="A689" s="215" t="s">
        <v>242</v>
      </c>
      <c r="B689" s="215">
        <v>15</v>
      </c>
      <c r="C689" s="342">
        <v>479.18</v>
      </c>
      <c r="D689" s="342" t="s">
        <v>133</v>
      </c>
      <c r="E689" s="342">
        <v>505.21</v>
      </c>
      <c r="F689" s="342">
        <v>511.88</v>
      </c>
      <c r="G689" s="298">
        <f t="shared" si="36"/>
        <v>49.549983999999995</v>
      </c>
      <c r="H689" s="298">
        <f t="shared" si="37"/>
        <v>46.632267999999996</v>
      </c>
      <c r="I689" s="299">
        <f t="shared" si="38"/>
        <v>29.637851999999999</v>
      </c>
      <c r="J689" s="299">
        <f t="shared" si="39"/>
        <v>15.86828</v>
      </c>
    </row>
    <row r="690" spans="1:10" s="213" customFormat="1" ht="14.25" customHeight="1" thickBot="1" x14ac:dyDescent="0.25">
      <c r="A690" s="215" t="s">
        <v>242</v>
      </c>
      <c r="B690" s="215">
        <v>16</v>
      </c>
      <c r="C690" s="342">
        <v>478.26</v>
      </c>
      <c r="D690" s="342" t="s">
        <v>133</v>
      </c>
      <c r="E690" s="342">
        <v>504.79</v>
      </c>
      <c r="F690" s="342">
        <v>510.96</v>
      </c>
      <c r="G690" s="298">
        <f t="shared" si="36"/>
        <v>49.460927999999996</v>
      </c>
      <c r="H690" s="298">
        <f t="shared" si="37"/>
        <v>46.548456000000002</v>
      </c>
      <c r="I690" s="299">
        <f t="shared" si="38"/>
        <v>29.584584</v>
      </c>
      <c r="J690" s="299">
        <f t="shared" si="39"/>
        <v>15.83976</v>
      </c>
    </row>
    <row r="691" spans="1:10" s="213" customFormat="1" ht="14.25" customHeight="1" thickBot="1" x14ac:dyDescent="0.25">
      <c r="A691" s="215" t="s">
        <v>242</v>
      </c>
      <c r="B691" s="215">
        <v>17</v>
      </c>
      <c r="C691" s="342">
        <v>478.31</v>
      </c>
      <c r="D691" s="342" t="s">
        <v>133</v>
      </c>
      <c r="E691" s="342">
        <v>504.65</v>
      </c>
      <c r="F691" s="342">
        <v>511.01</v>
      </c>
      <c r="G691" s="298">
        <f t="shared" ref="G691:G754" si="40">F691*9.68%</f>
        <v>49.465767999999997</v>
      </c>
      <c r="H691" s="298">
        <f t="shared" ref="H691:H754" si="41">F691*9.11%</f>
        <v>46.553010999999998</v>
      </c>
      <c r="I691" s="299">
        <f t="shared" ref="I691:I754" si="42">F691*5.79%</f>
        <v>29.587478999999998</v>
      </c>
      <c r="J691" s="299">
        <f t="shared" ref="J691:J754" si="43">F691*3.1%</f>
        <v>15.84131</v>
      </c>
    </row>
    <row r="692" spans="1:10" s="213" customFormat="1" ht="14.25" customHeight="1" thickBot="1" x14ac:dyDescent="0.25">
      <c r="A692" s="215" t="s">
        <v>242</v>
      </c>
      <c r="B692" s="215">
        <v>18</v>
      </c>
      <c r="C692" s="342">
        <v>475.06</v>
      </c>
      <c r="D692" s="342" t="s">
        <v>133</v>
      </c>
      <c r="E692" s="342">
        <v>484.14</v>
      </c>
      <c r="F692" s="342">
        <v>507.76</v>
      </c>
      <c r="G692" s="298">
        <f t="shared" si="40"/>
        <v>49.151167999999998</v>
      </c>
      <c r="H692" s="298">
        <f t="shared" si="41"/>
        <v>46.256935999999996</v>
      </c>
      <c r="I692" s="299">
        <f t="shared" si="42"/>
        <v>29.399304000000001</v>
      </c>
      <c r="J692" s="299">
        <f t="shared" si="43"/>
        <v>15.74056</v>
      </c>
    </row>
    <row r="693" spans="1:10" s="213" customFormat="1" ht="14.25" customHeight="1" thickBot="1" x14ac:dyDescent="0.25">
      <c r="A693" s="215" t="s">
        <v>242</v>
      </c>
      <c r="B693" s="215">
        <v>19</v>
      </c>
      <c r="C693" s="342">
        <v>467.82</v>
      </c>
      <c r="D693" s="342" t="s">
        <v>133</v>
      </c>
      <c r="E693" s="342">
        <v>488.67</v>
      </c>
      <c r="F693" s="342">
        <v>500.52</v>
      </c>
      <c r="G693" s="298">
        <f t="shared" si="40"/>
        <v>48.450336</v>
      </c>
      <c r="H693" s="298">
        <f t="shared" si="41"/>
        <v>45.597372</v>
      </c>
      <c r="I693" s="299">
        <f t="shared" si="42"/>
        <v>28.980107999999998</v>
      </c>
      <c r="J693" s="299">
        <f t="shared" si="43"/>
        <v>15.516119999999999</v>
      </c>
    </row>
    <row r="694" spans="1:10" s="213" customFormat="1" ht="14.25" customHeight="1" thickBot="1" x14ac:dyDescent="0.25">
      <c r="A694" s="215" t="s">
        <v>242</v>
      </c>
      <c r="B694" s="215">
        <v>20</v>
      </c>
      <c r="C694" s="342">
        <v>469.5</v>
      </c>
      <c r="D694" s="342" t="s">
        <v>133</v>
      </c>
      <c r="E694" s="342">
        <v>491.9</v>
      </c>
      <c r="F694" s="342">
        <v>502.2</v>
      </c>
      <c r="G694" s="298">
        <f t="shared" si="40"/>
        <v>48.612959999999994</v>
      </c>
      <c r="H694" s="298">
        <f t="shared" si="41"/>
        <v>45.750419999999998</v>
      </c>
      <c r="I694" s="299">
        <f t="shared" si="42"/>
        <v>29.077379999999998</v>
      </c>
      <c r="J694" s="299">
        <f t="shared" si="43"/>
        <v>15.568199999999999</v>
      </c>
    </row>
    <row r="695" spans="1:10" s="213" customFormat="1" ht="14.25" customHeight="1" thickBot="1" x14ac:dyDescent="0.25">
      <c r="A695" s="215" t="s">
        <v>242</v>
      </c>
      <c r="B695" s="215">
        <v>21</v>
      </c>
      <c r="C695" s="342">
        <v>478.8</v>
      </c>
      <c r="D695" s="342" t="s">
        <v>133</v>
      </c>
      <c r="E695" s="342">
        <v>499.83</v>
      </c>
      <c r="F695" s="342">
        <v>511.5</v>
      </c>
      <c r="G695" s="298">
        <f t="shared" si="40"/>
        <v>49.513199999999998</v>
      </c>
      <c r="H695" s="298">
        <f t="shared" si="41"/>
        <v>46.597650000000002</v>
      </c>
      <c r="I695" s="299">
        <f t="shared" si="42"/>
        <v>29.615850000000002</v>
      </c>
      <c r="J695" s="299">
        <f t="shared" si="43"/>
        <v>15.8565</v>
      </c>
    </row>
    <row r="696" spans="1:10" s="213" customFormat="1" ht="14.25" customHeight="1" thickBot="1" x14ac:dyDescent="0.25">
      <c r="A696" s="215" t="s">
        <v>242</v>
      </c>
      <c r="B696" s="215">
        <v>22</v>
      </c>
      <c r="C696" s="342">
        <v>484.54</v>
      </c>
      <c r="D696" s="342" t="s">
        <v>133</v>
      </c>
      <c r="E696" s="342">
        <v>192.47</v>
      </c>
      <c r="F696" s="342">
        <v>517.24</v>
      </c>
      <c r="G696" s="298">
        <f t="shared" si="40"/>
        <v>50.068832</v>
      </c>
      <c r="H696" s="298">
        <f t="shared" si="41"/>
        <v>47.120564000000002</v>
      </c>
      <c r="I696" s="299">
        <f t="shared" si="42"/>
        <v>29.948195999999999</v>
      </c>
      <c r="J696" s="299">
        <f t="shared" si="43"/>
        <v>16.03444</v>
      </c>
    </row>
    <row r="697" spans="1:10" s="301" customFormat="1" ht="14.25" customHeight="1" thickBot="1" x14ac:dyDescent="0.25">
      <c r="A697" s="215" t="s">
        <v>242</v>
      </c>
      <c r="B697" s="215">
        <v>23</v>
      </c>
      <c r="C697" s="342">
        <v>484.28</v>
      </c>
      <c r="D697" s="342" t="s">
        <v>133</v>
      </c>
      <c r="E697" s="342">
        <v>503.6</v>
      </c>
      <c r="F697" s="342">
        <v>516.98</v>
      </c>
      <c r="G697" s="298">
        <f t="shared" si="40"/>
        <v>50.043664</v>
      </c>
      <c r="H697" s="298">
        <f t="shared" si="41"/>
        <v>47.096878000000004</v>
      </c>
      <c r="I697" s="299">
        <f t="shared" si="42"/>
        <v>29.933142</v>
      </c>
      <c r="J697" s="299">
        <f t="shared" si="43"/>
        <v>16.02638</v>
      </c>
    </row>
    <row r="698" spans="1:10" s="300" customFormat="1" ht="14.25" customHeight="1" thickBot="1" x14ac:dyDescent="0.25">
      <c r="A698" s="215" t="s">
        <v>243</v>
      </c>
      <c r="B698" s="215">
        <v>0</v>
      </c>
      <c r="C698" s="342">
        <v>534.96</v>
      </c>
      <c r="D698" s="342" t="s">
        <v>133</v>
      </c>
      <c r="E698" s="342">
        <v>42.5</v>
      </c>
      <c r="F698" s="342">
        <v>567.66</v>
      </c>
      <c r="G698" s="298">
        <f t="shared" si="40"/>
        <v>54.949487999999995</v>
      </c>
      <c r="H698" s="298">
        <f t="shared" si="41"/>
        <v>51.713825999999997</v>
      </c>
      <c r="I698" s="299">
        <f t="shared" si="42"/>
        <v>32.867514</v>
      </c>
      <c r="J698" s="299">
        <f t="shared" si="43"/>
        <v>17.597459999999998</v>
      </c>
    </row>
    <row r="699" spans="1:10" s="213" customFormat="1" ht="14.25" customHeight="1" thickBot="1" x14ac:dyDescent="0.25">
      <c r="A699" s="215" t="s">
        <v>243</v>
      </c>
      <c r="B699" s="215">
        <v>1</v>
      </c>
      <c r="C699" s="342">
        <v>507.56</v>
      </c>
      <c r="D699" s="342" t="s">
        <v>133</v>
      </c>
      <c r="E699" s="342">
        <v>230.34</v>
      </c>
      <c r="F699" s="342">
        <v>540.26</v>
      </c>
      <c r="G699" s="298">
        <f t="shared" si="40"/>
        <v>52.297167999999999</v>
      </c>
      <c r="H699" s="298">
        <f t="shared" si="41"/>
        <v>49.217686</v>
      </c>
      <c r="I699" s="299">
        <f t="shared" si="42"/>
        <v>31.281054000000001</v>
      </c>
      <c r="J699" s="299">
        <f t="shared" si="43"/>
        <v>16.748059999999999</v>
      </c>
    </row>
    <row r="700" spans="1:10" s="213" customFormat="1" ht="14.25" customHeight="1" thickBot="1" x14ac:dyDescent="0.25">
      <c r="A700" s="215" t="s">
        <v>243</v>
      </c>
      <c r="B700" s="215">
        <v>2</v>
      </c>
      <c r="C700" s="342">
        <v>508.82</v>
      </c>
      <c r="D700" s="342" t="s">
        <v>133</v>
      </c>
      <c r="E700" s="342">
        <v>233.97</v>
      </c>
      <c r="F700" s="342">
        <v>541.52</v>
      </c>
      <c r="G700" s="298">
        <f t="shared" si="40"/>
        <v>52.419135999999995</v>
      </c>
      <c r="H700" s="298">
        <f t="shared" si="41"/>
        <v>49.332471999999996</v>
      </c>
      <c r="I700" s="299">
        <f t="shared" si="42"/>
        <v>31.354008</v>
      </c>
      <c r="J700" s="299">
        <f t="shared" si="43"/>
        <v>16.787119999999998</v>
      </c>
    </row>
    <row r="701" spans="1:10" s="213" customFormat="1" ht="14.25" customHeight="1" thickBot="1" x14ac:dyDescent="0.25">
      <c r="A701" s="215" t="s">
        <v>243</v>
      </c>
      <c r="B701" s="215">
        <v>3</v>
      </c>
      <c r="C701" s="342">
        <v>515.82000000000005</v>
      </c>
      <c r="D701" s="342" t="s">
        <v>133</v>
      </c>
      <c r="E701" s="342">
        <v>540.67999999999995</v>
      </c>
      <c r="F701" s="342">
        <v>548.52</v>
      </c>
      <c r="G701" s="298">
        <f t="shared" si="40"/>
        <v>53.096736</v>
      </c>
      <c r="H701" s="298">
        <f t="shared" si="41"/>
        <v>49.970171999999998</v>
      </c>
      <c r="I701" s="299">
        <f t="shared" si="42"/>
        <v>31.759308000000001</v>
      </c>
      <c r="J701" s="299">
        <f t="shared" si="43"/>
        <v>17.00412</v>
      </c>
    </row>
    <row r="702" spans="1:10" s="213" customFormat="1" ht="14.25" customHeight="1" thickBot="1" x14ac:dyDescent="0.25">
      <c r="A702" s="215" t="s">
        <v>243</v>
      </c>
      <c r="B702" s="215">
        <v>4</v>
      </c>
      <c r="C702" s="342">
        <v>506.28</v>
      </c>
      <c r="D702" s="342" t="s">
        <v>133</v>
      </c>
      <c r="E702" s="342">
        <v>533.97</v>
      </c>
      <c r="F702" s="342">
        <v>538.98</v>
      </c>
      <c r="G702" s="298">
        <f t="shared" si="40"/>
        <v>52.173264000000003</v>
      </c>
      <c r="H702" s="298">
        <f t="shared" si="41"/>
        <v>49.101078000000001</v>
      </c>
      <c r="I702" s="299">
        <f t="shared" si="42"/>
        <v>31.206942000000002</v>
      </c>
      <c r="J702" s="299">
        <f t="shared" si="43"/>
        <v>16.708380000000002</v>
      </c>
    </row>
    <row r="703" spans="1:10" s="213" customFormat="1" ht="14.25" customHeight="1" thickBot="1" x14ac:dyDescent="0.25">
      <c r="A703" s="215" t="s">
        <v>243</v>
      </c>
      <c r="B703" s="215">
        <v>5</v>
      </c>
      <c r="C703" s="342">
        <v>507.69</v>
      </c>
      <c r="D703" s="342">
        <v>0.01</v>
      </c>
      <c r="E703" s="342">
        <v>534.99</v>
      </c>
      <c r="F703" s="342">
        <v>540.39</v>
      </c>
      <c r="G703" s="298">
        <f t="shared" si="40"/>
        <v>52.309751999999996</v>
      </c>
      <c r="H703" s="298">
        <f t="shared" si="41"/>
        <v>49.229528999999999</v>
      </c>
      <c r="I703" s="299">
        <f t="shared" si="42"/>
        <v>31.288581000000001</v>
      </c>
      <c r="J703" s="299">
        <f t="shared" si="43"/>
        <v>16.752089999999999</v>
      </c>
    </row>
    <row r="704" spans="1:10" s="213" customFormat="1" ht="14.25" customHeight="1" thickBot="1" x14ac:dyDescent="0.25">
      <c r="A704" s="215" t="s">
        <v>243</v>
      </c>
      <c r="B704" s="215">
        <v>6</v>
      </c>
      <c r="C704" s="342">
        <v>517.76</v>
      </c>
      <c r="D704" s="342">
        <v>0.01</v>
      </c>
      <c r="E704" s="342">
        <v>78.63</v>
      </c>
      <c r="F704" s="342">
        <v>550.46</v>
      </c>
      <c r="G704" s="298">
        <f t="shared" si="40"/>
        <v>53.284528000000002</v>
      </c>
      <c r="H704" s="298">
        <f t="shared" si="41"/>
        <v>50.146906000000001</v>
      </c>
      <c r="I704" s="299">
        <f t="shared" si="42"/>
        <v>31.871634000000004</v>
      </c>
      <c r="J704" s="299">
        <f t="shared" si="43"/>
        <v>17.064260000000001</v>
      </c>
    </row>
    <row r="705" spans="1:10" s="213" customFormat="1" ht="14.25" customHeight="1" thickBot="1" x14ac:dyDescent="0.25">
      <c r="A705" s="215" t="s">
        <v>243</v>
      </c>
      <c r="B705" s="215">
        <v>7</v>
      </c>
      <c r="C705" s="342">
        <v>510.48</v>
      </c>
      <c r="D705" s="342" t="s">
        <v>133</v>
      </c>
      <c r="E705" s="342">
        <v>62.5</v>
      </c>
      <c r="F705" s="342">
        <v>543.17999999999995</v>
      </c>
      <c r="G705" s="298">
        <f t="shared" si="40"/>
        <v>52.579823999999995</v>
      </c>
      <c r="H705" s="298">
        <f t="shared" si="41"/>
        <v>49.483697999999997</v>
      </c>
      <c r="I705" s="299">
        <f t="shared" si="42"/>
        <v>31.450121999999997</v>
      </c>
      <c r="J705" s="299">
        <f t="shared" si="43"/>
        <v>16.838579999999997</v>
      </c>
    </row>
    <row r="706" spans="1:10" s="213" customFormat="1" ht="14.25" customHeight="1" thickBot="1" x14ac:dyDescent="0.25">
      <c r="A706" s="215" t="s">
        <v>243</v>
      </c>
      <c r="B706" s="215">
        <v>8</v>
      </c>
      <c r="C706" s="342">
        <v>510.73</v>
      </c>
      <c r="D706" s="342" t="s">
        <v>133</v>
      </c>
      <c r="E706" s="342">
        <v>65.36</v>
      </c>
      <c r="F706" s="342">
        <v>543.42999999999995</v>
      </c>
      <c r="G706" s="298">
        <f t="shared" si="40"/>
        <v>52.604023999999995</v>
      </c>
      <c r="H706" s="298">
        <f t="shared" si="41"/>
        <v>49.506472999999993</v>
      </c>
      <c r="I706" s="299">
        <f t="shared" si="42"/>
        <v>31.464596999999998</v>
      </c>
      <c r="J706" s="299">
        <f t="shared" si="43"/>
        <v>16.846329999999998</v>
      </c>
    </row>
    <row r="707" spans="1:10" s="213" customFormat="1" ht="14.25" customHeight="1" thickBot="1" x14ac:dyDescent="0.25">
      <c r="A707" s="215" t="s">
        <v>243</v>
      </c>
      <c r="B707" s="215">
        <v>9</v>
      </c>
      <c r="C707" s="342">
        <v>518.65</v>
      </c>
      <c r="D707" s="342" t="s">
        <v>133</v>
      </c>
      <c r="E707" s="342">
        <v>239.92</v>
      </c>
      <c r="F707" s="342">
        <v>551.35</v>
      </c>
      <c r="G707" s="298">
        <f t="shared" si="40"/>
        <v>53.37068</v>
      </c>
      <c r="H707" s="298">
        <f t="shared" si="41"/>
        <v>50.227985000000004</v>
      </c>
      <c r="I707" s="299">
        <f t="shared" si="42"/>
        <v>31.923165000000001</v>
      </c>
      <c r="J707" s="299">
        <f t="shared" si="43"/>
        <v>17.091850000000001</v>
      </c>
    </row>
    <row r="708" spans="1:10" s="213" customFormat="1" ht="14.25" customHeight="1" thickBot="1" x14ac:dyDescent="0.25">
      <c r="A708" s="215" t="s">
        <v>243</v>
      </c>
      <c r="B708" s="215">
        <v>10</v>
      </c>
      <c r="C708" s="342">
        <v>520.88</v>
      </c>
      <c r="D708" s="342" t="s">
        <v>133</v>
      </c>
      <c r="E708" s="342">
        <v>242.04</v>
      </c>
      <c r="F708" s="342">
        <v>553.58000000000004</v>
      </c>
      <c r="G708" s="298">
        <f t="shared" si="40"/>
        <v>53.586544000000004</v>
      </c>
      <c r="H708" s="298">
        <f t="shared" si="41"/>
        <v>50.431138000000004</v>
      </c>
      <c r="I708" s="299">
        <f t="shared" si="42"/>
        <v>32.052282000000005</v>
      </c>
      <c r="J708" s="299">
        <f t="shared" si="43"/>
        <v>17.160980000000002</v>
      </c>
    </row>
    <row r="709" spans="1:10" s="213" customFormat="1" ht="14.25" customHeight="1" thickBot="1" x14ac:dyDescent="0.25">
      <c r="A709" s="215" t="s">
        <v>243</v>
      </c>
      <c r="B709" s="215">
        <v>11</v>
      </c>
      <c r="C709" s="342">
        <v>523.5</v>
      </c>
      <c r="D709" s="342" t="s">
        <v>133</v>
      </c>
      <c r="E709" s="342">
        <v>75.97</v>
      </c>
      <c r="F709" s="342">
        <v>556.20000000000005</v>
      </c>
      <c r="G709" s="298">
        <f t="shared" si="40"/>
        <v>53.840160000000004</v>
      </c>
      <c r="H709" s="298">
        <f t="shared" si="41"/>
        <v>50.669820000000001</v>
      </c>
      <c r="I709" s="299">
        <f t="shared" si="42"/>
        <v>32.203980000000001</v>
      </c>
      <c r="J709" s="299">
        <f t="shared" si="43"/>
        <v>17.2422</v>
      </c>
    </row>
    <row r="710" spans="1:10" s="213" customFormat="1" ht="14.25" customHeight="1" thickBot="1" x14ac:dyDescent="0.25">
      <c r="A710" s="215" t="s">
        <v>243</v>
      </c>
      <c r="B710" s="215">
        <v>12</v>
      </c>
      <c r="C710" s="342">
        <v>535.25</v>
      </c>
      <c r="D710" s="342" t="s">
        <v>133</v>
      </c>
      <c r="E710" s="342">
        <v>243.69</v>
      </c>
      <c r="F710" s="342">
        <v>567.95000000000005</v>
      </c>
      <c r="G710" s="298">
        <f t="shared" si="40"/>
        <v>54.977560000000004</v>
      </c>
      <c r="H710" s="298">
        <f t="shared" si="41"/>
        <v>51.740245000000002</v>
      </c>
      <c r="I710" s="299">
        <f t="shared" si="42"/>
        <v>32.884305000000005</v>
      </c>
      <c r="J710" s="299">
        <f t="shared" si="43"/>
        <v>17.606450000000002</v>
      </c>
    </row>
    <row r="711" spans="1:10" s="213" customFormat="1" ht="14.25" customHeight="1" thickBot="1" x14ac:dyDescent="0.25">
      <c r="A711" s="215" t="s">
        <v>243</v>
      </c>
      <c r="B711" s="215">
        <v>13</v>
      </c>
      <c r="C711" s="342">
        <v>521.61</v>
      </c>
      <c r="D711" s="342" t="s">
        <v>133</v>
      </c>
      <c r="E711" s="342">
        <v>246.42</v>
      </c>
      <c r="F711" s="342">
        <v>554.30999999999995</v>
      </c>
      <c r="G711" s="298">
        <f t="shared" si="40"/>
        <v>53.65720799999999</v>
      </c>
      <c r="H711" s="298">
        <f t="shared" si="41"/>
        <v>50.497640999999994</v>
      </c>
      <c r="I711" s="299">
        <f t="shared" si="42"/>
        <v>32.094548999999994</v>
      </c>
      <c r="J711" s="299">
        <f t="shared" si="43"/>
        <v>17.183609999999998</v>
      </c>
    </row>
    <row r="712" spans="1:10" s="213" customFormat="1" ht="14.25" customHeight="1" thickBot="1" x14ac:dyDescent="0.25">
      <c r="A712" s="215" t="s">
        <v>243</v>
      </c>
      <c r="B712" s="215">
        <v>14</v>
      </c>
      <c r="C712" s="342">
        <v>519.61</v>
      </c>
      <c r="D712" s="342" t="s">
        <v>133</v>
      </c>
      <c r="E712" s="342">
        <v>86.29</v>
      </c>
      <c r="F712" s="342">
        <v>552.30999999999995</v>
      </c>
      <c r="G712" s="298">
        <f t="shared" si="40"/>
        <v>53.463607999999994</v>
      </c>
      <c r="H712" s="298">
        <f t="shared" si="41"/>
        <v>50.315440999999993</v>
      </c>
      <c r="I712" s="299">
        <f t="shared" si="42"/>
        <v>31.978748999999997</v>
      </c>
      <c r="J712" s="299">
        <f t="shared" si="43"/>
        <v>17.121609999999997</v>
      </c>
    </row>
    <row r="713" spans="1:10" s="213" customFormat="1" ht="14.25" customHeight="1" thickBot="1" x14ac:dyDescent="0.25">
      <c r="A713" s="215" t="s">
        <v>243</v>
      </c>
      <c r="B713" s="215">
        <v>15</v>
      </c>
      <c r="C713" s="342">
        <v>537.34</v>
      </c>
      <c r="D713" s="342" t="s">
        <v>133</v>
      </c>
      <c r="E713" s="342">
        <v>88.67</v>
      </c>
      <c r="F713" s="342">
        <v>570.04</v>
      </c>
      <c r="G713" s="298">
        <f t="shared" si="40"/>
        <v>55.179871999999996</v>
      </c>
      <c r="H713" s="298">
        <f t="shared" si="41"/>
        <v>51.930643999999994</v>
      </c>
      <c r="I713" s="299">
        <f t="shared" si="42"/>
        <v>33.005316000000001</v>
      </c>
      <c r="J713" s="299">
        <f t="shared" si="43"/>
        <v>17.671239999999997</v>
      </c>
    </row>
    <row r="714" spans="1:10" s="213" customFormat="1" ht="14.25" customHeight="1" thickBot="1" x14ac:dyDescent="0.25">
      <c r="A714" s="215" t="s">
        <v>243</v>
      </c>
      <c r="B714" s="215">
        <v>16</v>
      </c>
      <c r="C714" s="342">
        <v>539.09</v>
      </c>
      <c r="D714" s="342" t="s">
        <v>133</v>
      </c>
      <c r="E714" s="342">
        <v>4.82</v>
      </c>
      <c r="F714" s="342">
        <v>571.79</v>
      </c>
      <c r="G714" s="298">
        <f t="shared" si="40"/>
        <v>55.349271999999992</v>
      </c>
      <c r="H714" s="298">
        <f t="shared" si="41"/>
        <v>52.090069</v>
      </c>
      <c r="I714" s="299">
        <f t="shared" si="42"/>
        <v>33.106640999999996</v>
      </c>
      <c r="J714" s="299">
        <f t="shared" si="43"/>
        <v>17.725489999999997</v>
      </c>
    </row>
    <row r="715" spans="1:10" s="213" customFormat="1" ht="14.25" customHeight="1" thickBot="1" x14ac:dyDescent="0.25">
      <c r="A715" s="215" t="s">
        <v>243</v>
      </c>
      <c r="B715" s="215">
        <v>17</v>
      </c>
      <c r="C715" s="342">
        <v>547.1</v>
      </c>
      <c r="D715" s="342" t="s">
        <v>133</v>
      </c>
      <c r="E715" s="342">
        <v>11.24</v>
      </c>
      <c r="F715" s="342">
        <v>579.79999999999995</v>
      </c>
      <c r="G715" s="298">
        <f t="shared" si="40"/>
        <v>56.124639999999992</v>
      </c>
      <c r="H715" s="298">
        <f t="shared" si="41"/>
        <v>52.819779999999994</v>
      </c>
      <c r="I715" s="299">
        <f t="shared" si="42"/>
        <v>33.570419999999999</v>
      </c>
      <c r="J715" s="299">
        <f t="shared" si="43"/>
        <v>17.973799999999997</v>
      </c>
    </row>
    <row r="716" spans="1:10" s="213" customFormat="1" ht="14.25" customHeight="1" thickBot="1" x14ac:dyDescent="0.25">
      <c r="A716" s="215" t="s">
        <v>243</v>
      </c>
      <c r="B716" s="215">
        <v>18</v>
      </c>
      <c r="C716" s="342">
        <v>546.9</v>
      </c>
      <c r="D716" s="342" t="s">
        <v>133</v>
      </c>
      <c r="E716" s="342">
        <v>69.86</v>
      </c>
      <c r="F716" s="342">
        <v>579.6</v>
      </c>
      <c r="G716" s="298">
        <f t="shared" si="40"/>
        <v>56.10528</v>
      </c>
      <c r="H716" s="298">
        <f t="shared" si="41"/>
        <v>52.801560000000002</v>
      </c>
      <c r="I716" s="299">
        <f t="shared" si="42"/>
        <v>33.558840000000004</v>
      </c>
      <c r="J716" s="299">
        <f t="shared" si="43"/>
        <v>17.967600000000001</v>
      </c>
    </row>
    <row r="717" spans="1:10" s="213" customFormat="1" ht="14.25" customHeight="1" thickBot="1" x14ac:dyDescent="0.25">
      <c r="A717" s="215" t="s">
        <v>243</v>
      </c>
      <c r="B717" s="215">
        <v>19</v>
      </c>
      <c r="C717" s="342">
        <v>534.82000000000005</v>
      </c>
      <c r="D717" s="342" t="s">
        <v>133</v>
      </c>
      <c r="E717" s="342">
        <v>67.45</v>
      </c>
      <c r="F717" s="342">
        <v>567.52</v>
      </c>
      <c r="G717" s="298">
        <f t="shared" si="40"/>
        <v>54.935935999999998</v>
      </c>
      <c r="H717" s="298">
        <f t="shared" si="41"/>
        <v>51.701071999999996</v>
      </c>
      <c r="I717" s="299">
        <f t="shared" si="42"/>
        <v>32.859408000000002</v>
      </c>
      <c r="J717" s="299">
        <f t="shared" si="43"/>
        <v>17.593119999999999</v>
      </c>
    </row>
    <row r="718" spans="1:10" s="213" customFormat="1" ht="14.25" customHeight="1" thickBot="1" x14ac:dyDescent="0.25">
      <c r="A718" s="215" t="s">
        <v>243</v>
      </c>
      <c r="B718" s="215">
        <v>20</v>
      </c>
      <c r="C718" s="342">
        <v>541.73</v>
      </c>
      <c r="D718" s="342">
        <v>0.01</v>
      </c>
      <c r="E718" s="342">
        <v>3.65</v>
      </c>
      <c r="F718" s="342">
        <v>574.42999999999995</v>
      </c>
      <c r="G718" s="298">
        <f t="shared" si="40"/>
        <v>55.604823999999994</v>
      </c>
      <c r="H718" s="298">
        <f t="shared" si="41"/>
        <v>52.330572999999994</v>
      </c>
      <c r="I718" s="299">
        <f t="shared" si="42"/>
        <v>33.259496999999996</v>
      </c>
      <c r="J718" s="299">
        <f t="shared" si="43"/>
        <v>17.807329999999997</v>
      </c>
    </row>
    <row r="719" spans="1:10" s="213" customFormat="1" ht="14.25" customHeight="1" thickBot="1" x14ac:dyDescent="0.25">
      <c r="A719" s="215" t="s">
        <v>243</v>
      </c>
      <c r="B719" s="215">
        <v>21</v>
      </c>
      <c r="C719" s="342">
        <v>538.23</v>
      </c>
      <c r="D719" s="342" t="s">
        <v>133</v>
      </c>
      <c r="E719" s="342">
        <v>55.45</v>
      </c>
      <c r="F719" s="342">
        <v>570.92999999999995</v>
      </c>
      <c r="G719" s="298">
        <f t="shared" si="40"/>
        <v>55.266023999999994</v>
      </c>
      <c r="H719" s="298">
        <f t="shared" si="41"/>
        <v>52.011722999999996</v>
      </c>
      <c r="I719" s="299">
        <f t="shared" si="42"/>
        <v>33.056846999999998</v>
      </c>
      <c r="J719" s="299">
        <f t="shared" si="43"/>
        <v>17.698829999999997</v>
      </c>
    </row>
    <row r="720" spans="1:10" s="213" customFormat="1" ht="14.25" customHeight="1" thickBot="1" x14ac:dyDescent="0.25">
      <c r="A720" s="215" t="s">
        <v>243</v>
      </c>
      <c r="B720" s="215">
        <v>22</v>
      </c>
      <c r="C720" s="342">
        <v>541.74</v>
      </c>
      <c r="D720" s="342" t="s">
        <v>133</v>
      </c>
      <c r="E720" s="342">
        <v>47.25</v>
      </c>
      <c r="F720" s="342">
        <v>574.44000000000005</v>
      </c>
      <c r="G720" s="298">
        <f t="shared" si="40"/>
        <v>55.605792000000001</v>
      </c>
      <c r="H720" s="298">
        <f t="shared" si="41"/>
        <v>52.331484000000003</v>
      </c>
      <c r="I720" s="299">
        <f t="shared" si="42"/>
        <v>33.260076000000005</v>
      </c>
      <c r="J720" s="299">
        <f t="shared" si="43"/>
        <v>17.807640000000003</v>
      </c>
    </row>
    <row r="721" spans="1:10" s="301" customFormat="1" ht="14.25" customHeight="1" thickBot="1" x14ac:dyDescent="0.25">
      <c r="A721" s="215" t="s">
        <v>243</v>
      </c>
      <c r="B721" s="215">
        <v>23</v>
      </c>
      <c r="C721" s="342">
        <v>508.41</v>
      </c>
      <c r="D721" s="342" t="s">
        <v>133</v>
      </c>
      <c r="E721" s="342">
        <v>4.01</v>
      </c>
      <c r="F721" s="342">
        <v>541.11</v>
      </c>
      <c r="G721" s="298">
        <f t="shared" si="40"/>
        <v>52.379447999999996</v>
      </c>
      <c r="H721" s="298">
        <f t="shared" si="41"/>
        <v>49.295121000000002</v>
      </c>
      <c r="I721" s="299">
        <f t="shared" si="42"/>
        <v>31.330269000000001</v>
      </c>
      <c r="J721" s="299">
        <f t="shared" si="43"/>
        <v>16.77441</v>
      </c>
    </row>
    <row r="722" spans="1:10" s="300" customFormat="1" ht="14.25" customHeight="1" thickBot="1" x14ac:dyDescent="0.25">
      <c r="A722" s="215" t="s">
        <v>244</v>
      </c>
      <c r="B722" s="215">
        <v>0</v>
      </c>
      <c r="C722" s="342">
        <v>556.98</v>
      </c>
      <c r="D722" s="342" t="s">
        <v>133</v>
      </c>
      <c r="E722" s="342">
        <v>579.42999999999995</v>
      </c>
      <c r="F722" s="342">
        <v>589.67999999999995</v>
      </c>
      <c r="G722" s="298">
        <f t="shared" si="40"/>
        <v>57.081023999999992</v>
      </c>
      <c r="H722" s="298">
        <f t="shared" si="41"/>
        <v>53.719847999999999</v>
      </c>
      <c r="I722" s="299">
        <f t="shared" si="42"/>
        <v>34.142471999999998</v>
      </c>
      <c r="J722" s="299">
        <f t="shared" si="43"/>
        <v>18.280079999999998</v>
      </c>
    </row>
    <row r="723" spans="1:10" s="213" customFormat="1" ht="14.25" customHeight="1" thickBot="1" x14ac:dyDescent="0.25">
      <c r="A723" s="215" t="s">
        <v>244</v>
      </c>
      <c r="B723" s="215">
        <v>1</v>
      </c>
      <c r="C723" s="342">
        <v>544.02</v>
      </c>
      <c r="D723" s="342" t="s">
        <v>133</v>
      </c>
      <c r="E723" s="342">
        <v>567.54999999999995</v>
      </c>
      <c r="F723" s="342">
        <v>576.72</v>
      </c>
      <c r="G723" s="298">
        <f t="shared" si="40"/>
        <v>55.826495999999999</v>
      </c>
      <c r="H723" s="298">
        <f t="shared" si="41"/>
        <v>52.539192</v>
      </c>
      <c r="I723" s="299">
        <f t="shared" si="42"/>
        <v>33.392088000000001</v>
      </c>
      <c r="J723" s="299">
        <f t="shared" si="43"/>
        <v>17.878320000000002</v>
      </c>
    </row>
    <row r="724" spans="1:10" s="213" customFormat="1" ht="14.25" customHeight="1" thickBot="1" x14ac:dyDescent="0.25">
      <c r="A724" s="215" t="s">
        <v>244</v>
      </c>
      <c r="B724" s="215">
        <v>2</v>
      </c>
      <c r="C724" s="342">
        <v>540.66</v>
      </c>
      <c r="D724" s="342" t="s">
        <v>133</v>
      </c>
      <c r="E724" s="342">
        <v>566.76</v>
      </c>
      <c r="F724" s="342">
        <v>573.36</v>
      </c>
      <c r="G724" s="298">
        <f t="shared" si="40"/>
        <v>55.501247999999997</v>
      </c>
      <c r="H724" s="298">
        <f t="shared" si="41"/>
        <v>52.233096000000003</v>
      </c>
      <c r="I724" s="299">
        <f t="shared" si="42"/>
        <v>33.197544000000001</v>
      </c>
      <c r="J724" s="299">
        <f t="shared" si="43"/>
        <v>17.774160000000002</v>
      </c>
    </row>
    <row r="725" spans="1:10" s="213" customFormat="1" ht="14.25" customHeight="1" thickBot="1" x14ac:dyDescent="0.25">
      <c r="A725" s="215" t="s">
        <v>244</v>
      </c>
      <c r="B725" s="215">
        <v>3</v>
      </c>
      <c r="C725" s="342">
        <v>546.1</v>
      </c>
      <c r="D725" s="342">
        <v>0.01</v>
      </c>
      <c r="E725" s="342">
        <v>574.80999999999995</v>
      </c>
      <c r="F725" s="342">
        <v>578.79999999999995</v>
      </c>
      <c r="G725" s="298">
        <f t="shared" si="40"/>
        <v>56.027839999999991</v>
      </c>
      <c r="H725" s="298">
        <f t="shared" si="41"/>
        <v>52.728679999999997</v>
      </c>
      <c r="I725" s="299">
        <f t="shared" si="42"/>
        <v>33.512519999999995</v>
      </c>
      <c r="J725" s="299">
        <f t="shared" si="43"/>
        <v>17.942799999999998</v>
      </c>
    </row>
    <row r="726" spans="1:10" s="213" customFormat="1" ht="14.25" customHeight="1" thickBot="1" x14ac:dyDescent="0.25">
      <c r="A726" s="215" t="s">
        <v>244</v>
      </c>
      <c r="B726" s="215">
        <v>4</v>
      </c>
      <c r="C726" s="342">
        <v>560.59</v>
      </c>
      <c r="D726" s="342" t="s">
        <v>133</v>
      </c>
      <c r="E726" s="342">
        <v>578.47</v>
      </c>
      <c r="F726" s="342">
        <v>593.29</v>
      </c>
      <c r="G726" s="298">
        <f t="shared" si="40"/>
        <v>57.430471999999995</v>
      </c>
      <c r="H726" s="298">
        <f t="shared" si="41"/>
        <v>54.048718999999998</v>
      </c>
      <c r="I726" s="299">
        <f t="shared" si="42"/>
        <v>34.351490999999996</v>
      </c>
      <c r="J726" s="299">
        <f t="shared" si="43"/>
        <v>18.39199</v>
      </c>
    </row>
    <row r="727" spans="1:10" s="213" customFormat="1" ht="14.25" customHeight="1" thickBot="1" x14ac:dyDescent="0.25">
      <c r="A727" s="215" t="s">
        <v>244</v>
      </c>
      <c r="B727" s="215">
        <v>5</v>
      </c>
      <c r="C727" s="342">
        <v>566.62</v>
      </c>
      <c r="D727" s="342" t="s">
        <v>133</v>
      </c>
      <c r="E727" s="342">
        <v>575.41999999999996</v>
      </c>
      <c r="F727" s="342">
        <v>599.32000000000005</v>
      </c>
      <c r="G727" s="298">
        <f t="shared" si="40"/>
        <v>58.014176000000006</v>
      </c>
      <c r="H727" s="298">
        <f t="shared" si="41"/>
        <v>54.598052000000003</v>
      </c>
      <c r="I727" s="299">
        <f t="shared" si="42"/>
        <v>34.700628000000002</v>
      </c>
      <c r="J727" s="299">
        <f t="shared" si="43"/>
        <v>18.57892</v>
      </c>
    </row>
    <row r="728" spans="1:10" s="213" customFormat="1" ht="14.25" customHeight="1" thickBot="1" x14ac:dyDescent="0.25">
      <c r="A728" s="215" t="s">
        <v>244</v>
      </c>
      <c r="B728" s="215">
        <v>6</v>
      </c>
      <c r="C728" s="342">
        <v>560.65</v>
      </c>
      <c r="D728" s="342" t="s">
        <v>133</v>
      </c>
      <c r="E728" s="342">
        <v>592.32000000000005</v>
      </c>
      <c r="F728" s="342">
        <v>593.35</v>
      </c>
      <c r="G728" s="298">
        <f t="shared" si="40"/>
        <v>57.436280000000004</v>
      </c>
      <c r="H728" s="298">
        <f t="shared" si="41"/>
        <v>54.054185000000004</v>
      </c>
      <c r="I728" s="299">
        <f t="shared" si="42"/>
        <v>34.354965</v>
      </c>
      <c r="J728" s="299">
        <f t="shared" si="43"/>
        <v>18.39385</v>
      </c>
    </row>
    <row r="729" spans="1:10" s="213" customFormat="1" ht="14.25" customHeight="1" thickBot="1" x14ac:dyDescent="0.25">
      <c r="A729" s="215" t="s">
        <v>244</v>
      </c>
      <c r="B729" s="215">
        <v>7</v>
      </c>
      <c r="C729" s="342">
        <v>554.85</v>
      </c>
      <c r="D729" s="342" t="s">
        <v>133</v>
      </c>
      <c r="E729" s="342">
        <v>564.37</v>
      </c>
      <c r="F729" s="342">
        <v>587.54999999999995</v>
      </c>
      <c r="G729" s="298">
        <f t="shared" si="40"/>
        <v>56.874839999999992</v>
      </c>
      <c r="H729" s="298">
        <f t="shared" si="41"/>
        <v>53.525804999999998</v>
      </c>
      <c r="I729" s="299">
        <f t="shared" si="42"/>
        <v>34.019144999999995</v>
      </c>
      <c r="J729" s="299">
        <f t="shared" si="43"/>
        <v>18.214049999999997</v>
      </c>
    </row>
    <row r="730" spans="1:10" s="213" customFormat="1" ht="14.25" customHeight="1" thickBot="1" x14ac:dyDescent="0.25">
      <c r="A730" s="215" t="s">
        <v>244</v>
      </c>
      <c r="B730" s="215">
        <v>8</v>
      </c>
      <c r="C730" s="342">
        <v>561.39</v>
      </c>
      <c r="D730" s="342" t="s">
        <v>133</v>
      </c>
      <c r="E730" s="342">
        <v>573.66</v>
      </c>
      <c r="F730" s="342">
        <v>594.09</v>
      </c>
      <c r="G730" s="298">
        <f t="shared" si="40"/>
        <v>57.507912000000005</v>
      </c>
      <c r="H730" s="298">
        <f t="shared" si="41"/>
        <v>54.121599000000003</v>
      </c>
      <c r="I730" s="299">
        <f t="shared" si="42"/>
        <v>34.397811000000004</v>
      </c>
      <c r="J730" s="299">
        <f t="shared" si="43"/>
        <v>18.416790000000002</v>
      </c>
    </row>
    <row r="731" spans="1:10" s="213" customFormat="1" ht="14.25" customHeight="1" thickBot="1" x14ac:dyDescent="0.25">
      <c r="A731" s="215" t="s">
        <v>244</v>
      </c>
      <c r="B731" s="215">
        <v>9</v>
      </c>
      <c r="C731" s="342">
        <v>570.75</v>
      </c>
      <c r="D731" s="342" t="s">
        <v>133</v>
      </c>
      <c r="E731" s="342">
        <v>582.41</v>
      </c>
      <c r="F731" s="342">
        <v>603.45000000000005</v>
      </c>
      <c r="G731" s="298">
        <f t="shared" si="40"/>
        <v>58.413960000000003</v>
      </c>
      <c r="H731" s="298">
        <f t="shared" si="41"/>
        <v>54.974295000000005</v>
      </c>
      <c r="I731" s="299">
        <f t="shared" si="42"/>
        <v>34.939755000000005</v>
      </c>
      <c r="J731" s="299">
        <f t="shared" si="43"/>
        <v>18.706950000000003</v>
      </c>
    </row>
    <row r="732" spans="1:10" s="213" customFormat="1" ht="14.25" customHeight="1" thickBot="1" x14ac:dyDescent="0.25">
      <c r="A732" s="215" t="s">
        <v>244</v>
      </c>
      <c r="B732" s="215">
        <v>10</v>
      </c>
      <c r="C732" s="342">
        <v>573.66999999999996</v>
      </c>
      <c r="D732" s="342" t="s">
        <v>133</v>
      </c>
      <c r="E732" s="342">
        <v>601.89</v>
      </c>
      <c r="F732" s="342">
        <v>606.37</v>
      </c>
      <c r="G732" s="298">
        <f t="shared" si="40"/>
        <v>58.696615999999999</v>
      </c>
      <c r="H732" s="298">
        <f t="shared" si="41"/>
        <v>55.240307000000001</v>
      </c>
      <c r="I732" s="299">
        <f t="shared" si="42"/>
        <v>35.108823000000001</v>
      </c>
      <c r="J732" s="299">
        <f t="shared" si="43"/>
        <v>18.797470000000001</v>
      </c>
    </row>
    <row r="733" spans="1:10" s="213" customFormat="1" ht="14.25" customHeight="1" thickBot="1" x14ac:dyDescent="0.25">
      <c r="A733" s="215" t="s">
        <v>244</v>
      </c>
      <c r="B733" s="215">
        <v>11</v>
      </c>
      <c r="C733" s="342">
        <v>566.86</v>
      </c>
      <c r="D733" s="342" t="s">
        <v>133</v>
      </c>
      <c r="E733" s="342">
        <v>593.76</v>
      </c>
      <c r="F733" s="342">
        <v>599.55999999999995</v>
      </c>
      <c r="G733" s="298">
        <f t="shared" si="40"/>
        <v>58.037407999999992</v>
      </c>
      <c r="H733" s="298">
        <f t="shared" si="41"/>
        <v>54.619915999999996</v>
      </c>
      <c r="I733" s="299">
        <f t="shared" si="42"/>
        <v>34.714523999999997</v>
      </c>
      <c r="J733" s="299">
        <f t="shared" si="43"/>
        <v>18.586359999999999</v>
      </c>
    </row>
    <row r="734" spans="1:10" s="213" customFormat="1" ht="14.25" customHeight="1" thickBot="1" x14ac:dyDescent="0.25">
      <c r="A734" s="215" t="s">
        <v>244</v>
      </c>
      <c r="B734" s="215">
        <v>12</v>
      </c>
      <c r="C734" s="342">
        <v>567.47</v>
      </c>
      <c r="D734" s="342" t="s">
        <v>133</v>
      </c>
      <c r="E734" s="342">
        <v>595.04</v>
      </c>
      <c r="F734" s="342">
        <v>600.16999999999996</v>
      </c>
      <c r="G734" s="298">
        <f t="shared" si="40"/>
        <v>58.096455999999996</v>
      </c>
      <c r="H734" s="298">
        <f t="shared" si="41"/>
        <v>54.675486999999997</v>
      </c>
      <c r="I734" s="299">
        <f t="shared" si="42"/>
        <v>34.749842999999998</v>
      </c>
      <c r="J734" s="299">
        <f t="shared" si="43"/>
        <v>18.605269999999997</v>
      </c>
    </row>
    <row r="735" spans="1:10" s="213" customFormat="1" ht="14.25" customHeight="1" thickBot="1" x14ac:dyDescent="0.25">
      <c r="A735" s="215" t="s">
        <v>244</v>
      </c>
      <c r="B735" s="215">
        <v>13</v>
      </c>
      <c r="C735" s="342">
        <v>545.05999999999995</v>
      </c>
      <c r="D735" s="342" t="s">
        <v>133</v>
      </c>
      <c r="E735" s="342">
        <v>570.80999999999995</v>
      </c>
      <c r="F735" s="342">
        <v>577.76</v>
      </c>
      <c r="G735" s="298">
        <f t="shared" si="40"/>
        <v>55.927167999999995</v>
      </c>
      <c r="H735" s="298">
        <f t="shared" si="41"/>
        <v>52.633935999999999</v>
      </c>
      <c r="I735" s="299">
        <f t="shared" si="42"/>
        <v>33.452303999999998</v>
      </c>
      <c r="J735" s="299">
        <f t="shared" si="43"/>
        <v>17.91056</v>
      </c>
    </row>
    <row r="736" spans="1:10" s="213" customFormat="1" ht="14.25" customHeight="1" thickBot="1" x14ac:dyDescent="0.25">
      <c r="A736" s="215" t="s">
        <v>244</v>
      </c>
      <c r="B736" s="215">
        <v>14</v>
      </c>
      <c r="C736" s="342">
        <v>547.54</v>
      </c>
      <c r="D736" s="342" t="s">
        <v>133</v>
      </c>
      <c r="E736" s="342">
        <v>573.44000000000005</v>
      </c>
      <c r="F736" s="342">
        <v>580.24</v>
      </c>
      <c r="G736" s="298">
        <f t="shared" si="40"/>
        <v>56.167231999999998</v>
      </c>
      <c r="H736" s="298">
        <f t="shared" si="41"/>
        <v>52.859864000000002</v>
      </c>
      <c r="I736" s="299">
        <f t="shared" si="42"/>
        <v>33.595896000000003</v>
      </c>
      <c r="J736" s="299">
        <f t="shared" si="43"/>
        <v>17.987439999999999</v>
      </c>
    </row>
    <row r="737" spans="1:10" s="213" customFormat="1" ht="14.25" customHeight="1" thickBot="1" x14ac:dyDescent="0.25">
      <c r="A737" s="215" t="s">
        <v>244</v>
      </c>
      <c r="B737" s="215">
        <v>15</v>
      </c>
      <c r="C737" s="342">
        <v>566.63</v>
      </c>
      <c r="D737" s="342" t="s">
        <v>133</v>
      </c>
      <c r="E737" s="342">
        <v>593.91</v>
      </c>
      <c r="F737" s="342">
        <v>599.33000000000004</v>
      </c>
      <c r="G737" s="298">
        <f t="shared" si="40"/>
        <v>58.015143999999999</v>
      </c>
      <c r="H737" s="298">
        <f t="shared" si="41"/>
        <v>54.598963000000005</v>
      </c>
      <c r="I737" s="299">
        <f t="shared" si="42"/>
        <v>34.701207000000004</v>
      </c>
      <c r="J737" s="299">
        <f t="shared" si="43"/>
        <v>18.579230000000003</v>
      </c>
    </row>
    <row r="738" spans="1:10" s="213" customFormat="1" ht="14.25" customHeight="1" thickBot="1" x14ac:dyDescent="0.25">
      <c r="A738" s="215" t="s">
        <v>244</v>
      </c>
      <c r="B738" s="215">
        <v>16</v>
      </c>
      <c r="C738" s="342">
        <v>583.66999999999996</v>
      </c>
      <c r="D738" s="342" t="s">
        <v>133</v>
      </c>
      <c r="E738" s="342">
        <v>612.24</v>
      </c>
      <c r="F738" s="342">
        <v>616.37</v>
      </c>
      <c r="G738" s="298">
        <f t="shared" si="40"/>
        <v>59.664615999999995</v>
      </c>
      <c r="H738" s="298">
        <f t="shared" si="41"/>
        <v>56.151307000000003</v>
      </c>
      <c r="I738" s="299">
        <f t="shared" si="42"/>
        <v>35.687823000000002</v>
      </c>
      <c r="J738" s="299">
        <f t="shared" si="43"/>
        <v>19.107469999999999</v>
      </c>
    </row>
    <row r="739" spans="1:10" s="213" customFormat="1" ht="14.25" customHeight="1" thickBot="1" x14ac:dyDescent="0.25">
      <c r="A739" s="215" t="s">
        <v>244</v>
      </c>
      <c r="B739" s="215">
        <v>17</v>
      </c>
      <c r="C739" s="342">
        <v>587</v>
      </c>
      <c r="D739" s="342" t="s">
        <v>133</v>
      </c>
      <c r="E739" s="342">
        <v>614.23</v>
      </c>
      <c r="F739" s="342">
        <v>619.70000000000005</v>
      </c>
      <c r="G739" s="298">
        <f t="shared" si="40"/>
        <v>59.986960000000003</v>
      </c>
      <c r="H739" s="298">
        <f t="shared" si="41"/>
        <v>56.454670000000007</v>
      </c>
      <c r="I739" s="299">
        <f t="shared" si="42"/>
        <v>35.880630000000004</v>
      </c>
      <c r="J739" s="299">
        <f t="shared" si="43"/>
        <v>19.210700000000003</v>
      </c>
    </row>
    <row r="740" spans="1:10" s="213" customFormat="1" ht="14.25" customHeight="1" thickBot="1" x14ac:dyDescent="0.25">
      <c r="A740" s="215" t="s">
        <v>244</v>
      </c>
      <c r="B740" s="215">
        <v>18</v>
      </c>
      <c r="C740" s="342">
        <v>580.64</v>
      </c>
      <c r="D740" s="342" t="s">
        <v>133</v>
      </c>
      <c r="E740" s="342">
        <v>586.94000000000005</v>
      </c>
      <c r="F740" s="342">
        <v>613.34</v>
      </c>
      <c r="G740" s="298">
        <f t="shared" si="40"/>
        <v>59.371312000000003</v>
      </c>
      <c r="H740" s="298">
        <f t="shared" si="41"/>
        <v>55.875274000000005</v>
      </c>
      <c r="I740" s="299">
        <f t="shared" si="42"/>
        <v>35.512385999999999</v>
      </c>
      <c r="J740" s="299">
        <f t="shared" si="43"/>
        <v>19.013540000000003</v>
      </c>
    </row>
    <row r="741" spans="1:10" s="213" customFormat="1" ht="14.25" customHeight="1" thickBot="1" x14ac:dyDescent="0.25">
      <c r="A741" s="215" t="s">
        <v>244</v>
      </c>
      <c r="B741" s="215">
        <v>19</v>
      </c>
      <c r="C741" s="342">
        <v>560.67999999999995</v>
      </c>
      <c r="D741" s="342" t="s">
        <v>133</v>
      </c>
      <c r="E741" s="342">
        <v>585.97</v>
      </c>
      <c r="F741" s="342">
        <v>593.38</v>
      </c>
      <c r="G741" s="298">
        <f t="shared" si="40"/>
        <v>57.439183999999997</v>
      </c>
      <c r="H741" s="298">
        <f t="shared" si="41"/>
        <v>54.056918000000003</v>
      </c>
      <c r="I741" s="299">
        <f t="shared" si="42"/>
        <v>34.356701999999999</v>
      </c>
      <c r="J741" s="299">
        <f t="shared" si="43"/>
        <v>18.394780000000001</v>
      </c>
    </row>
    <row r="742" spans="1:10" s="213" customFormat="1" ht="14.25" customHeight="1" thickBot="1" x14ac:dyDescent="0.25">
      <c r="A742" s="215" t="s">
        <v>244</v>
      </c>
      <c r="B742" s="215">
        <v>20</v>
      </c>
      <c r="C742" s="342">
        <v>563.91999999999996</v>
      </c>
      <c r="D742" s="342">
        <v>0.01</v>
      </c>
      <c r="E742" s="342">
        <v>569.96</v>
      </c>
      <c r="F742" s="342">
        <v>596.62</v>
      </c>
      <c r="G742" s="298">
        <f t="shared" si="40"/>
        <v>57.752815999999996</v>
      </c>
      <c r="H742" s="298">
        <f t="shared" si="41"/>
        <v>54.352082000000003</v>
      </c>
      <c r="I742" s="299">
        <f t="shared" si="42"/>
        <v>34.544297999999998</v>
      </c>
      <c r="J742" s="299">
        <f t="shared" si="43"/>
        <v>18.49522</v>
      </c>
    </row>
    <row r="743" spans="1:10" s="213" customFormat="1" ht="14.25" customHeight="1" thickBot="1" x14ac:dyDescent="0.25">
      <c r="A743" s="215" t="s">
        <v>244</v>
      </c>
      <c r="B743" s="215">
        <v>21</v>
      </c>
      <c r="C743" s="342">
        <v>570.76</v>
      </c>
      <c r="D743" s="342" t="s">
        <v>133</v>
      </c>
      <c r="E743" s="342">
        <v>591.92999999999995</v>
      </c>
      <c r="F743" s="342">
        <v>603.46</v>
      </c>
      <c r="G743" s="298">
        <f t="shared" si="40"/>
        <v>58.414928000000003</v>
      </c>
      <c r="H743" s="298">
        <f t="shared" si="41"/>
        <v>54.975206</v>
      </c>
      <c r="I743" s="299">
        <f t="shared" si="42"/>
        <v>34.940334</v>
      </c>
      <c r="J743" s="299">
        <f t="shared" si="43"/>
        <v>18.707260000000002</v>
      </c>
    </row>
    <row r="744" spans="1:10" s="213" customFormat="1" ht="14.25" customHeight="1" thickBot="1" x14ac:dyDescent="0.25">
      <c r="A744" s="215" t="s">
        <v>244</v>
      </c>
      <c r="B744" s="215">
        <v>22</v>
      </c>
      <c r="C744" s="342">
        <v>576.46</v>
      </c>
      <c r="D744" s="342" t="s">
        <v>133</v>
      </c>
      <c r="E744" s="342">
        <v>598.16999999999996</v>
      </c>
      <c r="F744" s="342">
        <v>609.16</v>
      </c>
      <c r="G744" s="298">
        <f t="shared" si="40"/>
        <v>58.966687999999998</v>
      </c>
      <c r="H744" s="298">
        <f t="shared" si="41"/>
        <v>55.494475999999999</v>
      </c>
      <c r="I744" s="299">
        <f t="shared" si="42"/>
        <v>35.270364000000001</v>
      </c>
      <c r="J744" s="299">
        <f t="shared" si="43"/>
        <v>18.883959999999998</v>
      </c>
    </row>
    <row r="745" spans="1:10" s="301" customFormat="1" ht="14.25" customHeight="1" thickBot="1" x14ac:dyDescent="0.25">
      <c r="A745" s="215" t="s">
        <v>244</v>
      </c>
      <c r="B745" s="215">
        <v>23</v>
      </c>
      <c r="C745" s="342">
        <v>574.87</v>
      </c>
      <c r="D745" s="342" t="s">
        <v>133</v>
      </c>
      <c r="E745" s="342">
        <v>60.51</v>
      </c>
      <c r="F745" s="342">
        <v>607.57000000000005</v>
      </c>
      <c r="G745" s="298">
        <f t="shared" si="40"/>
        <v>58.812776000000007</v>
      </c>
      <c r="H745" s="298">
        <f t="shared" si="41"/>
        <v>55.349627000000005</v>
      </c>
      <c r="I745" s="299">
        <f t="shared" si="42"/>
        <v>35.178303</v>
      </c>
      <c r="J745" s="299">
        <f t="shared" si="43"/>
        <v>18.834670000000003</v>
      </c>
    </row>
    <row r="746" spans="1:10" s="300" customFormat="1" ht="14.25" customHeight="1" thickBot="1" x14ac:dyDescent="0.25">
      <c r="A746" s="215" t="s">
        <v>245</v>
      </c>
      <c r="B746" s="215">
        <v>0</v>
      </c>
      <c r="C746" s="342">
        <v>428.54</v>
      </c>
      <c r="D746" s="342">
        <v>136.49</v>
      </c>
      <c r="E746" s="342">
        <v>0</v>
      </c>
      <c r="F746" s="342">
        <v>461.24</v>
      </c>
      <c r="G746" s="298">
        <f t="shared" si="40"/>
        <v>44.648032000000001</v>
      </c>
      <c r="H746" s="298">
        <f t="shared" si="41"/>
        <v>42.018964000000004</v>
      </c>
      <c r="I746" s="299">
        <f t="shared" si="42"/>
        <v>26.705795999999999</v>
      </c>
      <c r="J746" s="299">
        <f t="shared" si="43"/>
        <v>14.298439999999999</v>
      </c>
    </row>
    <row r="747" spans="1:10" s="213" customFormat="1" ht="14.25" customHeight="1" thickBot="1" x14ac:dyDescent="0.25">
      <c r="A747" s="215" t="s">
        <v>245</v>
      </c>
      <c r="B747" s="215">
        <v>1</v>
      </c>
      <c r="C747" s="342">
        <v>401.34</v>
      </c>
      <c r="D747" s="342" t="s">
        <v>133</v>
      </c>
      <c r="E747" s="342">
        <v>120.37</v>
      </c>
      <c r="F747" s="342">
        <v>434.04</v>
      </c>
      <c r="G747" s="298">
        <f t="shared" si="40"/>
        <v>42.015072000000004</v>
      </c>
      <c r="H747" s="298">
        <f t="shared" si="41"/>
        <v>39.541043999999999</v>
      </c>
      <c r="I747" s="299">
        <f t="shared" si="42"/>
        <v>25.130916000000003</v>
      </c>
      <c r="J747" s="299">
        <f t="shared" si="43"/>
        <v>13.45524</v>
      </c>
    </row>
    <row r="748" spans="1:10" s="213" customFormat="1" ht="14.25" customHeight="1" thickBot="1" x14ac:dyDescent="0.25">
      <c r="A748" s="215" t="s">
        <v>245</v>
      </c>
      <c r="B748" s="215">
        <v>2</v>
      </c>
      <c r="C748" s="342">
        <v>400.51</v>
      </c>
      <c r="D748" s="342" t="s">
        <v>133</v>
      </c>
      <c r="E748" s="342">
        <v>109.23</v>
      </c>
      <c r="F748" s="342">
        <v>433.21</v>
      </c>
      <c r="G748" s="298">
        <f t="shared" si="40"/>
        <v>41.934728</v>
      </c>
      <c r="H748" s="298">
        <f t="shared" si="41"/>
        <v>39.465430999999995</v>
      </c>
      <c r="I748" s="299">
        <f t="shared" si="42"/>
        <v>25.082858999999999</v>
      </c>
      <c r="J748" s="299">
        <f t="shared" si="43"/>
        <v>13.429509999999999</v>
      </c>
    </row>
    <row r="749" spans="1:10" s="213" customFormat="1" ht="14.25" customHeight="1" thickBot="1" x14ac:dyDescent="0.25">
      <c r="A749" s="215" t="s">
        <v>245</v>
      </c>
      <c r="B749" s="215">
        <v>3</v>
      </c>
      <c r="C749" s="342">
        <v>407</v>
      </c>
      <c r="D749" s="342" t="s">
        <v>133</v>
      </c>
      <c r="E749" s="342">
        <v>119.27</v>
      </c>
      <c r="F749" s="342">
        <v>439.7</v>
      </c>
      <c r="G749" s="298">
        <f t="shared" si="40"/>
        <v>42.562959999999997</v>
      </c>
      <c r="H749" s="298">
        <f t="shared" si="41"/>
        <v>40.056669999999997</v>
      </c>
      <c r="I749" s="299">
        <f t="shared" si="42"/>
        <v>25.458629999999999</v>
      </c>
      <c r="J749" s="299">
        <f t="shared" si="43"/>
        <v>13.630699999999999</v>
      </c>
    </row>
    <row r="750" spans="1:10" s="213" customFormat="1" ht="14.25" customHeight="1" thickBot="1" x14ac:dyDescent="0.25">
      <c r="A750" s="215" t="s">
        <v>245</v>
      </c>
      <c r="B750" s="215">
        <v>4</v>
      </c>
      <c r="C750" s="342">
        <v>414.68</v>
      </c>
      <c r="D750" s="342" t="s">
        <v>133</v>
      </c>
      <c r="E750" s="342">
        <v>431.18</v>
      </c>
      <c r="F750" s="342">
        <v>447.38</v>
      </c>
      <c r="G750" s="298">
        <f t="shared" si="40"/>
        <v>43.306384000000001</v>
      </c>
      <c r="H750" s="298">
        <f t="shared" si="41"/>
        <v>40.756318</v>
      </c>
      <c r="I750" s="299">
        <f t="shared" si="42"/>
        <v>25.903302</v>
      </c>
      <c r="J750" s="299">
        <f t="shared" si="43"/>
        <v>13.868779999999999</v>
      </c>
    </row>
    <row r="751" spans="1:10" s="213" customFormat="1" ht="14.25" customHeight="1" thickBot="1" x14ac:dyDescent="0.25">
      <c r="A751" s="215" t="s">
        <v>245</v>
      </c>
      <c r="B751" s="215">
        <v>5</v>
      </c>
      <c r="C751" s="342">
        <v>422.06</v>
      </c>
      <c r="D751" s="342" t="s">
        <v>133</v>
      </c>
      <c r="E751" s="342">
        <v>439.21</v>
      </c>
      <c r="F751" s="342">
        <v>454.76</v>
      </c>
      <c r="G751" s="298">
        <f t="shared" si="40"/>
        <v>44.020767999999997</v>
      </c>
      <c r="H751" s="298">
        <f t="shared" si="41"/>
        <v>41.428635999999997</v>
      </c>
      <c r="I751" s="299">
        <f t="shared" si="42"/>
        <v>26.330604000000001</v>
      </c>
      <c r="J751" s="299">
        <f t="shared" si="43"/>
        <v>14.09756</v>
      </c>
    </row>
    <row r="752" spans="1:10" s="213" customFormat="1" ht="14.25" customHeight="1" thickBot="1" x14ac:dyDescent="0.25">
      <c r="A752" s="215" t="s">
        <v>245</v>
      </c>
      <c r="B752" s="215">
        <v>6</v>
      </c>
      <c r="C752" s="342">
        <v>420.75</v>
      </c>
      <c r="D752" s="342" t="s">
        <v>133</v>
      </c>
      <c r="E752" s="342">
        <v>419.84</v>
      </c>
      <c r="F752" s="342">
        <v>453.45</v>
      </c>
      <c r="G752" s="298">
        <f t="shared" si="40"/>
        <v>43.89396</v>
      </c>
      <c r="H752" s="298">
        <f t="shared" si="41"/>
        <v>41.309294999999999</v>
      </c>
      <c r="I752" s="299">
        <f t="shared" si="42"/>
        <v>26.254754999999999</v>
      </c>
      <c r="J752" s="299">
        <f t="shared" si="43"/>
        <v>14.056949999999999</v>
      </c>
    </row>
    <row r="753" spans="1:10" s="213" customFormat="1" ht="14.25" customHeight="1" thickBot="1" x14ac:dyDescent="0.25">
      <c r="A753" s="215" t="s">
        <v>245</v>
      </c>
      <c r="B753" s="215">
        <v>7</v>
      </c>
      <c r="C753" s="342">
        <v>408.61</v>
      </c>
      <c r="D753" s="342" t="s">
        <v>133</v>
      </c>
      <c r="E753" s="342">
        <v>431.09</v>
      </c>
      <c r="F753" s="342">
        <v>441.31</v>
      </c>
      <c r="G753" s="298">
        <f t="shared" si="40"/>
        <v>42.718807999999996</v>
      </c>
      <c r="H753" s="298">
        <f t="shared" si="41"/>
        <v>40.203341000000002</v>
      </c>
      <c r="I753" s="299">
        <f t="shared" si="42"/>
        <v>25.551849000000001</v>
      </c>
      <c r="J753" s="299">
        <f t="shared" si="43"/>
        <v>13.68061</v>
      </c>
    </row>
    <row r="754" spans="1:10" s="213" customFormat="1" ht="14.25" customHeight="1" thickBot="1" x14ac:dyDescent="0.25">
      <c r="A754" s="215" t="s">
        <v>245</v>
      </c>
      <c r="B754" s="215">
        <v>8</v>
      </c>
      <c r="C754" s="342">
        <v>409.21</v>
      </c>
      <c r="D754" s="342" t="s">
        <v>133</v>
      </c>
      <c r="E754" s="342">
        <v>427.16</v>
      </c>
      <c r="F754" s="342">
        <v>441.91</v>
      </c>
      <c r="G754" s="298">
        <f t="shared" si="40"/>
        <v>42.776888</v>
      </c>
      <c r="H754" s="298">
        <f t="shared" si="41"/>
        <v>40.258001</v>
      </c>
      <c r="I754" s="299">
        <f t="shared" si="42"/>
        <v>25.586589</v>
      </c>
      <c r="J754" s="299">
        <f t="shared" si="43"/>
        <v>13.699210000000001</v>
      </c>
    </row>
    <row r="755" spans="1:10" s="213" customFormat="1" ht="14.25" customHeight="1" thickBot="1" x14ac:dyDescent="0.25">
      <c r="A755" s="215" t="s">
        <v>245</v>
      </c>
      <c r="B755" s="215">
        <v>9</v>
      </c>
      <c r="C755" s="342">
        <v>414.23</v>
      </c>
      <c r="D755" s="342" t="s">
        <v>133</v>
      </c>
      <c r="E755" s="342">
        <v>432.47</v>
      </c>
      <c r="F755" s="342">
        <v>446.93</v>
      </c>
      <c r="G755" s="298">
        <f t="shared" ref="G755:G769" si="44">F755*9.68%</f>
        <v>43.262824000000002</v>
      </c>
      <c r="H755" s="298">
        <f t="shared" ref="H755:H769" si="45">F755*9.11%</f>
        <v>40.715322999999998</v>
      </c>
      <c r="I755" s="299">
        <f t="shared" ref="I755:I769" si="46">F755*5.79%</f>
        <v>25.877247000000001</v>
      </c>
      <c r="J755" s="299">
        <f t="shared" ref="J755:J769" si="47">F755*3.1%</f>
        <v>13.85483</v>
      </c>
    </row>
    <row r="756" spans="1:10" s="213" customFormat="1" ht="14.25" customHeight="1" thickBot="1" x14ac:dyDescent="0.25">
      <c r="A756" s="215" t="s">
        <v>245</v>
      </c>
      <c r="B756" s="215">
        <v>10</v>
      </c>
      <c r="C756" s="342">
        <v>414.21</v>
      </c>
      <c r="D756" s="342" t="s">
        <v>133</v>
      </c>
      <c r="E756" s="342">
        <v>432.59</v>
      </c>
      <c r="F756" s="342">
        <v>446.91</v>
      </c>
      <c r="G756" s="298">
        <f t="shared" si="44"/>
        <v>43.260888000000001</v>
      </c>
      <c r="H756" s="298">
        <f t="shared" si="45"/>
        <v>40.713501000000001</v>
      </c>
      <c r="I756" s="299">
        <f t="shared" si="46"/>
        <v>25.876089</v>
      </c>
      <c r="J756" s="299">
        <f t="shared" si="47"/>
        <v>13.85421</v>
      </c>
    </row>
    <row r="757" spans="1:10" s="213" customFormat="1" ht="14.25" customHeight="1" thickBot="1" x14ac:dyDescent="0.25">
      <c r="A757" s="215" t="s">
        <v>245</v>
      </c>
      <c r="B757" s="215">
        <v>11</v>
      </c>
      <c r="C757" s="342">
        <v>417.7</v>
      </c>
      <c r="D757" s="342" t="s">
        <v>133</v>
      </c>
      <c r="E757" s="342">
        <v>440.85</v>
      </c>
      <c r="F757" s="342">
        <v>450.4</v>
      </c>
      <c r="G757" s="298">
        <f t="shared" si="44"/>
        <v>43.598719999999993</v>
      </c>
      <c r="H757" s="298">
        <f t="shared" si="45"/>
        <v>41.031439999999996</v>
      </c>
      <c r="I757" s="299">
        <f t="shared" si="46"/>
        <v>26.07816</v>
      </c>
      <c r="J757" s="299">
        <f t="shared" si="47"/>
        <v>13.962399999999999</v>
      </c>
    </row>
    <row r="758" spans="1:10" s="213" customFormat="1" ht="14.25" customHeight="1" thickBot="1" x14ac:dyDescent="0.25">
      <c r="A758" s="215" t="s">
        <v>245</v>
      </c>
      <c r="B758" s="215">
        <v>12</v>
      </c>
      <c r="C758" s="342">
        <v>418.8</v>
      </c>
      <c r="D758" s="342" t="s">
        <v>133</v>
      </c>
      <c r="E758" s="342">
        <v>441.96</v>
      </c>
      <c r="F758" s="342">
        <v>451.5</v>
      </c>
      <c r="G758" s="298">
        <f t="shared" si="44"/>
        <v>43.705199999999998</v>
      </c>
      <c r="H758" s="298">
        <f t="shared" si="45"/>
        <v>41.13165</v>
      </c>
      <c r="I758" s="299">
        <f t="shared" si="46"/>
        <v>26.141850000000002</v>
      </c>
      <c r="J758" s="299">
        <f t="shared" si="47"/>
        <v>13.996499999999999</v>
      </c>
    </row>
    <row r="759" spans="1:10" s="213" customFormat="1" ht="14.25" customHeight="1" thickBot="1" x14ac:dyDescent="0.25">
      <c r="A759" s="215" t="s">
        <v>245</v>
      </c>
      <c r="B759" s="215">
        <v>13</v>
      </c>
      <c r="C759" s="342">
        <v>404.37</v>
      </c>
      <c r="D759" s="342" t="s">
        <v>133</v>
      </c>
      <c r="E759" s="342">
        <v>389.23</v>
      </c>
      <c r="F759" s="342">
        <v>437.07</v>
      </c>
      <c r="G759" s="298">
        <f t="shared" si="44"/>
        <v>42.308375999999996</v>
      </c>
      <c r="H759" s="298">
        <f t="shared" si="45"/>
        <v>39.817076999999998</v>
      </c>
      <c r="I759" s="299">
        <f t="shared" si="46"/>
        <v>25.306352999999998</v>
      </c>
      <c r="J759" s="299">
        <f t="shared" si="47"/>
        <v>13.54917</v>
      </c>
    </row>
    <row r="760" spans="1:10" s="213" customFormat="1" ht="14.25" customHeight="1" thickBot="1" x14ac:dyDescent="0.25">
      <c r="A760" s="215" t="s">
        <v>245</v>
      </c>
      <c r="B760" s="215">
        <v>14</v>
      </c>
      <c r="C760" s="342">
        <v>403.67</v>
      </c>
      <c r="D760" s="342" t="s">
        <v>133</v>
      </c>
      <c r="E760" s="342">
        <v>389.68</v>
      </c>
      <c r="F760" s="342">
        <v>436.37</v>
      </c>
      <c r="G760" s="298">
        <f t="shared" si="44"/>
        <v>42.240615999999996</v>
      </c>
      <c r="H760" s="298">
        <f t="shared" si="45"/>
        <v>39.753307</v>
      </c>
      <c r="I760" s="299">
        <f t="shared" si="46"/>
        <v>25.265823000000001</v>
      </c>
      <c r="J760" s="299">
        <f t="shared" si="47"/>
        <v>13.527469999999999</v>
      </c>
    </row>
    <row r="761" spans="1:10" s="213" customFormat="1" ht="14.25" customHeight="1" thickBot="1" x14ac:dyDescent="0.25">
      <c r="A761" s="215" t="s">
        <v>245</v>
      </c>
      <c r="B761" s="215">
        <v>15</v>
      </c>
      <c r="C761" s="342">
        <v>424.1</v>
      </c>
      <c r="D761" s="342" t="s">
        <v>133</v>
      </c>
      <c r="E761" s="342">
        <v>447.3</v>
      </c>
      <c r="F761" s="342">
        <v>456.8</v>
      </c>
      <c r="G761" s="298">
        <f t="shared" si="44"/>
        <v>44.218240000000002</v>
      </c>
      <c r="H761" s="298">
        <f t="shared" si="45"/>
        <v>41.61448</v>
      </c>
      <c r="I761" s="299">
        <f t="shared" si="46"/>
        <v>26.448720000000002</v>
      </c>
      <c r="J761" s="299">
        <f t="shared" si="47"/>
        <v>14.1608</v>
      </c>
    </row>
    <row r="762" spans="1:10" s="213" customFormat="1" ht="14.25" customHeight="1" thickBot="1" x14ac:dyDescent="0.25">
      <c r="A762" s="215" t="s">
        <v>245</v>
      </c>
      <c r="B762" s="215">
        <v>16</v>
      </c>
      <c r="C762" s="342">
        <v>432.04</v>
      </c>
      <c r="D762" s="342" t="s">
        <v>133</v>
      </c>
      <c r="E762" s="342">
        <v>451.46</v>
      </c>
      <c r="F762" s="342">
        <v>464.74</v>
      </c>
      <c r="G762" s="298">
        <f t="shared" si="44"/>
        <v>44.986832</v>
      </c>
      <c r="H762" s="298">
        <f t="shared" si="45"/>
        <v>42.337814000000002</v>
      </c>
      <c r="I762" s="299">
        <f t="shared" si="46"/>
        <v>26.908446000000001</v>
      </c>
      <c r="J762" s="299">
        <f t="shared" si="47"/>
        <v>14.406940000000001</v>
      </c>
    </row>
    <row r="763" spans="1:10" s="213" customFormat="1" ht="14.25" customHeight="1" thickBot="1" x14ac:dyDescent="0.25">
      <c r="A763" s="215" t="s">
        <v>245</v>
      </c>
      <c r="B763" s="215">
        <v>17</v>
      </c>
      <c r="C763" s="342">
        <v>434.28</v>
      </c>
      <c r="D763" s="342" t="s">
        <v>133</v>
      </c>
      <c r="E763" s="342">
        <v>440.45</v>
      </c>
      <c r="F763" s="342">
        <v>466.98</v>
      </c>
      <c r="G763" s="298">
        <f t="shared" si="44"/>
        <v>45.203664000000003</v>
      </c>
      <c r="H763" s="298">
        <f t="shared" si="45"/>
        <v>42.541878000000004</v>
      </c>
      <c r="I763" s="299">
        <f t="shared" si="46"/>
        <v>27.038142000000001</v>
      </c>
      <c r="J763" s="299">
        <f t="shared" si="47"/>
        <v>14.476380000000001</v>
      </c>
    </row>
    <row r="764" spans="1:10" s="213" customFormat="1" ht="14.25" customHeight="1" thickBot="1" x14ac:dyDescent="0.25">
      <c r="A764" s="215" t="s">
        <v>245</v>
      </c>
      <c r="B764" s="215">
        <v>18</v>
      </c>
      <c r="C764" s="342">
        <v>433.57</v>
      </c>
      <c r="D764" s="342" t="s">
        <v>133</v>
      </c>
      <c r="E764" s="342">
        <v>400.84</v>
      </c>
      <c r="F764" s="342">
        <v>466.27</v>
      </c>
      <c r="G764" s="298">
        <f t="shared" si="44"/>
        <v>45.134935999999996</v>
      </c>
      <c r="H764" s="298">
        <f t="shared" si="45"/>
        <v>42.477196999999997</v>
      </c>
      <c r="I764" s="299">
        <f t="shared" si="46"/>
        <v>26.997032999999998</v>
      </c>
      <c r="J764" s="299">
        <f t="shared" si="47"/>
        <v>14.454369999999999</v>
      </c>
    </row>
    <row r="765" spans="1:10" s="213" customFormat="1" ht="14.25" customHeight="1" thickBot="1" x14ac:dyDescent="0.25">
      <c r="A765" s="215" t="s">
        <v>245</v>
      </c>
      <c r="B765" s="215">
        <v>19</v>
      </c>
      <c r="C765" s="342">
        <v>420.5</v>
      </c>
      <c r="D765" s="342" t="s">
        <v>133</v>
      </c>
      <c r="E765" s="342">
        <v>306.97000000000003</v>
      </c>
      <c r="F765" s="342">
        <v>453.2</v>
      </c>
      <c r="G765" s="298">
        <f t="shared" si="44"/>
        <v>43.869759999999999</v>
      </c>
      <c r="H765" s="298">
        <f t="shared" si="45"/>
        <v>41.286519999999996</v>
      </c>
      <c r="I765" s="299">
        <f t="shared" si="46"/>
        <v>26.240279999999998</v>
      </c>
      <c r="J765" s="299">
        <f t="shared" si="47"/>
        <v>14.049199999999999</v>
      </c>
    </row>
    <row r="766" spans="1:10" s="213" customFormat="1" ht="14.25" customHeight="1" thickBot="1" x14ac:dyDescent="0.25">
      <c r="A766" s="215" t="s">
        <v>245</v>
      </c>
      <c r="B766" s="215">
        <v>20</v>
      </c>
      <c r="C766" s="342">
        <v>428.37</v>
      </c>
      <c r="D766" s="342">
        <v>0.01</v>
      </c>
      <c r="E766" s="342">
        <v>406.46</v>
      </c>
      <c r="F766" s="342">
        <v>461.07</v>
      </c>
      <c r="G766" s="298">
        <f t="shared" si="44"/>
        <v>44.631575999999995</v>
      </c>
      <c r="H766" s="298">
        <f t="shared" si="45"/>
        <v>42.003476999999997</v>
      </c>
      <c r="I766" s="299">
        <f t="shared" si="46"/>
        <v>26.695952999999999</v>
      </c>
      <c r="J766" s="299">
        <f t="shared" si="47"/>
        <v>14.29317</v>
      </c>
    </row>
    <row r="767" spans="1:10" s="213" customFormat="1" ht="14.25" customHeight="1" thickBot="1" x14ac:dyDescent="0.25">
      <c r="A767" s="215" t="s">
        <v>245</v>
      </c>
      <c r="B767" s="215">
        <v>21</v>
      </c>
      <c r="C767" s="342">
        <v>432.06</v>
      </c>
      <c r="D767" s="342" t="s">
        <v>133</v>
      </c>
      <c r="E767" s="342">
        <v>122.53</v>
      </c>
      <c r="F767" s="342">
        <v>464.76</v>
      </c>
      <c r="G767" s="298">
        <f t="shared" si="44"/>
        <v>44.988768</v>
      </c>
      <c r="H767" s="298">
        <f t="shared" si="45"/>
        <v>42.339635999999999</v>
      </c>
      <c r="I767" s="299">
        <f t="shared" si="46"/>
        <v>26.909603999999998</v>
      </c>
      <c r="J767" s="299">
        <f t="shared" si="47"/>
        <v>14.40756</v>
      </c>
    </row>
    <row r="768" spans="1:10" s="213" customFormat="1" ht="14.25" customHeight="1" thickBot="1" x14ac:dyDescent="0.25">
      <c r="A768" s="215" t="s">
        <v>245</v>
      </c>
      <c r="B768" s="215">
        <v>22</v>
      </c>
      <c r="C768" s="342">
        <v>433.58</v>
      </c>
      <c r="D768" s="342" t="s">
        <v>133</v>
      </c>
      <c r="E768" s="342">
        <v>31.57</v>
      </c>
      <c r="F768" s="342">
        <v>466.28</v>
      </c>
      <c r="G768" s="298">
        <f t="shared" si="44"/>
        <v>45.135903999999996</v>
      </c>
      <c r="H768" s="298">
        <f t="shared" si="45"/>
        <v>42.478107999999999</v>
      </c>
      <c r="I768" s="299">
        <f t="shared" si="46"/>
        <v>26.997612</v>
      </c>
      <c r="J768" s="299">
        <f t="shared" si="47"/>
        <v>14.45468</v>
      </c>
    </row>
    <row r="769" spans="1:10" s="301" customFormat="1" ht="14.25" customHeight="1" thickBot="1" x14ac:dyDescent="0.25">
      <c r="A769" s="215" t="s">
        <v>245</v>
      </c>
      <c r="B769" s="215">
        <v>23</v>
      </c>
      <c r="C769" s="342">
        <v>432.03</v>
      </c>
      <c r="D769" s="342" t="s">
        <v>133</v>
      </c>
      <c r="E769" s="342">
        <v>5.7</v>
      </c>
      <c r="F769" s="342">
        <v>464.73</v>
      </c>
      <c r="G769" s="298">
        <f t="shared" si="44"/>
        <v>44.985863999999999</v>
      </c>
      <c r="H769" s="298">
        <f t="shared" si="45"/>
        <v>42.336903</v>
      </c>
      <c r="I769" s="299">
        <f t="shared" si="46"/>
        <v>26.907867</v>
      </c>
      <c r="J769" s="299">
        <f t="shared" si="47"/>
        <v>14.40663</v>
      </c>
    </row>
    <row r="770" spans="1:10" s="300" customFormat="1" ht="15.75" customHeight="1" thickBot="1" x14ac:dyDescent="0.25">
      <c r="A770" s="215" t="s">
        <v>246</v>
      </c>
      <c r="B770" s="215">
        <v>0</v>
      </c>
      <c r="C770" s="342">
        <v>394.63</v>
      </c>
      <c r="D770" s="342">
        <v>35.71</v>
      </c>
      <c r="E770" s="342" t="s">
        <v>133</v>
      </c>
      <c r="F770" s="342">
        <v>427.33</v>
      </c>
      <c r="G770" s="298">
        <f t="shared" ref="G770:G793" si="48">F770*9.68%</f>
        <v>41.365544</v>
      </c>
      <c r="H770" s="298">
        <f t="shared" ref="H770:H793" si="49">F770*9.11%</f>
        <v>38.929763000000001</v>
      </c>
      <c r="I770" s="299">
        <f t="shared" ref="I770:I793" si="50">F770*5.79%</f>
        <v>24.742407</v>
      </c>
      <c r="J770" s="299">
        <f t="shared" ref="J770:J793" si="51">F770*3.1%</f>
        <v>13.24723</v>
      </c>
    </row>
    <row r="771" spans="1:10" s="213" customFormat="1" ht="15.75" customHeight="1" thickBot="1" x14ac:dyDescent="0.25">
      <c r="A771" s="215" t="s">
        <v>246</v>
      </c>
      <c r="B771" s="215">
        <v>1</v>
      </c>
      <c r="C771" s="342">
        <v>378.14</v>
      </c>
      <c r="D771" s="342">
        <v>25.33</v>
      </c>
      <c r="E771" s="342" t="s">
        <v>133</v>
      </c>
      <c r="F771" s="342">
        <v>410.84</v>
      </c>
      <c r="G771" s="298">
        <f t="shared" si="48"/>
        <v>39.769311999999999</v>
      </c>
      <c r="H771" s="298">
        <f t="shared" si="49"/>
        <v>37.427523999999998</v>
      </c>
      <c r="I771" s="299">
        <f t="shared" si="50"/>
        <v>23.787635999999999</v>
      </c>
      <c r="J771" s="299">
        <f t="shared" si="51"/>
        <v>12.736039999999999</v>
      </c>
    </row>
    <row r="772" spans="1:10" s="213" customFormat="1" ht="15.75" customHeight="1" thickBot="1" x14ac:dyDescent="0.25">
      <c r="A772" s="215" t="s">
        <v>246</v>
      </c>
      <c r="B772" s="215">
        <v>2</v>
      </c>
      <c r="C772" s="342">
        <v>380.13</v>
      </c>
      <c r="D772" s="342">
        <v>22.22</v>
      </c>
      <c r="E772" s="342" t="s">
        <v>133</v>
      </c>
      <c r="F772" s="342">
        <v>412.83</v>
      </c>
      <c r="G772" s="298">
        <f t="shared" si="48"/>
        <v>39.961943999999995</v>
      </c>
      <c r="H772" s="298">
        <f t="shared" si="49"/>
        <v>37.608812999999998</v>
      </c>
      <c r="I772" s="299">
        <f t="shared" si="50"/>
        <v>23.902856999999997</v>
      </c>
      <c r="J772" s="299">
        <f t="shared" si="51"/>
        <v>12.79773</v>
      </c>
    </row>
    <row r="773" spans="1:10" s="213" customFormat="1" ht="15.75" customHeight="1" thickBot="1" x14ac:dyDescent="0.25">
      <c r="A773" s="215" t="s">
        <v>246</v>
      </c>
      <c r="B773" s="215">
        <v>3</v>
      </c>
      <c r="C773" s="342">
        <v>382.01</v>
      </c>
      <c r="D773" s="342">
        <v>25.71</v>
      </c>
      <c r="E773" s="342" t="s">
        <v>133</v>
      </c>
      <c r="F773" s="342">
        <v>414.71</v>
      </c>
      <c r="G773" s="298">
        <f t="shared" si="48"/>
        <v>40.143927999999995</v>
      </c>
      <c r="H773" s="298">
        <f t="shared" si="49"/>
        <v>37.780080999999996</v>
      </c>
      <c r="I773" s="299">
        <f t="shared" si="50"/>
        <v>24.011709</v>
      </c>
      <c r="J773" s="299">
        <f t="shared" si="51"/>
        <v>12.856009999999999</v>
      </c>
    </row>
    <row r="774" spans="1:10" s="213" customFormat="1" ht="15.75" customHeight="1" thickBot="1" x14ac:dyDescent="0.25">
      <c r="A774" s="215" t="s">
        <v>246</v>
      </c>
      <c r="B774" s="215">
        <v>4</v>
      </c>
      <c r="C774" s="342">
        <v>390.32</v>
      </c>
      <c r="D774" s="342" t="s">
        <v>133</v>
      </c>
      <c r="E774" s="342">
        <v>4.63</v>
      </c>
      <c r="F774" s="342">
        <v>423.02</v>
      </c>
      <c r="G774" s="298">
        <f t="shared" si="48"/>
        <v>40.948335999999998</v>
      </c>
      <c r="H774" s="298">
        <f t="shared" si="49"/>
        <v>38.537121999999997</v>
      </c>
      <c r="I774" s="299">
        <f t="shared" si="50"/>
        <v>24.492857999999998</v>
      </c>
      <c r="J774" s="299">
        <f t="shared" si="51"/>
        <v>13.113619999999999</v>
      </c>
    </row>
    <row r="775" spans="1:10" s="213" customFormat="1" ht="15.75" customHeight="1" thickBot="1" x14ac:dyDescent="0.25">
      <c r="A775" s="215" t="s">
        <v>246</v>
      </c>
      <c r="B775" s="215">
        <v>5</v>
      </c>
      <c r="C775" s="342">
        <v>390.59</v>
      </c>
      <c r="D775" s="342" t="s">
        <v>133</v>
      </c>
      <c r="E775" s="342">
        <v>94.06</v>
      </c>
      <c r="F775" s="342">
        <v>423.29</v>
      </c>
      <c r="G775" s="298">
        <f t="shared" si="48"/>
        <v>40.974471999999999</v>
      </c>
      <c r="H775" s="298">
        <f t="shared" si="49"/>
        <v>38.561719000000004</v>
      </c>
      <c r="I775" s="299">
        <f t="shared" si="50"/>
        <v>24.508491000000003</v>
      </c>
      <c r="J775" s="299">
        <f t="shared" si="51"/>
        <v>13.12199</v>
      </c>
    </row>
    <row r="776" spans="1:10" s="213" customFormat="1" ht="15.75" customHeight="1" thickBot="1" x14ac:dyDescent="0.25">
      <c r="A776" s="215" t="s">
        <v>246</v>
      </c>
      <c r="B776" s="215">
        <v>6</v>
      </c>
      <c r="C776" s="342">
        <v>393.25</v>
      </c>
      <c r="D776" s="342">
        <v>53.46</v>
      </c>
      <c r="E776" s="342" t="s">
        <v>133</v>
      </c>
      <c r="F776" s="342">
        <v>425.95</v>
      </c>
      <c r="G776" s="298">
        <f t="shared" si="48"/>
        <v>41.231960000000001</v>
      </c>
      <c r="H776" s="298">
        <f t="shared" si="49"/>
        <v>38.804045000000002</v>
      </c>
      <c r="I776" s="299">
        <f t="shared" si="50"/>
        <v>24.662504999999999</v>
      </c>
      <c r="J776" s="299">
        <f t="shared" si="51"/>
        <v>13.20445</v>
      </c>
    </row>
    <row r="777" spans="1:10" s="213" customFormat="1" ht="15.75" customHeight="1" thickBot="1" x14ac:dyDescent="0.25">
      <c r="A777" s="215" t="s">
        <v>246</v>
      </c>
      <c r="B777" s="215">
        <v>7</v>
      </c>
      <c r="C777" s="342">
        <v>383.66</v>
      </c>
      <c r="D777" s="342" t="s">
        <v>133</v>
      </c>
      <c r="E777" s="342">
        <v>83.43</v>
      </c>
      <c r="F777" s="342">
        <v>416.36</v>
      </c>
      <c r="G777" s="298">
        <f t="shared" si="48"/>
        <v>40.303648000000003</v>
      </c>
      <c r="H777" s="298">
        <f t="shared" si="49"/>
        <v>37.930396000000002</v>
      </c>
      <c r="I777" s="299">
        <f t="shared" si="50"/>
        <v>24.107244000000001</v>
      </c>
      <c r="J777" s="299">
        <f t="shared" si="51"/>
        <v>12.907160000000001</v>
      </c>
    </row>
    <row r="778" spans="1:10" s="213" customFormat="1" ht="15.75" customHeight="1" thickBot="1" x14ac:dyDescent="0.25">
      <c r="A778" s="215" t="s">
        <v>246</v>
      </c>
      <c r="B778" s="215">
        <v>8</v>
      </c>
      <c r="C778" s="342">
        <v>385.34</v>
      </c>
      <c r="D778" s="342" t="s">
        <v>133</v>
      </c>
      <c r="E778" s="342">
        <v>401.38</v>
      </c>
      <c r="F778" s="342">
        <v>418.04</v>
      </c>
      <c r="G778" s="298">
        <f t="shared" si="48"/>
        <v>40.466272000000004</v>
      </c>
      <c r="H778" s="298">
        <f t="shared" si="49"/>
        <v>38.083444</v>
      </c>
      <c r="I778" s="299">
        <f t="shared" si="50"/>
        <v>24.204516000000002</v>
      </c>
      <c r="J778" s="299">
        <f t="shared" si="51"/>
        <v>12.959240000000001</v>
      </c>
    </row>
    <row r="779" spans="1:10" s="213" customFormat="1" ht="15.75" customHeight="1" thickBot="1" x14ac:dyDescent="0.25">
      <c r="A779" s="215" t="s">
        <v>246</v>
      </c>
      <c r="B779" s="215">
        <v>9</v>
      </c>
      <c r="C779" s="342">
        <v>389.17</v>
      </c>
      <c r="D779" s="342" t="s">
        <v>133</v>
      </c>
      <c r="E779" s="342">
        <v>404.62</v>
      </c>
      <c r="F779" s="342">
        <v>421.87</v>
      </c>
      <c r="G779" s="298">
        <f t="shared" si="48"/>
        <v>40.837015999999998</v>
      </c>
      <c r="H779" s="298">
        <f t="shared" si="49"/>
        <v>38.432357000000003</v>
      </c>
      <c r="I779" s="299">
        <f t="shared" si="50"/>
        <v>24.426273000000002</v>
      </c>
      <c r="J779" s="299">
        <f t="shared" si="51"/>
        <v>13.077970000000001</v>
      </c>
    </row>
    <row r="780" spans="1:10" s="213" customFormat="1" ht="15.75" customHeight="1" thickBot="1" x14ac:dyDescent="0.25">
      <c r="A780" s="215" t="s">
        <v>246</v>
      </c>
      <c r="B780" s="215">
        <v>10</v>
      </c>
      <c r="C780" s="342">
        <v>393.45</v>
      </c>
      <c r="D780" s="342" t="s">
        <v>133</v>
      </c>
      <c r="E780" s="342">
        <v>395.87</v>
      </c>
      <c r="F780" s="342">
        <v>426.15</v>
      </c>
      <c r="G780" s="298">
        <f t="shared" si="48"/>
        <v>41.25132</v>
      </c>
      <c r="H780" s="298">
        <f t="shared" si="49"/>
        <v>38.822265000000002</v>
      </c>
      <c r="I780" s="299">
        <f t="shared" si="50"/>
        <v>24.674084999999998</v>
      </c>
      <c r="J780" s="299">
        <f t="shared" si="51"/>
        <v>13.210649999999999</v>
      </c>
    </row>
    <row r="781" spans="1:10" s="213" customFormat="1" ht="15.75" customHeight="1" thickBot="1" x14ac:dyDescent="0.25">
      <c r="A781" s="215" t="s">
        <v>246</v>
      </c>
      <c r="B781" s="215">
        <v>11</v>
      </c>
      <c r="C781" s="342">
        <v>388.22</v>
      </c>
      <c r="D781" s="342" t="s">
        <v>133</v>
      </c>
      <c r="E781" s="342">
        <v>385.56</v>
      </c>
      <c r="F781" s="342">
        <v>420.92</v>
      </c>
      <c r="G781" s="298">
        <f t="shared" si="48"/>
        <v>40.745055999999998</v>
      </c>
      <c r="H781" s="298">
        <f t="shared" si="49"/>
        <v>38.345812000000002</v>
      </c>
      <c r="I781" s="299">
        <f t="shared" si="50"/>
        <v>24.371268000000001</v>
      </c>
      <c r="J781" s="299">
        <f t="shared" si="51"/>
        <v>13.04852</v>
      </c>
    </row>
    <row r="782" spans="1:10" s="213" customFormat="1" ht="15.75" customHeight="1" thickBot="1" x14ac:dyDescent="0.25">
      <c r="A782" s="215" t="s">
        <v>246</v>
      </c>
      <c r="B782" s="215">
        <v>12</v>
      </c>
      <c r="C782" s="342">
        <v>390.75</v>
      </c>
      <c r="D782" s="342" t="s">
        <v>133</v>
      </c>
      <c r="E782" s="342">
        <v>385.03</v>
      </c>
      <c r="F782" s="342">
        <v>423.45</v>
      </c>
      <c r="G782" s="298">
        <f t="shared" si="48"/>
        <v>40.989959999999996</v>
      </c>
      <c r="H782" s="298">
        <f t="shared" si="49"/>
        <v>38.576295000000002</v>
      </c>
      <c r="I782" s="299">
        <f t="shared" si="50"/>
        <v>24.517755000000001</v>
      </c>
      <c r="J782" s="299">
        <f t="shared" si="51"/>
        <v>13.126949999999999</v>
      </c>
    </row>
    <row r="783" spans="1:10" s="213" customFormat="1" ht="15.75" customHeight="1" thickBot="1" x14ac:dyDescent="0.25">
      <c r="A783" s="215" t="s">
        <v>246</v>
      </c>
      <c r="B783" s="215">
        <v>13</v>
      </c>
      <c r="C783" s="342">
        <v>376.55</v>
      </c>
      <c r="D783" s="342" t="s">
        <v>133</v>
      </c>
      <c r="E783" s="342">
        <v>368.7</v>
      </c>
      <c r="F783" s="342">
        <v>409.25</v>
      </c>
      <c r="G783" s="298">
        <f t="shared" si="48"/>
        <v>39.615400000000001</v>
      </c>
      <c r="H783" s="298">
        <f t="shared" si="49"/>
        <v>37.282674999999998</v>
      </c>
      <c r="I783" s="299">
        <f t="shared" si="50"/>
        <v>23.695575000000002</v>
      </c>
      <c r="J783" s="299">
        <f t="shared" si="51"/>
        <v>12.68675</v>
      </c>
    </row>
    <row r="784" spans="1:10" s="213" customFormat="1" ht="15.75" customHeight="1" thickBot="1" x14ac:dyDescent="0.25">
      <c r="A784" s="215" t="s">
        <v>246</v>
      </c>
      <c r="B784" s="215">
        <v>14</v>
      </c>
      <c r="C784" s="342">
        <v>369.35</v>
      </c>
      <c r="D784" s="342" t="s">
        <v>133</v>
      </c>
      <c r="E784" s="342">
        <v>368.68</v>
      </c>
      <c r="F784" s="342">
        <v>402.05</v>
      </c>
      <c r="G784" s="298">
        <f t="shared" si="48"/>
        <v>38.918439999999997</v>
      </c>
      <c r="H784" s="298">
        <f t="shared" si="49"/>
        <v>36.626755000000003</v>
      </c>
      <c r="I784" s="299">
        <f t="shared" si="50"/>
        <v>23.278694999999999</v>
      </c>
      <c r="J784" s="299">
        <f t="shared" si="51"/>
        <v>12.46355</v>
      </c>
    </row>
    <row r="785" spans="1:10" s="213" customFormat="1" ht="15.75" customHeight="1" thickBot="1" x14ac:dyDescent="0.25">
      <c r="A785" s="215" t="s">
        <v>246</v>
      </c>
      <c r="B785" s="215">
        <v>15</v>
      </c>
      <c r="C785" s="342">
        <v>377.64</v>
      </c>
      <c r="D785" s="342" t="s">
        <v>133</v>
      </c>
      <c r="E785" s="342">
        <v>373.61</v>
      </c>
      <c r="F785" s="342">
        <v>410.34</v>
      </c>
      <c r="G785" s="298">
        <f t="shared" si="48"/>
        <v>39.720911999999998</v>
      </c>
      <c r="H785" s="298">
        <f t="shared" si="49"/>
        <v>37.381974</v>
      </c>
      <c r="I785" s="299">
        <f t="shared" si="50"/>
        <v>23.758685999999997</v>
      </c>
      <c r="J785" s="299">
        <f t="shared" si="51"/>
        <v>12.72054</v>
      </c>
    </row>
    <row r="786" spans="1:10" s="213" customFormat="1" ht="15.75" customHeight="1" thickBot="1" x14ac:dyDescent="0.25">
      <c r="A786" s="215" t="s">
        <v>246</v>
      </c>
      <c r="B786" s="215">
        <v>16</v>
      </c>
      <c r="C786" s="342">
        <v>383.75</v>
      </c>
      <c r="D786" s="342" t="s">
        <v>133</v>
      </c>
      <c r="E786" s="342">
        <v>400.7</v>
      </c>
      <c r="F786" s="342">
        <v>416.45</v>
      </c>
      <c r="G786" s="298">
        <f t="shared" si="48"/>
        <v>40.312359999999998</v>
      </c>
      <c r="H786" s="298">
        <f t="shared" si="49"/>
        <v>37.938594999999999</v>
      </c>
      <c r="I786" s="299">
        <f t="shared" si="50"/>
        <v>24.112455000000001</v>
      </c>
      <c r="J786" s="299">
        <f t="shared" si="51"/>
        <v>12.90995</v>
      </c>
    </row>
    <row r="787" spans="1:10" s="213" customFormat="1" ht="15.75" customHeight="1" thickBot="1" x14ac:dyDescent="0.25">
      <c r="A787" s="215" t="s">
        <v>246</v>
      </c>
      <c r="B787" s="215">
        <v>17</v>
      </c>
      <c r="C787" s="342">
        <v>385.75</v>
      </c>
      <c r="D787" s="342" t="s">
        <v>133</v>
      </c>
      <c r="E787" s="342">
        <v>385.3</v>
      </c>
      <c r="F787" s="342">
        <v>418.45</v>
      </c>
      <c r="G787" s="298">
        <f t="shared" si="48"/>
        <v>40.505959999999995</v>
      </c>
      <c r="H787" s="298">
        <f t="shared" si="49"/>
        <v>38.120795000000001</v>
      </c>
      <c r="I787" s="299">
        <f t="shared" si="50"/>
        <v>24.228255000000001</v>
      </c>
      <c r="J787" s="299">
        <f t="shared" si="51"/>
        <v>12.97195</v>
      </c>
    </row>
    <row r="788" spans="1:10" s="213" customFormat="1" ht="15.75" customHeight="1" thickBot="1" x14ac:dyDescent="0.25">
      <c r="A788" s="215" t="s">
        <v>246</v>
      </c>
      <c r="B788" s="215">
        <v>18</v>
      </c>
      <c r="C788" s="342">
        <v>386.35</v>
      </c>
      <c r="D788" s="342">
        <v>43.7</v>
      </c>
      <c r="E788" s="342" t="s">
        <v>133</v>
      </c>
      <c r="F788" s="342">
        <v>419.05</v>
      </c>
      <c r="G788" s="298">
        <f t="shared" si="48"/>
        <v>40.564039999999999</v>
      </c>
      <c r="H788" s="298">
        <f t="shared" si="49"/>
        <v>38.175454999999999</v>
      </c>
      <c r="I788" s="299">
        <f t="shared" si="50"/>
        <v>24.262995</v>
      </c>
      <c r="J788" s="299">
        <f t="shared" si="51"/>
        <v>12.990550000000001</v>
      </c>
    </row>
    <row r="789" spans="1:10" s="213" customFormat="1" ht="15.75" customHeight="1" thickBot="1" x14ac:dyDescent="0.25">
      <c r="A789" s="215" t="s">
        <v>246</v>
      </c>
      <c r="B789" s="215">
        <v>19</v>
      </c>
      <c r="C789" s="342">
        <v>381.11</v>
      </c>
      <c r="D789" s="342">
        <v>55.72</v>
      </c>
      <c r="E789" s="342" t="s">
        <v>133</v>
      </c>
      <c r="F789" s="342">
        <v>413.81</v>
      </c>
      <c r="G789" s="298">
        <f t="shared" si="48"/>
        <v>40.056807999999997</v>
      </c>
      <c r="H789" s="298">
        <f t="shared" si="49"/>
        <v>37.698090999999998</v>
      </c>
      <c r="I789" s="299">
        <f t="shared" si="50"/>
        <v>23.959599000000001</v>
      </c>
      <c r="J789" s="299">
        <f t="shared" si="51"/>
        <v>12.828110000000001</v>
      </c>
    </row>
    <row r="790" spans="1:10" s="213" customFormat="1" ht="15.75" customHeight="1" thickBot="1" x14ac:dyDescent="0.25">
      <c r="A790" s="215" t="s">
        <v>246</v>
      </c>
      <c r="B790" s="215">
        <v>20</v>
      </c>
      <c r="C790" s="342">
        <v>382.58</v>
      </c>
      <c r="D790" s="342">
        <v>33.07</v>
      </c>
      <c r="E790" s="342" t="s">
        <v>133</v>
      </c>
      <c r="F790" s="342">
        <v>415.28</v>
      </c>
      <c r="G790" s="298">
        <f t="shared" si="48"/>
        <v>40.199103999999998</v>
      </c>
      <c r="H790" s="298">
        <f t="shared" si="49"/>
        <v>37.832007999999995</v>
      </c>
      <c r="I790" s="299">
        <f t="shared" si="50"/>
        <v>24.044711999999997</v>
      </c>
      <c r="J790" s="299">
        <f t="shared" si="51"/>
        <v>12.873679999999998</v>
      </c>
    </row>
    <row r="791" spans="1:10" s="213" customFormat="1" ht="15.75" customHeight="1" thickBot="1" x14ac:dyDescent="0.25">
      <c r="A791" s="215" t="s">
        <v>246</v>
      </c>
      <c r="B791" s="215">
        <v>21</v>
      </c>
      <c r="C791" s="342">
        <v>384.93</v>
      </c>
      <c r="D791" s="342">
        <v>23.38</v>
      </c>
      <c r="E791" s="342" t="s">
        <v>133</v>
      </c>
      <c r="F791" s="342">
        <v>417.63</v>
      </c>
      <c r="G791" s="298">
        <f t="shared" si="48"/>
        <v>40.426583999999998</v>
      </c>
      <c r="H791" s="298">
        <f t="shared" si="49"/>
        <v>38.046092999999999</v>
      </c>
      <c r="I791" s="299">
        <f t="shared" si="50"/>
        <v>24.180776999999999</v>
      </c>
      <c r="J791" s="299">
        <f t="shared" si="51"/>
        <v>12.946529999999999</v>
      </c>
    </row>
    <row r="792" spans="1:10" s="213" customFormat="1" ht="15.75" customHeight="1" thickBot="1" x14ac:dyDescent="0.25">
      <c r="A792" s="215" t="s">
        <v>246</v>
      </c>
      <c r="B792" s="215">
        <v>22</v>
      </c>
      <c r="C792" s="342">
        <v>387.39</v>
      </c>
      <c r="D792" s="342">
        <v>19.32</v>
      </c>
      <c r="E792" s="342" t="s">
        <v>133</v>
      </c>
      <c r="F792" s="342">
        <v>420.09</v>
      </c>
      <c r="G792" s="298">
        <f t="shared" si="48"/>
        <v>40.664711999999994</v>
      </c>
      <c r="H792" s="298">
        <f t="shared" si="49"/>
        <v>38.270198999999998</v>
      </c>
      <c r="I792" s="299">
        <f t="shared" si="50"/>
        <v>24.323210999999997</v>
      </c>
      <c r="J792" s="299">
        <f t="shared" si="51"/>
        <v>13.022789999999999</v>
      </c>
    </row>
    <row r="793" spans="1:10" s="301" customFormat="1" ht="15.75" customHeight="1" thickBot="1" x14ac:dyDescent="0.25">
      <c r="A793" s="215" t="s">
        <v>246</v>
      </c>
      <c r="B793" s="215">
        <v>23</v>
      </c>
      <c r="C793" s="342">
        <v>384.79</v>
      </c>
      <c r="D793" s="342">
        <v>26.75</v>
      </c>
      <c r="E793" s="342" t="s">
        <v>133</v>
      </c>
      <c r="F793" s="342">
        <v>417.49</v>
      </c>
      <c r="G793" s="298">
        <f t="shared" si="48"/>
        <v>40.413032000000001</v>
      </c>
      <c r="H793" s="298">
        <f t="shared" si="49"/>
        <v>38.033338999999998</v>
      </c>
      <c r="I793" s="299">
        <f t="shared" si="50"/>
        <v>24.172671000000001</v>
      </c>
      <c r="J793" s="299">
        <f t="shared" si="51"/>
        <v>12.94219</v>
      </c>
    </row>
    <row r="794" spans="1:10" ht="14.25" x14ac:dyDescent="0.2">
      <c r="A794" s="201"/>
      <c r="B794" s="201"/>
      <c r="C794" s="276"/>
      <c r="D794" s="276"/>
      <c r="E794" s="276"/>
      <c r="F794" s="276"/>
      <c r="G794" s="276"/>
      <c r="H794" s="276"/>
    </row>
    <row r="795" spans="1:10" ht="14.25" x14ac:dyDescent="0.2">
      <c r="A795" s="201"/>
      <c r="B795" s="201"/>
      <c r="C795" s="276"/>
      <c r="D795" s="276"/>
      <c r="E795" s="276"/>
      <c r="F795" s="276"/>
      <c r="G795" s="276"/>
      <c r="H795" s="276"/>
    </row>
    <row r="796" spans="1:10" ht="14.25" x14ac:dyDescent="0.2">
      <c r="A796" s="201"/>
      <c r="B796" s="201"/>
      <c r="C796" s="276"/>
      <c r="D796" s="276"/>
      <c r="E796" s="276"/>
      <c r="F796" s="276"/>
      <c r="G796" s="276"/>
      <c r="H796" s="276"/>
    </row>
    <row r="797" spans="1:10" ht="57" x14ac:dyDescent="0.2">
      <c r="A797" s="218" t="s">
        <v>134</v>
      </c>
      <c r="B797" s="201"/>
      <c r="C797" s="276"/>
      <c r="D797" s="276"/>
      <c r="E797" s="276"/>
      <c r="F797" s="276"/>
      <c r="G797" s="276"/>
      <c r="H797" s="276"/>
    </row>
    <row r="798" spans="1:10" ht="14.25" x14ac:dyDescent="0.2">
      <c r="A798" s="201"/>
      <c r="B798" s="201"/>
      <c r="C798" s="276"/>
      <c r="D798" s="276"/>
      <c r="E798" s="276"/>
      <c r="F798" s="276"/>
      <c r="G798" s="276"/>
      <c r="H798" s="276"/>
    </row>
    <row r="799" spans="1:10" ht="57" x14ac:dyDescent="0.2">
      <c r="A799" s="218" t="s">
        <v>135</v>
      </c>
      <c r="B799" s="201"/>
      <c r="C799" s="276"/>
      <c r="D799" s="276"/>
      <c r="E799" s="276"/>
      <c r="F799" s="276"/>
      <c r="G799" s="276"/>
      <c r="H799" s="276"/>
    </row>
    <row r="800" spans="1:10" ht="14.25" x14ac:dyDescent="0.2">
      <c r="A800" s="201"/>
      <c r="B800" s="201"/>
      <c r="C800" s="276"/>
      <c r="D800" s="276"/>
      <c r="E800" s="276"/>
      <c r="F800" s="276"/>
      <c r="G800" s="276"/>
      <c r="H800" s="276"/>
    </row>
    <row r="801" spans="1:8" ht="14.25" x14ac:dyDescent="0.2">
      <c r="A801" s="201"/>
      <c r="B801" s="201"/>
      <c r="C801" s="276"/>
      <c r="D801" s="276"/>
      <c r="E801" s="276"/>
      <c r="F801" s="276"/>
      <c r="G801" s="276"/>
      <c r="H801" s="276"/>
    </row>
    <row r="802" spans="1:8" ht="14.25" x14ac:dyDescent="0.2">
      <c r="A802" s="201"/>
      <c r="B802" s="201"/>
      <c r="C802" s="276"/>
      <c r="D802" s="276"/>
      <c r="E802" s="276"/>
      <c r="F802" s="276"/>
      <c r="G802" s="276"/>
      <c r="H802" s="276"/>
    </row>
    <row r="803" spans="1:8" ht="14.25" x14ac:dyDescent="0.2">
      <c r="A803" s="259"/>
      <c r="B803" s="260"/>
      <c r="C803" s="277"/>
      <c r="D803" s="277"/>
      <c r="E803" s="277"/>
      <c r="F803" s="277"/>
      <c r="G803" s="277"/>
      <c r="H803" s="277"/>
    </row>
    <row r="804" spans="1:8" ht="14.25" x14ac:dyDescent="0.2">
      <c r="A804" s="259"/>
      <c r="B804" s="260"/>
      <c r="C804" s="277"/>
      <c r="D804" s="277"/>
      <c r="E804" s="277"/>
      <c r="F804" s="277"/>
      <c r="G804" s="277"/>
      <c r="H804" s="277"/>
    </row>
  </sheetData>
  <mergeCells count="1">
    <mergeCell ref="G48:J48"/>
  </mergeCells>
  <pageMargins left="0" right="0.70866141732283472" top="0" bottom="0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zoomScale="84" zoomScaleNormal="84" workbookViewId="0">
      <selection activeCell="D6" sqref="D6"/>
    </sheetView>
  </sheetViews>
  <sheetFormatPr defaultRowHeight="15" x14ac:dyDescent="0.25"/>
  <cols>
    <col min="1" max="1" width="11.7109375" style="496" customWidth="1"/>
    <col min="2" max="2" width="70.5703125" style="496" customWidth="1"/>
    <col min="3" max="3" width="13.28515625" style="496" customWidth="1"/>
    <col min="4" max="4" width="17.42578125" style="496" customWidth="1"/>
    <col min="5" max="238" width="9.140625" style="496"/>
    <col min="239" max="239" width="11.7109375" style="496" customWidth="1"/>
    <col min="240" max="240" width="79.5703125" style="496" customWidth="1"/>
    <col min="241" max="241" width="13.28515625" style="496" customWidth="1"/>
    <col min="242" max="253" width="17.42578125" style="496" customWidth="1"/>
    <col min="254" max="494" width="9.140625" style="496"/>
    <col min="495" max="495" width="11.7109375" style="496" customWidth="1"/>
    <col min="496" max="496" width="79.5703125" style="496" customWidth="1"/>
    <col min="497" max="497" width="13.28515625" style="496" customWidth="1"/>
    <col min="498" max="509" width="17.42578125" style="496" customWidth="1"/>
    <col min="510" max="750" width="9.140625" style="496"/>
    <col min="751" max="751" width="11.7109375" style="496" customWidth="1"/>
    <col min="752" max="752" width="79.5703125" style="496" customWidth="1"/>
    <col min="753" max="753" width="13.28515625" style="496" customWidth="1"/>
    <col min="754" max="765" width="17.42578125" style="496" customWidth="1"/>
    <col min="766" max="1006" width="9.140625" style="496"/>
    <col min="1007" max="1007" width="11.7109375" style="496" customWidth="1"/>
    <col min="1008" max="1008" width="79.5703125" style="496" customWidth="1"/>
    <col min="1009" max="1009" width="13.28515625" style="496" customWidth="1"/>
    <col min="1010" max="1021" width="17.42578125" style="496" customWidth="1"/>
    <col min="1022" max="1262" width="9.140625" style="496"/>
    <col min="1263" max="1263" width="11.7109375" style="496" customWidth="1"/>
    <col min="1264" max="1264" width="79.5703125" style="496" customWidth="1"/>
    <col min="1265" max="1265" width="13.28515625" style="496" customWidth="1"/>
    <col min="1266" max="1277" width="17.42578125" style="496" customWidth="1"/>
    <col min="1278" max="1518" width="9.140625" style="496"/>
    <col min="1519" max="1519" width="11.7109375" style="496" customWidth="1"/>
    <col min="1520" max="1520" width="79.5703125" style="496" customWidth="1"/>
    <col min="1521" max="1521" width="13.28515625" style="496" customWidth="1"/>
    <col min="1522" max="1533" width="17.42578125" style="496" customWidth="1"/>
    <col min="1534" max="1774" width="9.140625" style="496"/>
    <col min="1775" max="1775" width="11.7109375" style="496" customWidth="1"/>
    <col min="1776" max="1776" width="79.5703125" style="496" customWidth="1"/>
    <col min="1777" max="1777" width="13.28515625" style="496" customWidth="1"/>
    <col min="1778" max="1789" width="17.42578125" style="496" customWidth="1"/>
    <col min="1790" max="2030" width="9.140625" style="496"/>
    <col min="2031" max="2031" width="11.7109375" style="496" customWidth="1"/>
    <col min="2032" max="2032" width="79.5703125" style="496" customWidth="1"/>
    <col min="2033" max="2033" width="13.28515625" style="496" customWidth="1"/>
    <col min="2034" max="2045" width="17.42578125" style="496" customWidth="1"/>
    <col min="2046" max="2286" width="9.140625" style="496"/>
    <col min="2287" max="2287" width="11.7109375" style="496" customWidth="1"/>
    <col min="2288" max="2288" width="79.5703125" style="496" customWidth="1"/>
    <col min="2289" max="2289" width="13.28515625" style="496" customWidth="1"/>
    <col min="2290" max="2301" width="17.42578125" style="496" customWidth="1"/>
    <col min="2302" max="2542" width="9.140625" style="496"/>
    <col min="2543" max="2543" width="11.7109375" style="496" customWidth="1"/>
    <col min="2544" max="2544" width="79.5703125" style="496" customWidth="1"/>
    <col min="2545" max="2545" width="13.28515625" style="496" customWidth="1"/>
    <col min="2546" max="2557" width="17.42578125" style="496" customWidth="1"/>
    <col min="2558" max="2798" width="9.140625" style="496"/>
    <col min="2799" max="2799" width="11.7109375" style="496" customWidth="1"/>
    <col min="2800" max="2800" width="79.5703125" style="496" customWidth="1"/>
    <col min="2801" max="2801" width="13.28515625" style="496" customWidth="1"/>
    <col min="2802" max="2813" width="17.42578125" style="496" customWidth="1"/>
    <col min="2814" max="3054" width="9.140625" style="496"/>
    <col min="3055" max="3055" width="11.7109375" style="496" customWidth="1"/>
    <col min="3056" max="3056" width="79.5703125" style="496" customWidth="1"/>
    <col min="3057" max="3057" width="13.28515625" style="496" customWidth="1"/>
    <col min="3058" max="3069" width="17.42578125" style="496" customWidth="1"/>
    <col min="3070" max="3310" width="9.140625" style="496"/>
    <col min="3311" max="3311" width="11.7109375" style="496" customWidth="1"/>
    <col min="3312" max="3312" width="79.5703125" style="496" customWidth="1"/>
    <col min="3313" max="3313" width="13.28515625" style="496" customWidth="1"/>
    <col min="3314" max="3325" width="17.42578125" style="496" customWidth="1"/>
    <col min="3326" max="3566" width="9.140625" style="496"/>
    <col min="3567" max="3567" width="11.7109375" style="496" customWidth="1"/>
    <col min="3568" max="3568" width="79.5703125" style="496" customWidth="1"/>
    <col min="3569" max="3569" width="13.28515625" style="496" customWidth="1"/>
    <col min="3570" max="3581" width="17.42578125" style="496" customWidth="1"/>
    <col min="3582" max="3822" width="9.140625" style="496"/>
    <col min="3823" max="3823" width="11.7109375" style="496" customWidth="1"/>
    <col min="3824" max="3824" width="79.5703125" style="496" customWidth="1"/>
    <col min="3825" max="3825" width="13.28515625" style="496" customWidth="1"/>
    <col min="3826" max="3837" width="17.42578125" style="496" customWidth="1"/>
    <col min="3838" max="4078" width="9.140625" style="496"/>
    <col min="4079" max="4079" width="11.7109375" style="496" customWidth="1"/>
    <col min="4080" max="4080" width="79.5703125" style="496" customWidth="1"/>
    <col min="4081" max="4081" width="13.28515625" style="496" customWidth="1"/>
    <col min="4082" max="4093" width="17.42578125" style="496" customWidth="1"/>
    <col min="4094" max="4334" width="9.140625" style="496"/>
    <col min="4335" max="4335" width="11.7109375" style="496" customWidth="1"/>
    <col min="4336" max="4336" width="79.5703125" style="496" customWidth="1"/>
    <col min="4337" max="4337" width="13.28515625" style="496" customWidth="1"/>
    <col min="4338" max="4349" width="17.42578125" style="496" customWidth="1"/>
    <col min="4350" max="4590" width="9.140625" style="496"/>
    <col min="4591" max="4591" width="11.7109375" style="496" customWidth="1"/>
    <col min="4592" max="4592" width="79.5703125" style="496" customWidth="1"/>
    <col min="4593" max="4593" width="13.28515625" style="496" customWidth="1"/>
    <col min="4594" max="4605" width="17.42578125" style="496" customWidth="1"/>
    <col min="4606" max="4846" width="9.140625" style="496"/>
    <col min="4847" max="4847" width="11.7109375" style="496" customWidth="1"/>
    <col min="4848" max="4848" width="79.5703125" style="496" customWidth="1"/>
    <col min="4849" max="4849" width="13.28515625" style="496" customWidth="1"/>
    <col min="4850" max="4861" width="17.42578125" style="496" customWidth="1"/>
    <col min="4862" max="5102" width="9.140625" style="496"/>
    <col min="5103" max="5103" width="11.7109375" style="496" customWidth="1"/>
    <col min="5104" max="5104" width="79.5703125" style="496" customWidth="1"/>
    <col min="5105" max="5105" width="13.28515625" style="496" customWidth="1"/>
    <col min="5106" max="5117" width="17.42578125" style="496" customWidth="1"/>
    <col min="5118" max="5358" width="9.140625" style="496"/>
    <col min="5359" max="5359" width="11.7109375" style="496" customWidth="1"/>
    <col min="5360" max="5360" width="79.5703125" style="496" customWidth="1"/>
    <col min="5361" max="5361" width="13.28515625" style="496" customWidth="1"/>
    <col min="5362" max="5373" width="17.42578125" style="496" customWidth="1"/>
    <col min="5374" max="5614" width="9.140625" style="496"/>
    <col min="5615" max="5615" width="11.7109375" style="496" customWidth="1"/>
    <col min="5616" max="5616" width="79.5703125" style="496" customWidth="1"/>
    <col min="5617" max="5617" width="13.28515625" style="496" customWidth="1"/>
    <col min="5618" max="5629" width="17.42578125" style="496" customWidth="1"/>
    <col min="5630" max="5870" width="9.140625" style="496"/>
    <col min="5871" max="5871" width="11.7109375" style="496" customWidth="1"/>
    <col min="5872" max="5872" width="79.5703125" style="496" customWidth="1"/>
    <col min="5873" max="5873" width="13.28515625" style="496" customWidth="1"/>
    <col min="5874" max="5885" width="17.42578125" style="496" customWidth="1"/>
    <col min="5886" max="6126" width="9.140625" style="496"/>
    <col min="6127" max="6127" width="11.7109375" style="496" customWidth="1"/>
    <col min="6128" max="6128" width="79.5703125" style="496" customWidth="1"/>
    <col min="6129" max="6129" width="13.28515625" style="496" customWidth="1"/>
    <col min="6130" max="6141" width="17.42578125" style="496" customWidth="1"/>
    <col min="6142" max="6382" width="9.140625" style="496"/>
    <col min="6383" max="6383" width="11.7109375" style="496" customWidth="1"/>
    <col min="6384" max="6384" width="79.5703125" style="496" customWidth="1"/>
    <col min="6385" max="6385" width="13.28515625" style="496" customWidth="1"/>
    <col min="6386" max="6397" width="17.42578125" style="496" customWidth="1"/>
    <col min="6398" max="6638" width="9.140625" style="496"/>
    <col min="6639" max="6639" width="11.7109375" style="496" customWidth="1"/>
    <col min="6640" max="6640" width="79.5703125" style="496" customWidth="1"/>
    <col min="6641" max="6641" width="13.28515625" style="496" customWidth="1"/>
    <col min="6642" max="6653" width="17.42578125" style="496" customWidth="1"/>
    <col min="6654" max="6894" width="9.140625" style="496"/>
    <col min="6895" max="6895" width="11.7109375" style="496" customWidth="1"/>
    <col min="6896" max="6896" width="79.5703125" style="496" customWidth="1"/>
    <col min="6897" max="6897" width="13.28515625" style="496" customWidth="1"/>
    <col min="6898" max="6909" width="17.42578125" style="496" customWidth="1"/>
    <col min="6910" max="7150" width="9.140625" style="496"/>
    <col min="7151" max="7151" width="11.7109375" style="496" customWidth="1"/>
    <col min="7152" max="7152" width="79.5703125" style="496" customWidth="1"/>
    <col min="7153" max="7153" width="13.28515625" style="496" customWidth="1"/>
    <col min="7154" max="7165" width="17.42578125" style="496" customWidth="1"/>
    <col min="7166" max="7406" width="9.140625" style="496"/>
    <col min="7407" max="7407" width="11.7109375" style="496" customWidth="1"/>
    <col min="7408" max="7408" width="79.5703125" style="496" customWidth="1"/>
    <col min="7409" max="7409" width="13.28515625" style="496" customWidth="1"/>
    <col min="7410" max="7421" width="17.42578125" style="496" customWidth="1"/>
    <col min="7422" max="7662" width="9.140625" style="496"/>
    <col min="7663" max="7663" width="11.7109375" style="496" customWidth="1"/>
    <col min="7664" max="7664" width="79.5703125" style="496" customWidth="1"/>
    <col min="7665" max="7665" width="13.28515625" style="496" customWidth="1"/>
    <col min="7666" max="7677" width="17.42578125" style="496" customWidth="1"/>
    <col min="7678" max="7918" width="9.140625" style="496"/>
    <col min="7919" max="7919" width="11.7109375" style="496" customWidth="1"/>
    <col min="7920" max="7920" width="79.5703125" style="496" customWidth="1"/>
    <col min="7921" max="7921" width="13.28515625" style="496" customWidth="1"/>
    <col min="7922" max="7933" width="17.42578125" style="496" customWidth="1"/>
    <col min="7934" max="8174" width="9.140625" style="496"/>
    <col min="8175" max="8175" width="11.7109375" style="496" customWidth="1"/>
    <col min="8176" max="8176" width="79.5703125" style="496" customWidth="1"/>
    <col min="8177" max="8177" width="13.28515625" style="496" customWidth="1"/>
    <col min="8178" max="8189" width="17.42578125" style="496" customWidth="1"/>
    <col min="8190" max="8430" width="9.140625" style="496"/>
    <col min="8431" max="8431" width="11.7109375" style="496" customWidth="1"/>
    <col min="8432" max="8432" width="79.5703125" style="496" customWidth="1"/>
    <col min="8433" max="8433" width="13.28515625" style="496" customWidth="1"/>
    <col min="8434" max="8445" width="17.42578125" style="496" customWidth="1"/>
    <col min="8446" max="8686" width="9.140625" style="496"/>
    <col min="8687" max="8687" width="11.7109375" style="496" customWidth="1"/>
    <col min="8688" max="8688" width="79.5703125" style="496" customWidth="1"/>
    <col min="8689" max="8689" width="13.28515625" style="496" customWidth="1"/>
    <col min="8690" max="8701" width="17.42578125" style="496" customWidth="1"/>
    <col min="8702" max="8942" width="9.140625" style="496"/>
    <col min="8943" max="8943" width="11.7109375" style="496" customWidth="1"/>
    <col min="8944" max="8944" width="79.5703125" style="496" customWidth="1"/>
    <col min="8945" max="8945" width="13.28515625" style="496" customWidth="1"/>
    <col min="8946" max="8957" width="17.42578125" style="496" customWidth="1"/>
    <col min="8958" max="9198" width="9.140625" style="496"/>
    <col min="9199" max="9199" width="11.7109375" style="496" customWidth="1"/>
    <col min="9200" max="9200" width="79.5703125" style="496" customWidth="1"/>
    <col min="9201" max="9201" width="13.28515625" style="496" customWidth="1"/>
    <col min="9202" max="9213" width="17.42578125" style="496" customWidth="1"/>
    <col min="9214" max="9454" width="9.140625" style="496"/>
    <col min="9455" max="9455" width="11.7109375" style="496" customWidth="1"/>
    <col min="9456" max="9456" width="79.5703125" style="496" customWidth="1"/>
    <col min="9457" max="9457" width="13.28515625" style="496" customWidth="1"/>
    <col min="9458" max="9469" width="17.42578125" style="496" customWidth="1"/>
    <col min="9470" max="9710" width="9.140625" style="496"/>
    <col min="9711" max="9711" width="11.7109375" style="496" customWidth="1"/>
    <col min="9712" max="9712" width="79.5703125" style="496" customWidth="1"/>
    <col min="9713" max="9713" width="13.28515625" style="496" customWidth="1"/>
    <col min="9714" max="9725" width="17.42578125" style="496" customWidth="1"/>
    <col min="9726" max="9966" width="9.140625" style="496"/>
    <col min="9967" max="9967" width="11.7109375" style="496" customWidth="1"/>
    <col min="9968" max="9968" width="79.5703125" style="496" customWidth="1"/>
    <col min="9969" max="9969" width="13.28515625" style="496" customWidth="1"/>
    <col min="9970" max="9981" width="17.42578125" style="496" customWidth="1"/>
    <col min="9982" max="10222" width="9.140625" style="496"/>
    <col min="10223" max="10223" width="11.7109375" style="496" customWidth="1"/>
    <col min="10224" max="10224" width="79.5703125" style="496" customWidth="1"/>
    <col min="10225" max="10225" width="13.28515625" style="496" customWidth="1"/>
    <col min="10226" max="10237" width="17.42578125" style="496" customWidth="1"/>
    <col min="10238" max="10478" width="9.140625" style="496"/>
    <col min="10479" max="10479" width="11.7109375" style="496" customWidth="1"/>
    <col min="10480" max="10480" width="79.5703125" style="496" customWidth="1"/>
    <col min="10481" max="10481" width="13.28515625" style="496" customWidth="1"/>
    <col min="10482" max="10493" width="17.42578125" style="496" customWidth="1"/>
    <col min="10494" max="10734" width="9.140625" style="496"/>
    <col min="10735" max="10735" width="11.7109375" style="496" customWidth="1"/>
    <col min="10736" max="10736" width="79.5703125" style="496" customWidth="1"/>
    <col min="10737" max="10737" width="13.28515625" style="496" customWidth="1"/>
    <col min="10738" max="10749" width="17.42578125" style="496" customWidth="1"/>
    <col min="10750" max="10990" width="9.140625" style="496"/>
    <col min="10991" max="10991" width="11.7109375" style="496" customWidth="1"/>
    <col min="10992" max="10992" width="79.5703125" style="496" customWidth="1"/>
    <col min="10993" max="10993" width="13.28515625" style="496" customWidth="1"/>
    <col min="10994" max="11005" width="17.42578125" style="496" customWidth="1"/>
    <col min="11006" max="11246" width="9.140625" style="496"/>
    <col min="11247" max="11247" width="11.7109375" style="496" customWidth="1"/>
    <col min="11248" max="11248" width="79.5703125" style="496" customWidth="1"/>
    <col min="11249" max="11249" width="13.28515625" style="496" customWidth="1"/>
    <col min="11250" max="11261" width="17.42578125" style="496" customWidth="1"/>
    <col min="11262" max="11502" width="9.140625" style="496"/>
    <col min="11503" max="11503" width="11.7109375" style="496" customWidth="1"/>
    <col min="11504" max="11504" width="79.5703125" style="496" customWidth="1"/>
    <col min="11505" max="11505" width="13.28515625" style="496" customWidth="1"/>
    <col min="11506" max="11517" width="17.42578125" style="496" customWidth="1"/>
    <col min="11518" max="11758" width="9.140625" style="496"/>
    <col min="11759" max="11759" width="11.7109375" style="496" customWidth="1"/>
    <col min="11760" max="11760" width="79.5703125" style="496" customWidth="1"/>
    <col min="11761" max="11761" width="13.28515625" style="496" customWidth="1"/>
    <col min="11762" max="11773" width="17.42578125" style="496" customWidth="1"/>
    <col min="11774" max="12014" width="9.140625" style="496"/>
    <col min="12015" max="12015" width="11.7109375" style="496" customWidth="1"/>
    <col min="12016" max="12016" width="79.5703125" style="496" customWidth="1"/>
    <col min="12017" max="12017" width="13.28515625" style="496" customWidth="1"/>
    <col min="12018" max="12029" width="17.42578125" style="496" customWidth="1"/>
    <col min="12030" max="12270" width="9.140625" style="496"/>
    <col min="12271" max="12271" width="11.7109375" style="496" customWidth="1"/>
    <col min="12272" max="12272" width="79.5703125" style="496" customWidth="1"/>
    <col min="12273" max="12273" width="13.28515625" style="496" customWidth="1"/>
    <col min="12274" max="12285" width="17.42578125" style="496" customWidth="1"/>
    <col min="12286" max="12526" width="9.140625" style="496"/>
    <col min="12527" max="12527" width="11.7109375" style="496" customWidth="1"/>
    <col min="12528" max="12528" width="79.5703125" style="496" customWidth="1"/>
    <col min="12529" max="12529" width="13.28515625" style="496" customWidth="1"/>
    <col min="12530" max="12541" width="17.42578125" style="496" customWidth="1"/>
    <col min="12542" max="12782" width="9.140625" style="496"/>
    <col min="12783" max="12783" width="11.7109375" style="496" customWidth="1"/>
    <col min="12784" max="12784" width="79.5703125" style="496" customWidth="1"/>
    <col min="12785" max="12785" width="13.28515625" style="496" customWidth="1"/>
    <col min="12786" max="12797" width="17.42578125" style="496" customWidth="1"/>
    <col min="12798" max="13038" width="9.140625" style="496"/>
    <col min="13039" max="13039" width="11.7109375" style="496" customWidth="1"/>
    <col min="13040" max="13040" width="79.5703125" style="496" customWidth="1"/>
    <col min="13041" max="13041" width="13.28515625" style="496" customWidth="1"/>
    <col min="13042" max="13053" width="17.42578125" style="496" customWidth="1"/>
    <col min="13054" max="13294" width="9.140625" style="496"/>
    <col min="13295" max="13295" width="11.7109375" style="496" customWidth="1"/>
    <col min="13296" max="13296" width="79.5703125" style="496" customWidth="1"/>
    <col min="13297" max="13297" width="13.28515625" style="496" customWidth="1"/>
    <col min="13298" max="13309" width="17.42578125" style="496" customWidth="1"/>
    <col min="13310" max="13550" width="9.140625" style="496"/>
    <col min="13551" max="13551" width="11.7109375" style="496" customWidth="1"/>
    <col min="13552" max="13552" width="79.5703125" style="496" customWidth="1"/>
    <col min="13553" max="13553" width="13.28515625" style="496" customWidth="1"/>
    <col min="13554" max="13565" width="17.42578125" style="496" customWidth="1"/>
    <col min="13566" max="13806" width="9.140625" style="496"/>
    <col min="13807" max="13807" width="11.7109375" style="496" customWidth="1"/>
    <col min="13808" max="13808" width="79.5703125" style="496" customWidth="1"/>
    <col min="13809" max="13809" width="13.28515625" style="496" customWidth="1"/>
    <col min="13810" max="13821" width="17.42578125" style="496" customWidth="1"/>
    <col min="13822" max="14062" width="9.140625" style="496"/>
    <col min="14063" max="14063" width="11.7109375" style="496" customWidth="1"/>
    <col min="14064" max="14064" width="79.5703125" style="496" customWidth="1"/>
    <col min="14065" max="14065" width="13.28515625" style="496" customWidth="1"/>
    <col min="14066" max="14077" width="17.42578125" style="496" customWidth="1"/>
    <col min="14078" max="14318" width="9.140625" style="496"/>
    <col min="14319" max="14319" width="11.7109375" style="496" customWidth="1"/>
    <col min="14320" max="14320" width="79.5703125" style="496" customWidth="1"/>
    <col min="14321" max="14321" width="13.28515625" style="496" customWidth="1"/>
    <col min="14322" max="14333" width="17.42578125" style="496" customWidth="1"/>
    <col min="14334" max="14574" width="9.140625" style="496"/>
    <col min="14575" max="14575" width="11.7109375" style="496" customWidth="1"/>
    <col min="14576" max="14576" width="79.5703125" style="496" customWidth="1"/>
    <col min="14577" max="14577" width="13.28515625" style="496" customWidth="1"/>
    <col min="14578" max="14589" width="17.42578125" style="496" customWidth="1"/>
    <col min="14590" max="14830" width="9.140625" style="496"/>
    <col min="14831" max="14831" width="11.7109375" style="496" customWidth="1"/>
    <col min="14832" max="14832" width="79.5703125" style="496" customWidth="1"/>
    <col min="14833" max="14833" width="13.28515625" style="496" customWidth="1"/>
    <col min="14834" max="14845" width="17.42578125" style="496" customWidth="1"/>
    <col min="14846" max="15086" width="9.140625" style="496"/>
    <col min="15087" max="15087" width="11.7109375" style="496" customWidth="1"/>
    <col min="15088" max="15088" width="79.5703125" style="496" customWidth="1"/>
    <col min="15089" max="15089" width="13.28515625" style="496" customWidth="1"/>
    <col min="15090" max="15101" width="17.42578125" style="496" customWidth="1"/>
    <col min="15102" max="15342" width="9.140625" style="496"/>
    <col min="15343" max="15343" width="11.7109375" style="496" customWidth="1"/>
    <col min="15344" max="15344" width="79.5703125" style="496" customWidth="1"/>
    <col min="15345" max="15345" width="13.28515625" style="496" customWidth="1"/>
    <col min="15346" max="15357" width="17.42578125" style="496" customWidth="1"/>
    <col min="15358" max="15598" width="9.140625" style="496"/>
    <col min="15599" max="15599" width="11.7109375" style="496" customWidth="1"/>
    <col min="15600" max="15600" width="79.5703125" style="496" customWidth="1"/>
    <col min="15601" max="15601" width="13.28515625" style="496" customWidth="1"/>
    <col min="15602" max="15613" width="17.42578125" style="496" customWidth="1"/>
    <col min="15614" max="15854" width="9.140625" style="496"/>
    <col min="15855" max="15855" width="11.7109375" style="496" customWidth="1"/>
    <col min="15856" max="15856" width="79.5703125" style="496" customWidth="1"/>
    <col min="15857" max="15857" width="13.28515625" style="496" customWidth="1"/>
    <col min="15858" max="15869" width="17.42578125" style="496" customWidth="1"/>
    <col min="15870" max="16110" width="9.140625" style="496"/>
    <col min="16111" max="16111" width="11.7109375" style="496" customWidth="1"/>
    <col min="16112" max="16112" width="79.5703125" style="496" customWidth="1"/>
    <col min="16113" max="16113" width="13.28515625" style="496" customWidth="1"/>
    <col min="16114" max="16125" width="17.42578125" style="496" customWidth="1"/>
    <col min="16126" max="16384" width="9.140625" style="496"/>
  </cols>
  <sheetData>
    <row r="1" spans="1:4" x14ac:dyDescent="0.25">
      <c r="A1" s="495" t="s">
        <v>251</v>
      </c>
    </row>
    <row r="2" spans="1:4" ht="16.5" customHeight="1" x14ac:dyDescent="0.25">
      <c r="C2" s="497"/>
      <c r="D2" s="498"/>
    </row>
    <row r="3" spans="1:4" x14ac:dyDescent="0.25">
      <c r="A3" s="499"/>
      <c r="B3" s="500"/>
      <c r="C3" s="500"/>
      <c r="D3" s="501"/>
    </row>
    <row r="4" spans="1:4" x14ac:dyDescent="0.25">
      <c r="A4" s="502" t="s">
        <v>252</v>
      </c>
      <c r="B4" s="502" t="s">
        <v>253</v>
      </c>
      <c r="C4" s="502" t="s">
        <v>254</v>
      </c>
      <c r="D4" s="503">
        <v>41456</v>
      </c>
    </row>
    <row r="5" spans="1:4" ht="12.75" customHeight="1" x14ac:dyDescent="0.25">
      <c r="A5" s="504" t="s">
        <v>255</v>
      </c>
      <c r="B5" s="504"/>
      <c r="C5" s="504"/>
      <c r="D5" s="505"/>
    </row>
    <row r="6" spans="1:4" x14ac:dyDescent="0.25">
      <c r="A6" s="506"/>
      <c r="B6" s="506" t="s">
        <v>256</v>
      </c>
      <c r="C6" s="502"/>
      <c r="D6" s="507">
        <v>9.0258041302427325E-4</v>
      </c>
    </row>
    <row r="7" spans="1:4" x14ac:dyDescent="0.25">
      <c r="A7" s="508" t="s">
        <v>0</v>
      </c>
      <c r="B7" s="506" t="s">
        <v>257</v>
      </c>
      <c r="C7" s="502" t="s">
        <v>258</v>
      </c>
      <c r="D7" s="509">
        <v>10.396083000837775</v>
      </c>
    </row>
    <row r="8" spans="1:4" x14ac:dyDescent="0.25">
      <c r="A8" s="510" t="s">
        <v>1</v>
      </c>
      <c r="B8" s="511" t="s">
        <v>259</v>
      </c>
      <c r="C8" s="512" t="s">
        <v>258</v>
      </c>
      <c r="D8" s="513">
        <v>91.921999999999997</v>
      </c>
    </row>
    <row r="9" spans="1:4" ht="12.75" customHeight="1" x14ac:dyDescent="0.25">
      <c r="A9" s="510" t="s">
        <v>260</v>
      </c>
      <c r="B9" s="511" t="s">
        <v>261</v>
      </c>
      <c r="C9" s="512" t="s">
        <v>258</v>
      </c>
      <c r="D9" s="513">
        <v>91.921999999999997</v>
      </c>
    </row>
    <row r="10" spans="1:4" ht="25.5" x14ac:dyDescent="0.25">
      <c r="A10" s="510" t="s">
        <v>262</v>
      </c>
      <c r="B10" s="511" t="s">
        <v>263</v>
      </c>
      <c r="C10" s="512" t="s">
        <v>258</v>
      </c>
      <c r="D10" s="513">
        <v>0</v>
      </c>
    </row>
    <row r="11" spans="1:4" ht="25.5" x14ac:dyDescent="0.25">
      <c r="A11" s="510" t="s">
        <v>5</v>
      </c>
      <c r="B11" s="511" t="s">
        <v>264</v>
      </c>
      <c r="C11" s="512" t="s">
        <v>258</v>
      </c>
      <c r="D11" s="513">
        <v>69.384749260000007</v>
      </c>
    </row>
    <row r="12" spans="1:4" ht="25.5" x14ac:dyDescent="0.25">
      <c r="A12" s="510" t="s">
        <v>6</v>
      </c>
      <c r="B12" s="511" t="s">
        <v>265</v>
      </c>
      <c r="C12" s="512" t="s">
        <v>258</v>
      </c>
      <c r="D12" s="513">
        <v>12.141167739162215</v>
      </c>
    </row>
    <row r="13" spans="1:4" x14ac:dyDescent="0.25">
      <c r="A13" s="508" t="s">
        <v>12</v>
      </c>
      <c r="B13" s="506" t="s">
        <v>266</v>
      </c>
      <c r="C13" s="502" t="s">
        <v>267</v>
      </c>
      <c r="D13" s="509">
        <v>11518.179267821306</v>
      </c>
    </row>
    <row r="14" spans="1:4" x14ac:dyDescent="0.25">
      <c r="A14" s="510" t="s">
        <v>49</v>
      </c>
      <c r="B14" s="511" t="s">
        <v>268</v>
      </c>
      <c r="C14" s="512" t="s">
        <v>267</v>
      </c>
      <c r="D14" s="513">
        <v>66690.638000000006</v>
      </c>
    </row>
    <row r="15" spans="1:4" ht="18.75" customHeight="1" x14ac:dyDescent="0.25">
      <c r="A15" s="510" t="s">
        <v>269</v>
      </c>
      <c r="B15" s="511" t="s">
        <v>270</v>
      </c>
      <c r="C15" s="512" t="s">
        <v>267</v>
      </c>
      <c r="D15" s="513">
        <v>66690.638000000006</v>
      </c>
    </row>
    <row r="16" spans="1:4" ht="18" customHeight="1" x14ac:dyDescent="0.25">
      <c r="A16" s="510" t="s">
        <v>271</v>
      </c>
      <c r="B16" s="511" t="s">
        <v>272</v>
      </c>
      <c r="C16" s="512" t="s">
        <v>267</v>
      </c>
      <c r="D16" s="513"/>
    </row>
    <row r="17" spans="1:4" ht="25.5" x14ac:dyDescent="0.25">
      <c r="A17" s="510" t="s">
        <v>50</v>
      </c>
      <c r="B17" s="511" t="s">
        <v>273</v>
      </c>
      <c r="C17" s="512" t="s">
        <v>267</v>
      </c>
      <c r="D17" s="513">
        <v>50046.658732178701</v>
      </c>
    </row>
    <row r="18" spans="1:4" ht="25.5" x14ac:dyDescent="0.25">
      <c r="A18" s="510" t="s">
        <v>51</v>
      </c>
      <c r="B18" s="511" t="s">
        <v>274</v>
      </c>
      <c r="C18" s="512" t="s">
        <v>267</v>
      </c>
      <c r="D18" s="513">
        <v>5125.8</v>
      </c>
    </row>
    <row r="19" spans="1:4" ht="45" x14ac:dyDescent="0.25">
      <c r="A19" s="508" t="s">
        <v>275</v>
      </c>
      <c r="B19" s="514" t="s">
        <v>276</v>
      </c>
      <c r="C19" s="502" t="s">
        <v>277</v>
      </c>
      <c r="D19" s="515">
        <v>868.35858119257182</v>
      </c>
    </row>
    <row r="20" spans="1:4" ht="25.5" x14ac:dyDescent="0.25">
      <c r="A20" s="516" t="s">
        <v>278</v>
      </c>
      <c r="B20" s="517" t="s">
        <v>279</v>
      </c>
      <c r="C20" s="518"/>
      <c r="D20" s="519"/>
    </row>
    <row r="21" spans="1:4" ht="25.5" x14ac:dyDescent="0.25">
      <c r="A21" s="510" t="s">
        <v>17</v>
      </c>
      <c r="B21" s="511" t="s">
        <v>280</v>
      </c>
      <c r="C21" s="512" t="s">
        <v>281</v>
      </c>
      <c r="D21" s="513">
        <v>707.11</v>
      </c>
    </row>
    <row r="22" spans="1:4" ht="25.5" x14ac:dyDescent="0.25">
      <c r="A22" s="510"/>
      <c r="B22" s="511" t="s">
        <v>282</v>
      </c>
      <c r="C22" s="512" t="s">
        <v>281</v>
      </c>
      <c r="D22" s="513">
        <v>161.24858119257181</v>
      </c>
    </row>
    <row r="23" spans="1:4" x14ac:dyDescent="0.25">
      <c r="A23" s="510" t="s">
        <v>283</v>
      </c>
      <c r="B23" s="511" t="s">
        <v>284</v>
      </c>
      <c r="C23" s="512" t="s">
        <v>285</v>
      </c>
      <c r="D23" s="513">
        <v>178652.87</v>
      </c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7"/>
  <sheetViews>
    <sheetView topLeftCell="A466" zoomScale="90" zoomScaleNormal="90" workbookViewId="0">
      <selection activeCell="D518" sqref="D518"/>
    </sheetView>
  </sheetViews>
  <sheetFormatPr defaultRowHeight="12.75" x14ac:dyDescent="0.2"/>
  <cols>
    <col min="1" max="1" width="12.5703125" customWidth="1"/>
    <col min="2" max="2" width="36.28515625" customWidth="1"/>
    <col min="3" max="3" width="51.140625" customWidth="1"/>
    <col min="4" max="4" width="17.5703125" customWidth="1"/>
    <col min="5" max="5" width="15" style="317" bestFit="1" customWidth="1"/>
    <col min="6" max="6" width="13.140625" style="328" customWidth="1"/>
    <col min="7" max="7" width="15" style="328" bestFit="1" customWidth="1"/>
    <col min="8" max="9" width="10.5703125" style="317" bestFit="1" customWidth="1"/>
    <col min="10" max="10" width="10.28515625" style="317" bestFit="1" customWidth="1"/>
    <col min="11" max="12" width="9.5703125" style="317" bestFit="1" customWidth="1"/>
    <col min="13" max="13" width="8.85546875" style="317" bestFit="1" customWidth="1"/>
    <col min="14" max="28" width="8.7109375" style="317" customWidth="1"/>
  </cols>
  <sheetData>
    <row r="1" spans="1:28" s="293" customFormat="1" ht="13.5" thickBot="1" x14ac:dyDescent="0.25">
      <c r="A1" s="293" t="s">
        <v>146</v>
      </c>
      <c r="C1" s="302" t="s">
        <v>147</v>
      </c>
      <c r="D1" s="303" t="s">
        <v>148</v>
      </c>
      <c r="E1" s="314" t="s">
        <v>149</v>
      </c>
      <c r="F1" s="324" t="s">
        <v>150</v>
      </c>
      <c r="G1" s="324" t="s">
        <v>151</v>
      </c>
      <c r="H1" s="314" t="s">
        <v>152</v>
      </c>
      <c r="I1" s="314" t="s">
        <v>153</v>
      </c>
      <c r="J1" s="314" t="s">
        <v>154</v>
      </c>
      <c r="K1" s="314" t="s">
        <v>155</v>
      </c>
      <c r="L1" s="314" t="s">
        <v>156</v>
      </c>
      <c r="M1" s="314" t="s">
        <v>157</v>
      </c>
      <c r="N1" s="314" t="s">
        <v>158</v>
      </c>
      <c r="O1" s="314" t="s">
        <v>159</v>
      </c>
      <c r="P1" s="314" t="s">
        <v>160</v>
      </c>
      <c r="Q1" s="314" t="s">
        <v>161</v>
      </c>
      <c r="R1" s="314" t="s">
        <v>162</v>
      </c>
      <c r="S1" s="314" t="s">
        <v>163</v>
      </c>
      <c r="T1" s="314" t="s">
        <v>164</v>
      </c>
      <c r="U1" s="314" t="s">
        <v>165</v>
      </c>
      <c r="V1" s="314" t="s">
        <v>166</v>
      </c>
      <c r="W1" s="314" t="s">
        <v>167</v>
      </c>
      <c r="X1" s="314" t="s">
        <v>168</v>
      </c>
      <c r="Y1" s="314" t="s">
        <v>169</v>
      </c>
      <c r="Z1" s="314" t="s">
        <v>170</v>
      </c>
      <c r="AA1" s="314" t="s">
        <v>171</v>
      </c>
      <c r="AB1" s="314" t="s">
        <v>172</v>
      </c>
    </row>
    <row r="2" spans="1:28" s="300" customFormat="1" ht="13.5" thickBot="1" x14ac:dyDescent="0.25">
      <c r="A2" s="304">
        <v>41456</v>
      </c>
      <c r="B2" s="305" t="s">
        <v>173</v>
      </c>
      <c r="C2" s="306" t="s">
        <v>208</v>
      </c>
      <c r="D2" s="307">
        <f>'июль (1 цк)'!C11/1000</f>
        <v>1.2532656918520129</v>
      </c>
      <c r="E2" s="315"/>
      <c r="F2" s="325"/>
      <c r="G2" s="32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</row>
    <row r="3" spans="1:28" s="213" customFormat="1" ht="13.5" thickBot="1" x14ac:dyDescent="0.25">
      <c r="A3" s="308">
        <v>41456</v>
      </c>
      <c r="B3" s="294" t="s">
        <v>175</v>
      </c>
      <c r="C3" s="306" t="s">
        <v>208</v>
      </c>
      <c r="D3" s="261">
        <f>'июль (1 цк)'!C12/1000</f>
        <v>1.2483160479392152</v>
      </c>
      <c r="E3" s="313"/>
      <c r="F3" s="326"/>
      <c r="G3" s="326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</row>
    <row r="4" spans="1:28" s="213" customFormat="1" ht="13.5" thickBot="1" x14ac:dyDescent="0.25">
      <c r="A4" s="308">
        <v>41456</v>
      </c>
      <c r="B4" s="294" t="s">
        <v>176</v>
      </c>
      <c r="C4" s="306" t="s">
        <v>208</v>
      </c>
      <c r="D4" s="261">
        <f>'июль (1 цк)'!C13/1000</f>
        <v>1.2194865430436217</v>
      </c>
      <c r="E4" s="313"/>
      <c r="F4" s="326"/>
      <c r="G4" s="326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</row>
    <row r="5" spans="1:28" s="301" customFormat="1" ht="13.5" thickBot="1" x14ac:dyDescent="0.25">
      <c r="A5" s="309">
        <v>41456</v>
      </c>
      <c r="B5" s="310" t="s">
        <v>177</v>
      </c>
      <c r="C5" s="306" t="s">
        <v>208</v>
      </c>
      <c r="D5" s="312">
        <f>'июль (1 цк)'!C14/1000</f>
        <v>1.1961276972095416</v>
      </c>
      <c r="E5" s="316"/>
      <c r="F5" s="327"/>
      <c r="G5" s="327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</row>
    <row r="6" spans="1:28" s="300" customFormat="1" ht="13.5" thickBot="1" x14ac:dyDescent="0.25">
      <c r="A6" s="304">
        <v>41456</v>
      </c>
      <c r="B6" s="305" t="s">
        <v>182</v>
      </c>
      <c r="C6" s="306" t="s">
        <v>208</v>
      </c>
      <c r="D6" s="307">
        <f>'июль (1 цк)'!D11/1000</f>
        <v>1.5277356918520129</v>
      </c>
      <c r="E6" s="315"/>
      <c r="F6" s="325"/>
      <c r="G6" s="32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</row>
    <row r="7" spans="1:28" s="213" customFormat="1" ht="13.5" thickBot="1" x14ac:dyDescent="0.25">
      <c r="A7" s="308">
        <v>41456</v>
      </c>
      <c r="B7" s="294" t="s">
        <v>183</v>
      </c>
      <c r="C7" s="306" t="s">
        <v>208</v>
      </c>
      <c r="D7" s="261">
        <f>'июль (1 цк)'!D12/1000</f>
        <v>1.5227860479392152</v>
      </c>
      <c r="E7" s="313"/>
      <c r="F7" s="326"/>
      <c r="G7" s="326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</row>
    <row r="8" spans="1:28" s="213" customFormat="1" ht="13.5" thickBot="1" x14ac:dyDescent="0.25">
      <c r="A8" s="308">
        <v>41456</v>
      </c>
      <c r="B8" s="294" t="s">
        <v>184</v>
      </c>
      <c r="C8" s="306" t="s">
        <v>208</v>
      </c>
      <c r="D8" s="261">
        <f>'июль (1 цк)'!D13/1000</f>
        <v>1.4939565430436219</v>
      </c>
      <c r="E8" s="313"/>
      <c r="F8" s="326"/>
      <c r="G8" s="326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8" s="301" customFormat="1" ht="13.5" thickBot="1" x14ac:dyDescent="0.25">
      <c r="A9" s="309">
        <v>41456</v>
      </c>
      <c r="B9" s="310" t="s">
        <v>185</v>
      </c>
      <c r="C9" s="306" t="s">
        <v>208</v>
      </c>
      <c r="D9" s="261">
        <f>'июль (1 цк)'!D14/1000</f>
        <v>1.4705976972095418</v>
      </c>
      <c r="E9" s="316"/>
      <c r="F9" s="327"/>
      <c r="G9" s="327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</row>
    <row r="10" spans="1:28" s="300" customFormat="1" ht="13.5" thickBot="1" x14ac:dyDescent="0.25">
      <c r="A10" s="304">
        <v>41456</v>
      </c>
      <c r="B10" s="305" t="s">
        <v>186</v>
      </c>
      <c r="C10" s="306" t="s">
        <v>208</v>
      </c>
      <c r="D10" s="307">
        <f>'июль (1 цк)'!E11/1000</f>
        <v>1.6718556918520129</v>
      </c>
      <c r="E10" s="315"/>
      <c r="F10" s="325"/>
      <c r="G10" s="32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</row>
    <row r="11" spans="1:28" s="213" customFormat="1" ht="13.5" thickBot="1" x14ac:dyDescent="0.25">
      <c r="A11" s="308">
        <v>41456</v>
      </c>
      <c r="B11" s="294" t="s">
        <v>187</v>
      </c>
      <c r="C11" s="306" t="s">
        <v>208</v>
      </c>
      <c r="D11" s="307">
        <f>'июль (1 цк)'!E12/1000</f>
        <v>1.666906047939215</v>
      </c>
      <c r="E11" s="313"/>
      <c r="F11" s="326"/>
      <c r="G11" s="326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</row>
    <row r="12" spans="1:28" s="213" customFormat="1" ht="13.5" thickBot="1" x14ac:dyDescent="0.25">
      <c r="A12" s="308">
        <v>41456</v>
      </c>
      <c r="B12" s="294" t="s">
        <v>188</v>
      </c>
      <c r="C12" s="306" t="s">
        <v>208</v>
      </c>
      <c r="D12" s="307">
        <f>'июль (1 цк)'!E13/1000</f>
        <v>1.6380765430436217</v>
      </c>
      <c r="E12" s="313"/>
      <c r="F12" s="326"/>
      <c r="G12" s="326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</row>
    <row r="13" spans="1:28" s="301" customFormat="1" ht="13.5" thickBot="1" x14ac:dyDescent="0.25">
      <c r="A13" s="309">
        <v>41456</v>
      </c>
      <c r="B13" s="310" t="s">
        <v>189</v>
      </c>
      <c r="C13" s="306" t="s">
        <v>208</v>
      </c>
      <c r="D13" s="307">
        <f>'июль (1 цк)'!E14/1000</f>
        <v>1.6147176972095416</v>
      </c>
      <c r="E13" s="316"/>
      <c r="F13" s="327"/>
      <c r="G13" s="327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</row>
    <row r="14" spans="1:28" s="300" customFormat="1" ht="13.5" thickBot="1" x14ac:dyDescent="0.25">
      <c r="A14" s="304">
        <v>41456</v>
      </c>
      <c r="B14" s="305" t="s">
        <v>178</v>
      </c>
      <c r="C14" s="306" t="s">
        <v>208</v>
      </c>
      <c r="D14" s="307">
        <f>'июль (1 цк)'!F11/1000</f>
        <v>1.7952256918520126</v>
      </c>
      <c r="E14" s="315"/>
      <c r="F14" s="325"/>
      <c r="G14" s="32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</row>
    <row r="15" spans="1:28" s="213" customFormat="1" ht="13.5" thickBot="1" x14ac:dyDescent="0.25">
      <c r="A15" s="308">
        <v>41456</v>
      </c>
      <c r="B15" s="294" t="s">
        <v>179</v>
      </c>
      <c r="C15" s="306" t="s">
        <v>208</v>
      </c>
      <c r="D15" s="307">
        <f>'июль (1 цк)'!F12/1000</f>
        <v>1.790276047939215</v>
      </c>
      <c r="E15" s="313"/>
      <c r="F15" s="326"/>
      <c r="G15" s="326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</row>
    <row r="16" spans="1:28" s="213" customFormat="1" ht="13.5" thickBot="1" x14ac:dyDescent="0.25">
      <c r="A16" s="308">
        <v>41456</v>
      </c>
      <c r="B16" s="294" t="s">
        <v>180</v>
      </c>
      <c r="C16" s="306" t="s">
        <v>208</v>
      </c>
      <c r="D16" s="307">
        <f>'июль (1 цк)'!F13/1000</f>
        <v>1.7614465430436217</v>
      </c>
      <c r="E16" s="313"/>
      <c r="F16" s="326"/>
      <c r="G16" s="326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</row>
    <row r="17" spans="1:28" s="213" customFormat="1" ht="13.5" thickBot="1" x14ac:dyDescent="0.25">
      <c r="A17" s="308">
        <v>41456</v>
      </c>
      <c r="B17" s="318" t="s">
        <v>181</v>
      </c>
      <c r="C17" s="306" t="s">
        <v>208</v>
      </c>
      <c r="D17" s="319">
        <f>'июль (1 цк)'!F14/1000</f>
        <v>1.7380876972095416</v>
      </c>
      <c r="E17" s="314"/>
      <c r="F17" s="324"/>
      <c r="G17" s="32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</row>
    <row r="18" spans="1:28" s="347" customFormat="1" ht="13.5" thickBot="1" x14ac:dyDescent="0.25">
      <c r="A18" s="343">
        <v>1</v>
      </c>
      <c r="B18" s="344" t="s">
        <v>190</v>
      </c>
      <c r="C18" s="345" t="s">
        <v>174</v>
      </c>
      <c r="D18" s="346"/>
      <c r="E18" s="315">
        <f>('июль(4 цк)'!B10+'июль(4 цк)'!B11*9.68%)/1000</f>
        <v>0.82202720799999984</v>
      </c>
      <c r="F18" s="325">
        <f>('июль(4 цк)'!C10+'июль(4 цк)'!C11*9.68%)/1000</f>
        <v>0.80258094400000013</v>
      </c>
      <c r="G18" s="325">
        <f>('июль(4 цк)'!D10+'июль(4 цк)'!D11*9.68%)/1000</f>
        <v>0.800804128</v>
      </c>
      <c r="H18" s="315">
        <f>('июль(4 цк)'!E10+'июль(4 цк)'!E11*9.68%)/1000</f>
        <v>0.82271819200000007</v>
      </c>
      <c r="I18" s="315">
        <f>('июль(4 цк)'!F10+'июль(4 цк)'!F11*9.68%)/1000</f>
        <v>0.81194761600000009</v>
      </c>
      <c r="J18" s="315">
        <f>('июль(4 цк)'!G10+'июль(4 цк)'!G11*9.68%)/1000</f>
        <v>0.80650748800000005</v>
      </c>
      <c r="K18" s="315">
        <f>('июль(4 цк)'!H10+'июль(4 цк)'!H11*9.68%)/1000</f>
        <v>0.80919464800000018</v>
      </c>
      <c r="L18" s="315">
        <f>('июль(4 цк)'!I10+'июль(4 цк)'!I11*9.68%)/1000</f>
        <v>0.79765631200000009</v>
      </c>
      <c r="M18" s="315">
        <f>('июль(4 цк)'!J10+'июль(4 цк)'!J11*9.68%)/1000</f>
        <v>0.8017035039999999</v>
      </c>
      <c r="N18" s="315">
        <f>('июль(4 цк)'!K10+'июль(4 цк)'!K11*9.68%)/1000</f>
        <v>0.81552318400000012</v>
      </c>
      <c r="O18" s="315">
        <f>('июль(4 цк)'!L10+'июль(4 цк)'!L11*9.68%)/1000</f>
        <v>0.80573972800000004</v>
      </c>
      <c r="P18" s="315">
        <f>('июль(4 цк)'!M10+'июль(4 цк)'!M11*9.68%)/1000</f>
        <v>0.80813075200000006</v>
      </c>
      <c r="Q18" s="315">
        <f>('июль(4 цк)'!N10+'июль(4 цк)'!N11*9.68%)/1000</f>
        <v>0.80560811200000015</v>
      </c>
      <c r="R18" s="315">
        <f>('июль(4 цк)'!O10+'июль(4 цк)'!O11*9.68%)/1000</f>
        <v>0.78125915200000007</v>
      </c>
      <c r="S18" s="315">
        <f>('июль(4 цк)'!P10+'июль(4 цк)'!P11*9.68%)/1000</f>
        <v>0.78729155200000001</v>
      </c>
      <c r="T18" s="315">
        <f>('июль(4 цк)'!Q10+'июль(4 цк)'!Q11*9.68%)/1000</f>
        <v>0.80972111200000008</v>
      </c>
      <c r="U18" s="315">
        <f>('июль(4 цк)'!R10+'июль(4 цк)'!R11*9.68%)/1000</f>
        <v>0.82099621600000017</v>
      </c>
      <c r="V18" s="315">
        <f>('июль(4 цк)'!S10+'июль(4 цк)'!S11*9.68%)/1000</f>
        <v>0.82864091200000012</v>
      </c>
      <c r="W18" s="315">
        <f>('июль(4 цк)'!T10+'июль(4 цк)'!T11*9.68%)/1000</f>
        <v>0.83766757600000019</v>
      </c>
      <c r="X18" s="315">
        <f>('июль(4 цк)'!U10+'июль(4 цк)'!U11*9.68%)/1000</f>
        <v>0.82422080799999997</v>
      </c>
      <c r="Y18" s="315">
        <f>('июль(4 цк)'!V10+'июль(4 цк)'!V11*9.68%)/1000</f>
        <v>0.84082635999999999</v>
      </c>
      <c r="Z18" s="315">
        <f>('июль(4 цк)'!W10+'июль(4 цк)'!W11*9.68%)/1000</f>
        <v>0.84663940000000004</v>
      </c>
      <c r="AA18" s="315">
        <f>('июль(4 цк)'!X10+'июль(4 цк)'!X11*9.68%)/1000</f>
        <v>0.84522452799999992</v>
      </c>
      <c r="AB18" s="315">
        <f>('июль(4 цк)'!Y10+'июль(4 цк)'!Y11*9.68%)/1000</f>
        <v>0.83432233599999994</v>
      </c>
    </row>
    <row r="19" spans="1:28" s="352" customFormat="1" ht="13.5" thickBot="1" x14ac:dyDescent="0.25">
      <c r="A19" s="348">
        <v>2</v>
      </c>
      <c r="B19" s="349" t="s">
        <v>190</v>
      </c>
      <c r="C19" s="350" t="s">
        <v>174</v>
      </c>
      <c r="D19" s="351"/>
      <c r="E19" s="315">
        <f>('июль(4 цк)'!B14+'июль(4 цк)'!B15*9.68%)/1000</f>
        <v>0.91208545600000002</v>
      </c>
      <c r="F19" s="325">
        <f>('июль(4 цк)'!C14+'июль(4 цк)'!C15*9.68%)/1000</f>
        <v>0.89027010399999995</v>
      </c>
      <c r="G19" s="325">
        <f>('июль(4 цк)'!D14+'июль(4 цк)'!D15*9.68%)/1000</f>
        <v>0.89270499999999997</v>
      </c>
      <c r="H19" s="315">
        <f>('июль(4 цк)'!E14+'июль(4 цк)'!E15*9.68%)/1000</f>
        <v>0.90662339199999997</v>
      </c>
      <c r="I19" s="315">
        <f>('июль(4 цк)'!F14+'июль(4 цк)'!F15*9.68%)/1000</f>
        <v>0.94555979200000007</v>
      </c>
      <c r="J19" s="315">
        <f>('июль(4 цк)'!G14+'июль(4 цк)'!G15*9.68%)/1000</f>
        <v>0.93682926399999999</v>
      </c>
      <c r="K19" s="315">
        <f>('июль(4 цк)'!H14+'июль(4 цк)'!H15*9.68%)/1000</f>
        <v>0.92942586399999993</v>
      </c>
      <c r="L19" s="315">
        <f>('июль(4 цк)'!I14+'июль(4 цк)'!I15*9.68%)/1000</f>
        <v>0.91650556000000005</v>
      </c>
      <c r="M19" s="315">
        <f>('июль(4 цк)'!J14+'июль(4 цк)'!J15*9.68%)/1000</f>
        <v>0.92644256799999991</v>
      </c>
      <c r="N19" s="315">
        <f>('июль(4 цк)'!K14+'июль(4 цк)'!K15*9.68%)/1000</f>
        <v>0.92762711200000014</v>
      </c>
      <c r="O19" s="315">
        <f>('июль(4 цк)'!L14+'июль(4 цк)'!L15*9.68%)/1000</f>
        <v>0.9492889120000001</v>
      </c>
      <c r="P19" s="315">
        <f>('июль(4 цк)'!M14+'июль(4 цк)'!M15*9.68%)/1000</f>
        <v>0.93337434400000008</v>
      </c>
      <c r="Q19" s="315">
        <f>('июль(4 цк)'!N14+'июль(4 цк)'!N15*9.68%)/1000</f>
        <v>0.94778629599999997</v>
      </c>
      <c r="R19" s="315">
        <f>('июль(4 цк)'!O14+'июль(4 цк)'!O15*9.68%)/1000</f>
        <v>0.92021274400000019</v>
      </c>
      <c r="S19" s="315">
        <f>('июль(4 цк)'!P14+'июль(4 цк)'!P15*9.68%)/1000</f>
        <v>0.91510165600000004</v>
      </c>
      <c r="T19" s="315">
        <f>('июль(4 цк)'!Q14+'июль(4 цк)'!Q15*9.68%)/1000</f>
        <v>0.93756412</v>
      </c>
      <c r="U19" s="315">
        <f>('июль(4 цк)'!R14+'июль(4 цк)'!R15*9.68%)/1000</f>
        <v>0.95794266399999994</v>
      </c>
      <c r="V19" s="315">
        <f>('июль(4 цк)'!S14+'июль(4 цк)'!S15*9.68%)/1000</f>
        <v>0.96585059200000001</v>
      </c>
      <c r="W19" s="315">
        <f>('июль(4 цк)'!T14+'июль(4 цк)'!T15*9.68%)/1000</f>
        <v>0.98406843999999993</v>
      </c>
      <c r="X19" s="315">
        <f>('июль(4 цк)'!U14+'июль(4 цк)'!U15*9.68%)/1000</f>
        <v>0.95328126400000002</v>
      </c>
      <c r="Y19" s="315">
        <f>('июль(4 цк)'!V14+'июль(4 цк)'!V15*9.68%)/1000</f>
        <v>0.97193783199999995</v>
      </c>
      <c r="Z19" s="315">
        <f>('июль(4 цк)'!W14+'июль(4 цк)'!W15*9.68%)/1000</f>
        <v>0.97475660799999997</v>
      </c>
      <c r="AA19" s="315">
        <f>('июль(4 цк)'!X14+'июль(4 цк)'!X15*9.68%)/1000</f>
        <v>0.97350625599999996</v>
      </c>
      <c r="AB19" s="315">
        <f>('июль(4 цк)'!Y14+'июль(4 цк)'!Y15*9.68%)/1000</f>
        <v>0.95774523999999994</v>
      </c>
    </row>
    <row r="20" spans="1:28" s="352" customFormat="1" ht="13.5" thickBot="1" x14ac:dyDescent="0.25">
      <c r="A20" s="348">
        <v>3</v>
      </c>
      <c r="B20" s="349" t="s">
        <v>190</v>
      </c>
      <c r="C20" s="350" t="s">
        <v>174</v>
      </c>
      <c r="D20" s="351"/>
      <c r="E20" s="315">
        <f>('июль(4 цк)'!B18+'июль(4 цк)'!B19*9.68%)/1000</f>
        <v>0.92033339199999997</v>
      </c>
      <c r="F20" s="325">
        <f>('июль(4 цк)'!C18+'июль(4 цк)'!C19*9.68%)/1000</f>
        <v>0.85121305600000008</v>
      </c>
      <c r="G20" s="325">
        <f>('июль(4 цк)'!D18+'июль(4 цк)'!D19*9.68%)/1000</f>
        <v>0.87041802400000001</v>
      </c>
      <c r="H20" s="315">
        <f>('июль(4 цк)'!E18+'июль(4 цк)'!E19*9.68%)/1000</f>
        <v>0.88690292799999992</v>
      </c>
      <c r="I20" s="315">
        <f>('июль(4 цк)'!F18+'июль(4 цк)'!F19*9.68%)/1000</f>
        <v>0.88488481600000013</v>
      </c>
      <c r="J20" s="315">
        <f>('июль(4 цк)'!G18+'июль(4 цк)'!G19*9.68%)/1000</f>
        <v>0.87575943999999994</v>
      </c>
      <c r="K20" s="315">
        <f>('июль(4 цк)'!H18+'июль(4 цк)'!H19*9.68%)/1000</f>
        <v>0.88166022399999999</v>
      </c>
      <c r="L20" s="315">
        <f>('июль(4 цк)'!I18+'июль(4 цк)'!I19*9.68%)/1000</f>
        <v>0.86708375199999999</v>
      </c>
      <c r="M20" s="315">
        <f>('июль(4 цк)'!J18+'июль(4 цк)'!J19*9.68%)/1000</f>
        <v>0.8810350480000001</v>
      </c>
      <c r="N20" s="315">
        <f>('июль(4 цк)'!K18+'июль(4 цк)'!K19*9.68%)/1000</f>
        <v>0.87997115200000009</v>
      </c>
      <c r="O20" s="315">
        <f>('июль(4 цк)'!L18+'июль(4 цк)'!L19*9.68%)/1000</f>
        <v>0.88761584800000015</v>
      </c>
      <c r="P20" s="315">
        <f>('июль(4 цк)'!M18+'июль(4 цк)'!M19*9.68%)/1000</f>
        <v>0.88260347199999989</v>
      </c>
      <c r="Q20" s="315">
        <f>('июль(4 цк)'!N18+'июль(4 цк)'!N19*9.68%)/1000</f>
        <v>0.89067592000000007</v>
      </c>
      <c r="R20" s="315">
        <f>('июль(4 цк)'!O18+'июль(4 цк)'!O19*9.68%)/1000</f>
        <v>0.85982293599999993</v>
      </c>
      <c r="S20" s="315">
        <f>('июль(4 цк)'!P18+'июль(4 цк)'!P19*9.68%)/1000</f>
        <v>0.85689448000000012</v>
      </c>
      <c r="T20" s="315">
        <f>('июль(4 цк)'!Q18+'июль(4 цк)'!Q19*9.68%)/1000</f>
        <v>0.88458868000000002</v>
      </c>
      <c r="U20" s="315">
        <f>('июль(4 цк)'!R18+'июль(4 цк)'!R19*9.68%)/1000</f>
        <v>0.90079938400000004</v>
      </c>
      <c r="V20" s="315">
        <f>('июль(4 цк)'!S18+'июль(4 цк)'!S19*9.68%)/1000</f>
        <v>0.88971073599999995</v>
      </c>
      <c r="W20" s="315">
        <f>('июль(4 цк)'!T18+'июль(4 цк)'!T19*9.68%)/1000</f>
        <v>0.89217853599999986</v>
      </c>
      <c r="X20" s="315">
        <f>('июль(4 цк)'!U18+'июль(4 цк)'!U19*9.68%)/1000</f>
        <v>0.88649711200000014</v>
      </c>
      <c r="Y20" s="315">
        <f>('июль(4 цк)'!V18+'июль(4 цк)'!V19*9.68%)/1000</f>
        <v>0.90120520000000004</v>
      </c>
      <c r="Z20" s="315">
        <f>('июль(4 цк)'!W18+'июль(4 цк)'!W19*9.68%)/1000</f>
        <v>0.91525520799999993</v>
      </c>
      <c r="AA20" s="315">
        <f>('июль(4 цк)'!X18+'июль(4 цк)'!X19*9.68%)/1000</f>
        <v>0.92718839200000003</v>
      </c>
      <c r="AB20" s="315">
        <f>('июль(4 цк)'!Y18+'июль(4 цк)'!Y19*9.68%)/1000</f>
        <v>0.92774775999999992</v>
      </c>
    </row>
    <row r="21" spans="1:28" s="352" customFormat="1" x14ac:dyDescent="0.2">
      <c r="A21" s="348">
        <v>4</v>
      </c>
      <c r="B21" s="349" t="s">
        <v>190</v>
      </c>
      <c r="C21" s="350" t="s">
        <v>174</v>
      </c>
      <c r="D21" s="351"/>
      <c r="E21" s="315">
        <f>('июль(4 цк)'!B22+'июль(4 цк)'!B23*9.68%)/1000</f>
        <v>0.97283720799999995</v>
      </c>
      <c r="F21" s="325">
        <f>('июль(4 цк)'!C22+'июль(4 цк)'!C23*9.68%)/1000</f>
        <v>0.93261755200000007</v>
      </c>
      <c r="G21" s="325">
        <f>('июль(4 цк)'!D22+'июль(4 цк)'!D23*9.68%)/1000</f>
        <v>0.9501444160000001</v>
      </c>
      <c r="H21" s="315">
        <f>('июль(4 цк)'!E22+'июль(4 цк)'!E23*9.68%)/1000</f>
        <v>0.96043239999999996</v>
      </c>
      <c r="I21" s="315">
        <f>('июль(4 цк)'!F22+'июль(4 цк)'!F23*9.68%)/1000</f>
        <v>0.98219291200000014</v>
      </c>
      <c r="J21" s="315">
        <f>('июль(4 цк)'!G22+'июль(4 цк)'!G23*9.68%)/1000</f>
        <v>0.9890808160000002</v>
      </c>
      <c r="K21" s="315">
        <f>('июль(4 цк)'!H22+'июль(4 цк)'!H23*9.68%)/1000</f>
        <v>0.99704358400000004</v>
      </c>
      <c r="L21" s="315">
        <f>('июль(4 цк)'!I22+'июль(4 цк)'!I23*9.68%)/1000</f>
        <v>0.97538178400000008</v>
      </c>
      <c r="M21" s="315">
        <f>('июль(4 цк)'!J22+'июль(4 цк)'!J23*9.68%)/1000</f>
        <v>0.99181184800000011</v>
      </c>
      <c r="N21" s="315">
        <f>('июль(4 цк)'!K22+'июль(4 цк)'!K23*9.68%)/1000</f>
        <v>0.99846942400000005</v>
      </c>
      <c r="O21" s="315">
        <f>('июль(4 цк)'!L22+'июль(4 цк)'!L23*9.68%)/1000</f>
        <v>0.99788812000000005</v>
      </c>
      <c r="P21" s="315">
        <f>('июль(4 цк)'!M22+'июль(4 цк)'!M23*9.68%)/1000</f>
        <v>0.99719713600000004</v>
      </c>
      <c r="Q21" s="315">
        <f>('июль(4 цк)'!N22+'июль(4 цк)'!N23*9.68%)/1000</f>
        <v>0.92123276799999998</v>
      </c>
      <c r="R21" s="315">
        <f>('июль(4 цк)'!O22+'июль(4 цк)'!O23*9.68%)/1000</f>
        <v>0.88960105599999995</v>
      </c>
      <c r="S21" s="315">
        <f>('июль(4 цк)'!P22+'июль(4 цк)'!P23*9.68%)/1000</f>
        <v>0.89418568000000009</v>
      </c>
      <c r="T21" s="315">
        <f>('июль(4 цк)'!Q22+'июль(4 цк)'!Q23*9.68%)/1000</f>
        <v>0.923887024</v>
      </c>
      <c r="U21" s="315">
        <f>('июль(4 цк)'!R22+'июль(4 цк)'!R23*9.68%)/1000</f>
        <v>0.94357458400000005</v>
      </c>
      <c r="V21" s="315">
        <f>('июль(4 цк)'!S22+'июль(4 цк)'!S23*9.68%)/1000</f>
        <v>0.95250253600000001</v>
      </c>
      <c r="W21" s="315">
        <f>('июль(4 цк)'!T22+'июль(4 цк)'!T23*9.68%)/1000</f>
        <v>0.95487162400000003</v>
      </c>
      <c r="X21" s="315">
        <f>('июль(4 цк)'!U22+'июль(4 цк)'!U23*9.68%)/1000</f>
        <v>0.93261755200000007</v>
      </c>
      <c r="Y21" s="315">
        <f>('июль(4 цк)'!V22+'июль(4 цк)'!V23*9.68%)/1000</f>
        <v>0.95048442399999999</v>
      </c>
      <c r="Z21" s="315">
        <f>('июль(4 цк)'!W22+'июль(4 цк)'!W23*9.68%)/1000</f>
        <v>0.96008142399999996</v>
      </c>
      <c r="AA21" s="315">
        <f>('июль(4 цк)'!X22+'июль(4 цк)'!X23*9.68%)/1000</f>
        <v>0.96366795999999999</v>
      </c>
      <c r="AB21" s="315">
        <f>('июль(4 цк)'!Y22+'июль(4 цк)'!Y23*9.68%)/1000</f>
        <v>0.95233801600000001</v>
      </c>
    </row>
    <row r="22" spans="1:28" s="352" customFormat="1" x14ac:dyDescent="0.2">
      <c r="A22" s="348">
        <v>5</v>
      </c>
      <c r="B22" s="349" t="s">
        <v>190</v>
      </c>
      <c r="C22" s="350" t="s">
        <v>174</v>
      </c>
      <c r="D22" s="351"/>
      <c r="E22" s="313">
        <f>('июль(4 цк)'!B26+'июль(4 цк)'!B27*9.68%)/1000</f>
        <v>0.93963707199999991</v>
      </c>
      <c r="F22" s="326">
        <f>('июль(4 цк)'!C26+'июль(4 цк)'!C27*9.68%)/1000</f>
        <v>0.89927483199999991</v>
      </c>
      <c r="G22" s="326">
        <f>('июль(4 цк)'!D26+'июль(4 цк)'!D27*9.68%)/1000</f>
        <v>0.92260376799999999</v>
      </c>
      <c r="H22" s="313">
        <f>('июль(4 цк)'!E26+'июль(4 цк)'!E27*9.68%)/1000</f>
        <v>0.94154550399999992</v>
      </c>
      <c r="I22" s="313">
        <f>('июль(4 цк)'!F26+'июль(4 цк)'!F27*9.68%)/1000</f>
        <v>0.96031175200000007</v>
      </c>
      <c r="J22" s="313">
        <f>('июль(4 цк)'!G26+'июль(4 цк)'!G27*9.68%)/1000</f>
        <v>0.94009772799999991</v>
      </c>
      <c r="K22" s="313">
        <f>('июль(4 цк)'!H26+'июль(4 цк)'!H27*9.68%)/1000</f>
        <v>0.94071193599999992</v>
      </c>
      <c r="L22" s="313">
        <f>('июль(4 цк)'!I26+'июль(4 цк)'!I27*9.68%)/1000</f>
        <v>0.91404872800000003</v>
      </c>
      <c r="M22" s="313">
        <f>('июль(4 цк)'!J26+'июль(4 цк)'!J27*9.68%)/1000</f>
        <v>0.94040483199999991</v>
      </c>
      <c r="N22" s="313">
        <f>('июль(4 цк)'!K26+'июль(4 цк)'!K27*9.68%)/1000</f>
        <v>0.95165799999999989</v>
      </c>
      <c r="O22" s="313">
        <f>('июль(4 цк)'!L26+'июль(4 цк)'!L27*9.68%)/1000</f>
        <v>0.93054459999999994</v>
      </c>
      <c r="P22" s="313">
        <f>('июль(4 цк)'!M26+'июль(4 цк)'!M27*9.68%)/1000</f>
        <v>0.93854027200000001</v>
      </c>
      <c r="Q22" s="313">
        <f>('июль(4 цк)'!N26+'июль(4 цк)'!N27*9.68%)/1000</f>
        <v>0.92164955200000009</v>
      </c>
      <c r="R22" s="313">
        <f>('июль(4 цк)'!O26+'июль(4 цк)'!O27*9.68%)/1000</f>
        <v>0.89168497600000007</v>
      </c>
      <c r="S22" s="313">
        <f>('июль(4 цк)'!P26+'июль(4 цк)'!P27*9.68%)/1000</f>
        <v>0.88639839999999992</v>
      </c>
      <c r="T22" s="313">
        <f>('июль(4 цк)'!Q26+'июль(4 цк)'!Q27*9.68%)/1000</f>
        <v>0.91103252800000001</v>
      </c>
      <c r="U22" s="313">
        <f>('июль(4 цк)'!R26+'июль(4 цк)'!R27*9.68%)/1000</f>
        <v>0.9253786719999999</v>
      </c>
      <c r="V22" s="313">
        <f>('июль(4 цк)'!S26+'июль(4 цк)'!S27*9.68%)/1000</f>
        <v>0.92106824800000009</v>
      </c>
      <c r="W22" s="313">
        <f>('июль(4 цк)'!T26+'июль(4 цк)'!T27*9.68%)/1000</f>
        <v>0.93101622399999995</v>
      </c>
      <c r="X22" s="313">
        <f>('июль(4 цк)'!U26+'июль(4 цк)'!U27*9.68%)/1000</f>
        <v>0.90081035200000004</v>
      </c>
      <c r="Y22" s="313">
        <f>('июль(4 цк)'!V26+'июль(4 цк)'!V27*9.68%)/1000</f>
        <v>0.91974112000000008</v>
      </c>
      <c r="Z22" s="313">
        <f>('июль(4 цк)'!W26+'июль(4 цк)'!W27*9.68%)/1000</f>
        <v>0.9393519039999999</v>
      </c>
      <c r="AA22" s="313">
        <f>('июль(4 цк)'!X26+'июль(4 цк)'!X27*9.68%)/1000</f>
        <v>0.93893512000000012</v>
      </c>
      <c r="AB22" s="313">
        <f>('июль(4 цк)'!Y26+'июль(4 цк)'!Y27*9.68%)/1000</f>
        <v>0.93596279199999999</v>
      </c>
    </row>
    <row r="23" spans="1:28" s="213" customFormat="1" x14ac:dyDescent="0.2">
      <c r="A23" s="321">
        <v>6</v>
      </c>
      <c r="B23" s="294" t="s">
        <v>190</v>
      </c>
      <c r="C23" s="295" t="s">
        <v>174</v>
      </c>
      <c r="D23" s="261"/>
      <c r="E23" s="313">
        <f>('июль(4 цк)'!B30+'июль(4 цк)'!B31*9.68%)/1000</f>
        <v>0.85942808800000003</v>
      </c>
      <c r="F23" s="326">
        <f>('июль(4 цк)'!C30+'июль(4 цк)'!C31*9.68%)/1000</f>
        <v>0.83335715200000005</v>
      </c>
      <c r="G23" s="326">
        <f>('июль(4 цк)'!D30+'июль(4 цк)'!D31*9.68%)/1000</f>
        <v>0.84023408799999999</v>
      </c>
      <c r="H23" s="313">
        <f>('июль(4 цк)'!E30+'июль(4 цк)'!E31*9.68%)/1000</f>
        <v>0.85069756000000007</v>
      </c>
      <c r="I23" s="313">
        <f>('июль(4 цк)'!F30+'июль(4 цк)'!F31*9.68%)/1000</f>
        <v>0.85645576000000001</v>
      </c>
      <c r="J23" s="313">
        <f>('июль(4 цк)'!G30+'июль(4 цк)'!G31*9.68%)/1000</f>
        <v>0.84756071200000005</v>
      </c>
      <c r="K23" s="313">
        <f>('июль(4 цк)'!H30+'июль(4 цк)'!H31*9.68%)/1000</f>
        <v>0.83233712800000004</v>
      </c>
      <c r="L23" s="313">
        <f>('июль(4 цк)'!I30+'июль(4 цк)'!I31*9.68%)/1000</f>
        <v>0.83150356000000003</v>
      </c>
      <c r="M23" s="313">
        <f>('июль(4 цк)'!J30+'июль(4 цк)'!J31*9.68%)/1000</f>
        <v>0.83833662399999997</v>
      </c>
      <c r="N23" s="313">
        <f>('июль(4 цк)'!K30+'июль(4 цк)'!K31*9.68%)/1000</f>
        <v>0.84806523999999994</v>
      </c>
      <c r="O23" s="313">
        <f>('июль(4 цк)'!L30+'июль(4 цк)'!L31*9.68%)/1000</f>
        <v>0.86381528799999996</v>
      </c>
      <c r="P23" s="313">
        <f>('июль(4 цк)'!M30+'июль(4 цк)'!M31*9.68%)/1000</f>
        <v>0.86200556799999994</v>
      </c>
      <c r="Q23" s="313">
        <f>('июль(4 цк)'!N30+'июль(4 цк)'!N31*9.68%)/1000</f>
        <v>0.86204943999999994</v>
      </c>
      <c r="R23" s="313">
        <f>('июль(4 цк)'!O30+'июль(4 цк)'!O31*9.68%)/1000</f>
        <v>0.83377393599999994</v>
      </c>
      <c r="S23" s="313">
        <f>('июль(4 цк)'!P30+'июль(4 цк)'!P31*9.68%)/1000</f>
        <v>0.83456363199999994</v>
      </c>
      <c r="T23" s="313">
        <f>('июль(4 цк)'!Q30+'июль(4 цк)'!Q31*9.68%)/1000</f>
        <v>0.86158878400000005</v>
      </c>
      <c r="U23" s="313">
        <f>('июль(4 цк)'!R30+'июль(4 цк)'!R31*9.68%)/1000</f>
        <v>0.86965026400000001</v>
      </c>
      <c r="V23" s="313">
        <f>('июль(4 цк)'!S30+'июль(4 цк)'!S31*9.68%)/1000</f>
        <v>0.86020681600000015</v>
      </c>
      <c r="W23" s="313">
        <f>('июль(4 цк)'!T30+'июль(4 цк)'!T31*9.68%)/1000</f>
        <v>0.86594308000000009</v>
      </c>
      <c r="X23" s="313">
        <f>('июль(4 цк)'!U30+'июль(4 цк)'!U31*9.68%)/1000</f>
        <v>0.84762652000000005</v>
      </c>
      <c r="Y23" s="313">
        <f>('июль(4 цк)'!V30+'июль(4 цк)'!V31*9.68%)/1000</f>
        <v>0.86437465600000007</v>
      </c>
      <c r="Z23" s="313">
        <f>('июль(4 цк)'!W30+'июль(4 цк)'!W31*9.68%)/1000</f>
        <v>0.87736076799999996</v>
      </c>
      <c r="AA23" s="313">
        <f>('июль(4 цк)'!X30+'июль(4 цк)'!X31*9.68%)/1000</f>
        <v>0.87846853599999997</v>
      </c>
      <c r="AB23" s="313">
        <f>('июль(4 цк)'!Y30+'июль(4 цк)'!Y31*9.68%)/1000</f>
        <v>0.86920057600000022</v>
      </c>
    </row>
    <row r="24" spans="1:28" s="213" customFormat="1" x14ac:dyDescent="0.2">
      <c r="A24" s="321">
        <v>7</v>
      </c>
      <c r="B24" s="294" t="s">
        <v>190</v>
      </c>
      <c r="C24" s="295" t="s">
        <v>174</v>
      </c>
      <c r="D24" s="261"/>
      <c r="E24" s="313">
        <f>('июль(4 цк)'!B34+'июль(4 цк)'!B35*9.68%)/1000</f>
        <v>0.92705677600000014</v>
      </c>
      <c r="F24" s="326">
        <f>('июль(4 цк)'!C34+'июль(4 цк)'!C35*9.68%)/1000</f>
        <v>0.8808485920000001</v>
      </c>
      <c r="G24" s="326">
        <f>('июль(4 цк)'!D34+'июль(4 цк)'!D35*9.68%)/1000</f>
        <v>0.91325903199999992</v>
      </c>
      <c r="H24" s="313">
        <f>('июль(4 цк)'!E34+'июль(4 цк)'!E35*9.68%)/1000</f>
        <v>0.92781356799999992</v>
      </c>
      <c r="I24" s="313">
        <f>('июль(4 цк)'!F34+'июль(4 цк)'!F35*9.68%)/1000</f>
        <v>0.93743250399999989</v>
      </c>
      <c r="J24" s="313">
        <f>('июль(4 цк)'!G34+'июль(4 цк)'!G35*9.68%)/1000</f>
        <v>0.93990030399999991</v>
      </c>
      <c r="K24" s="313">
        <f>('июль(4 цк)'!H34+'июль(4 цк)'!H35*9.68%)/1000</f>
        <v>0.93383499999999997</v>
      </c>
      <c r="L24" s="313">
        <f>('июль(4 цк)'!I34+'июль(4 цк)'!I35*9.68%)/1000</f>
        <v>0.91227191200000013</v>
      </c>
      <c r="M24" s="313">
        <f>('июль(4 цк)'!J34+'июль(4 цк)'!J35*9.68%)/1000</f>
        <v>0.93085170399999995</v>
      </c>
      <c r="N24" s="313">
        <f>('июль(4 цк)'!K34+'июль(4 цк)'!K35*9.68%)/1000</f>
        <v>0.94968375999999999</v>
      </c>
      <c r="O24" s="313">
        <f>('июль(4 цк)'!L34+'июль(4 цк)'!L35*9.68%)/1000</f>
        <v>0.94096420000000003</v>
      </c>
      <c r="P24" s="313">
        <f>('июль(4 цк)'!M34+'июль(4 цк)'!M35*9.68%)/1000</f>
        <v>0.94448492799999995</v>
      </c>
      <c r="Q24" s="313">
        <f>('июль(4 цк)'!N34+'июль(4 цк)'!N35*9.68%)/1000</f>
        <v>0.94142485600000014</v>
      </c>
      <c r="R24" s="313">
        <f>('июль(4 цк)'!O34+'июль(4 цк)'!O35*9.68%)/1000</f>
        <v>0.91353323200000003</v>
      </c>
      <c r="S24" s="313">
        <f>('июль(4 цк)'!P34+'июль(4 цк)'!P35*9.68%)/1000</f>
        <v>0.91917078400000007</v>
      </c>
      <c r="T24" s="313">
        <f>('июль(4 цк)'!Q34+'июль(4 цк)'!Q35*9.68%)/1000</f>
        <v>0.94098613600000003</v>
      </c>
      <c r="U24" s="313">
        <f>('июль(4 цк)'!R34+'июль(4 цк)'!R35*9.68%)/1000</f>
        <v>0.94781919999999986</v>
      </c>
      <c r="V24" s="313">
        <f>('июль(4 цк)'!S34+'июль(4 цк)'!S35*9.68%)/1000</f>
        <v>0.94490171200000006</v>
      </c>
      <c r="W24" s="313">
        <f>('июль(4 цк)'!T34+'июль(4 цк)'!T35*9.68%)/1000</f>
        <v>0.951043792</v>
      </c>
      <c r="X24" s="313">
        <f>('июль(4 цк)'!U34+'июль(4 цк)'!U35*9.68%)/1000</f>
        <v>0.93515115999999998</v>
      </c>
      <c r="Y24" s="313">
        <f>('июль(4 цк)'!V34+'июль(4 цк)'!V35*9.68%)/1000</f>
        <v>0.95229414400000012</v>
      </c>
      <c r="Z24" s="313">
        <f>('июль(4 цк)'!W34+'июль(4 цк)'!W35*9.68%)/1000</f>
        <v>0.94847728000000009</v>
      </c>
      <c r="AA24" s="313">
        <f>('июль(4 цк)'!X34+'июль(4 цк)'!X35*9.68%)/1000</f>
        <v>0.96083821600000008</v>
      </c>
      <c r="AB24" s="313">
        <f>('июль(4 цк)'!Y34+'июль(4 цк)'!Y35*9.68%)/1000</f>
        <v>0.964479592</v>
      </c>
    </row>
    <row r="25" spans="1:28" s="213" customFormat="1" x14ac:dyDescent="0.2">
      <c r="A25" s="321">
        <v>8</v>
      </c>
      <c r="B25" s="294" t="s">
        <v>190</v>
      </c>
      <c r="C25" s="295" t="s">
        <v>174</v>
      </c>
      <c r="D25" s="261"/>
      <c r="E25" s="313">
        <f>('июль(4 цк)'!B38+'июль(4 цк)'!B39*9.68%)/1000</f>
        <v>0.96309762399999999</v>
      </c>
      <c r="F25" s="326">
        <f>('июль(4 цк)'!C38+'июль(4 цк)'!C39*9.68%)/1000</f>
        <v>0.92007015999999997</v>
      </c>
      <c r="G25" s="326">
        <f>('июль(4 цк)'!D38+'июль(4 цк)'!D39*9.68%)/1000</f>
        <v>0.88908555999999994</v>
      </c>
      <c r="H25" s="313">
        <f>('июль(4 цк)'!E38+'июль(4 цк)'!E39*9.68%)/1000</f>
        <v>0.95193220000000001</v>
      </c>
      <c r="I25" s="313">
        <f>('июль(4 цк)'!F38+'июль(4 цк)'!F39*9.68%)/1000</f>
        <v>0.95285351200000012</v>
      </c>
      <c r="J25" s="313">
        <f>('июль(4 цк)'!G38+'июль(4 цк)'!G39*9.68%)/1000</f>
        <v>0.97243139199999995</v>
      </c>
      <c r="K25" s="313">
        <f>('июль(4 цк)'!H38+'июль(4 цк)'!H39*9.68%)/1000</f>
        <v>0.97792635999999999</v>
      </c>
      <c r="L25" s="313">
        <f>('июль(4 цк)'!I38+'июль(4 цк)'!I39*9.68%)/1000</f>
        <v>0.9493327840000001</v>
      </c>
      <c r="M25" s="313">
        <f>('июль(4 цк)'!J38+'июль(4 цк)'!J39*9.68%)/1000</f>
        <v>0.95348965600000002</v>
      </c>
      <c r="N25" s="313">
        <f>('июль(4 цк)'!K38+'июль(4 цк)'!K39*9.68%)/1000</f>
        <v>0.99026535999999998</v>
      </c>
      <c r="O25" s="313">
        <f>('июль(4 цк)'!L38+'июль(4 цк)'!L39*9.68%)/1000</f>
        <v>0.98200645600000003</v>
      </c>
      <c r="P25" s="313">
        <f>('июль(4 цк)'!M38+'июль(4 цк)'!M39*9.68%)/1000</f>
        <v>0.98949759999999987</v>
      </c>
      <c r="Q25" s="313">
        <f>('июль(4 цк)'!N38+'июль(4 цк)'!N39*9.68%)/1000</f>
        <v>0.99590291200000014</v>
      </c>
      <c r="R25" s="313">
        <f>('июль(4 цк)'!O38+'июль(4 цк)'!O39*9.68%)/1000</f>
        <v>0.96271374400000009</v>
      </c>
      <c r="S25" s="313">
        <f>('июль(4 цк)'!P38+'июль(4 цк)'!P39*9.68%)/1000</f>
        <v>0.95645101600000004</v>
      </c>
      <c r="T25" s="313">
        <f>('июль(4 цк)'!Q38+'июль(4 цк)'!Q39*9.68%)/1000</f>
        <v>0.99634163200000003</v>
      </c>
      <c r="U25" s="313">
        <f>('июль(4 цк)'!R38+'июль(4 цк)'!R39*9.68%)/1000</f>
        <v>1.016248552</v>
      </c>
      <c r="V25" s="313">
        <f>('июль(4 цк)'!S38+'июль(4 цк)'!S39*9.68%)/1000</f>
        <v>1.0049405440000001</v>
      </c>
      <c r="W25" s="313">
        <f>('июль(4 цк)'!T38+'июль(4 цк)'!T39*9.68%)/1000</f>
        <v>1.0063225120000001</v>
      </c>
      <c r="X25" s="313">
        <f>('июль(4 цк)'!U38+'июль(4 цк)'!U39*9.68%)/1000</f>
        <v>0.99707648800000004</v>
      </c>
      <c r="Y25" s="313">
        <f>('июль(4 цк)'!V38+'июль(4 цк)'!V39*9.68%)/1000</f>
        <v>1.0035037359999999</v>
      </c>
      <c r="Z25" s="313">
        <f>('июль(4 цк)'!W38+'июль(4 цк)'!W39*9.68%)/1000</f>
        <v>1.0017598240000001</v>
      </c>
      <c r="AA25" s="313">
        <f>('июль(4 цк)'!X38+'июль(4 цк)'!X39*9.68%)/1000</f>
        <v>1.0067941359999999</v>
      </c>
      <c r="AB25" s="313">
        <f>('июль(4 цк)'!Y38+'июль(4 цк)'!Y39*9.68%)/1000</f>
        <v>0.99945654400000017</v>
      </c>
    </row>
    <row r="26" spans="1:28" s="213" customFormat="1" x14ac:dyDescent="0.2">
      <c r="A26" s="321">
        <v>9</v>
      </c>
      <c r="B26" s="294" t="s">
        <v>190</v>
      </c>
      <c r="C26" s="295" t="s">
        <v>174</v>
      </c>
      <c r="D26" s="261"/>
      <c r="E26" s="313">
        <f>('июль(4 цк)'!B42+'июль(4 цк)'!B43*9.68%)/1000</f>
        <v>0.80842688800000007</v>
      </c>
      <c r="F26" s="326">
        <f>('июль(4 цк)'!C42+'июль(4 цк)'!C43*9.68%)/1000</f>
        <v>0.80453324800000003</v>
      </c>
      <c r="G26" s="326">
        <f>('июль(4 цк)'!D42+'июль(4 цк)'!D43*9.68%)/1000</f>
        <v>0.80758235200000006</v>
      </c>
      <c r="H26" s="313">
        <f>('июль(4 цк)'!E42+'июль(4 цк)'!E43*9.68%)/1000</f>
        <v>0.800782192</v>
      </c>
      <c r="I26" s="313">
        <f>('июль(4 цк)'!F42+'июль(4 цк)'!F43*9.68%)/1000</f>
        <v>0.8538673120000001</v>
      </c>
      <c r="J26" s="313">
        <f>('июль(4 цк)'!G42+'июль(4 цк)'!G43*9.68%)/1000</f>
        <v>0.83778822399999997</v>
      </c>
      <c r="K26" s="313">
        <f>('июль(4 цк)'!H42+'июль(4 цк)'!H43*9.68%)/1000</f>
        <v>0.8396527840000001</v>
      </c>
      <c r="L26" s="313">
        <f>('июль(4 цк)'!I42+'июль(4 цк)'!I43*9.68%)/1000</f>
        <v>0.84179154400000011</v>
      </c>
      <c r="M26" s="313">
        <f>('июль(4 цк)'!J42+'июль(4 цк)'!J43*9.68%)/1000</f>
        <v>0.8425154319999999</v>
      </c>
      <c r="N26" s="313">
        <f>('июль(4 цк)'!K42+'июль(4 цк)'!K43*9.68%)/1000</f>
        <v>0.84175863999999989</v>
      </c>
      <c r="O26" s="313">
        <f>('июль(4 цк)'!L42+'июль(4 цк)'!L43*9.68%)/1000</f>
        <v>0.8428225359999999</v>
      </c>
      <c r="P26" s="313">
        <f>('июль(4 цк)'!M42+'июль(4 цк)'!M43*9.68%)/1000</f>
        <v>0.83602237600000007</v>
      </c>
      <c r="Q26" s="313">
        <f>('июль(4 цк)'!N42+'июль(4 цк)'!N43*9.68%)/1000</f>
        <v>0.83356554400000016</v>
      </c>
      <c r="R26" s="313">
        <f>('июль(4 цк)'!O42+'июль(4 цк)'!O43*9.68%)/1000</f>
        <v>0.83444298400000005</v>
      </c>
      <c r="S26" s="313">
        <f>('июль(4 цк)'!P42+'июль(4 цк)'!P43*9.68%)/1000</f>
        <v>0.82992416800000002</v>
      </c>
      <c r="T26" s="313">
        <f>('июль(4 цк)'!Q42+'июль(4 цк)'!Q43*9.68%)/1000</f>
        <v>0.83299520799999993</v>
      </c>
      <c r="U26" s="313">
        <f>('июль(4 цк)'!R42+'июль(4 цк)'!R43*9.68%)/1000</f>
        <v>0.84244962400000001</v>
      </c>
      <c r="V26" s="313">
        <f>('июль(4 цк)'!S42+'июль(4 цк)'!S43*9.68%)/1000</f>
        <v>0.82891511200000012</v>
      </c>
      <c r="W26" s="313">
        <f>('июль(4 цк)'!T42+'июль(4 цк)'!T43*9.68%)/1000</f>
        <v>0.84360126400000002</v>
      </c>
      <c r="X26" s="313">
        <f>('июль(4 цк)'!U42+'июль(4 цк)'!U43*9.68%)/1000</f>
        <v>0.85647769600000001</v>
      </c>
      <c r="Y26" s="313">
        <f>('июль(4 цк)'!V42+'июль(4 цк)'!V43*9.68%)/1000</f>
        <v>0.87284195200000014</v>
      </c>
      <c r="Z26" s="313">
        <f>('июль(4 цк)'!W42+'июль(4 цк)'!W43*9.68%)/1000</f>
        <v>0.87262259200000003</v>
      </c>
      <c r="AA26" s="313">
        <f>('июль(4 цк)'!X42+'июль(4 цк)'!X43*9.68%)/1000</f>
        <v>0.87627493599999995</v>
      </c>
      <c r="AB26" s="313">
        <f>('июль(4 цк)'!Y42+'июль(4 цк)'!Y43*9.68%)/1000</f>
        <v>0.86657922400000009</v>
      </c>
    </row>
    <row r="27" spans="1:28" s="213" customFormat="1" x14ac:dyDescent="0.2">
      <c r="A27" s="321">
        <v>10</v>
      </c>
      <c r="B27" s="294" t="s">
        <v>190</v>
      </c>
      <c r="C27" s="295" t="s">
        <v>174</v>
      </c>
      <c r="D27" s="261"/>
      <c r="E27" s="313">
        <f>('июль(4 цк)'!B46+'июль(4 цк)'!B47*9.68%)/1000</f>
        <v>1.017257608</v>
      </c>
      <c r="F27" s="326">
        <f>('июль(4 цк)'!C46+'июль(4 цк)'!C47*9.68%)/1000</f>
        <v>0.96128790399999986</v>
      </c>
      <c r="G27" s="326">
        <f>('июль(4 цк)'!D46+'июль(4 цк)'!D47*9.68%)/1000</f>
        <v>0.9656531679999999</v>
      </c>
      <c r="H27" s="313">
        <f>('июль(4 цк)'!E46+'июль(4 цк)'!E47*9.68%)/1000</f>
        <v>0.99739455999999993</v>
      </c>
      <c r="I27" s="313">
        <f>('июль(4 цк)'!F46+'июль(4 цк)'!F47*9.68%)/1000</f>
        <v>0.99635259999999992</v>
      </c>
      <c r="J27" s="313">
        <f>('июль(4 цк)'!G46+'июль(4 цк)'!G47*9.68%)/1000</f>
        <v>1.0044031120000001</v>
      </c>
      <c r="K27" s="313">
        <f>('июль(4 цк)'!H46+'июль(4 цк)'!H47*9.68%)/1000</f>
        <v>1.016105968</v>
      </c>
      <c r="L27" s="313">
        <f>('июль(4 цк)'!I46+'июль(4 цк)'!I47*9.68%)/1000</f>
        <v>0.97663213599999998</v>
      </c>
      <c r="M27" s="313">
        <f>('июль(4 цк)'!J46+'июль(4 цк)'!J47*9.68%)/1000</f>
        <v>1.023651952</v>
      </c>
      <c r="N27" s="313">
        <f>('июль(4 цк)'!K46+'июль(4 цк)'!K47*9.68%)/1000</f>
        <v>1.0380200319999999</v>
      </c>
      <c r="O27" s="313">
        <f>('июль(4 цк)'!L46+'июль(4 цк)'!L47*9.68%)/1000</f>
        <v>1.0324153840000001</v>
      </c>
      <c r="P27" s="313">
        <f>('июль(4 цк)'!M46+'июль(4 цк)'!M47*9.68%)/1000</f>
        <v>1.0355851359999999</v>
      </c>
      <c r="Q27" s="313">
        <f>('июль(4 цк)'!N46+'июль(4 цк)'!N47*9.68%)/1000</f>
        <v>1.0469041120000002</v>
      </c>
      <c r="R27" s="313">
        <f>('июль(4 цк)'!O46+'июль(4 цк)'!O47*9.68%)/1000</f>
        <v>0.98803885599999997</v>
      </c>
      <c r="S27" s="313">
        <f>('июль(4 цк)'!P46+'июль(4 цк)'!P47*9.68%)/1000</f>
        <v>0.99726294400000004</v>
      </c>
      <c r="T27" s="313">
        <f>('июль(4 цк)'!Q46+'июль(4 цк)'!Q47*9.68%)/1000</f>
        <v>1.0322289280000001</v>
      </c>
      <c r="U27" s="313">
        <f>('июль(4 цк)'!R46+'июль(4 цк)'!R47*9.68%)/1000</f>
        <v>1.049141584</v>
      </c>
      <c r="V27" s="313">
        <f>('июль(4 цк)'!S46+'июль(4 цк)'!S47*9.68%)/1000</f>
        <v>1.0579927600000001</v>
      </c>
      <c r="W27" s="313">
        <f>('июль(4 цк)'!T46+'июль(4 цк)'!T47*9.68%)/1000</f>
        <v>1.077142888</v>
      </c>
      <c r="X27" s="313">
        <f>('июль(4 цк)'!U46+'июль(4 цк)'!U47*9.68%)/1000</f>
        <v>1.023246136</v>
      </c>
      <c r="Y27" s="313">
        <f>('июль(4 цк)'!V46+'июль(4 цк)'!V47*9.68%)/1000</f>
        <v>1.048691896</v>
      </c>
      <c r="Z27" s="313">
        <f>('июль(4 цк)'!W46+'июль(4 цк)'!W47*9.68%)/1000</f>
        <v>1.0486589920000002</v>
      </c>
      <c r="AA27" s="313">
        <f>('июль(4 цк)'!X46+'июль(4 цк)'!X47*9.68%)/1000</f>
        <v>1.04910868</v>
      </c>
      <c r="AB27" s="313">
        <f>('июль(4 цк)'!Y46+'июль(4 цк)'!Y47*9.68%)/1000</f>
        <v>1.044381472</v>
      </c>
    </row>
    <row r="28" spans="1:28" s="213" customFormat="1" x14ac:dyDescent="0.2">
      <c r="A28" s="321">
        <v>11</v>
      </c>
      <c r="B28" s="294" t="s">
        <v>190</v>
      </c>
      <c r="C28" s="295" t="s">
        <v>174</v>
      </c>
      <c r="D28" s="261"/>
      <c r="E28" s="313">
        <f>('июль(4 цк)'!B50+'июль(4 цк)'!B51*9.68%)/1000</f>
        <v>1.0318231120000001</v>
      </c>
      <c r="F28" s="326">
        <f>('июль(4 цк)'!C50+'июль(4 цк)'!C51*9.68%)/1000</f>
        <v>0.97542565599999997</v>
      </c>
      <c r="G28" s="326">
        <f>('июль(4 цк)'!D50+'июль(4 цк)'!D51*9.68%)/1000</f>
        <v>0.98281808800000003</v>
      </c>
      <c r="H28" s="313">
        <f>('июль(4 цк)'!E50+'июль(4 цк)'!E51*9.68%)/1000</f>
        <v>1.01861764</v>
      </c>
      <c r="I28" s="313">
        <f>('июль(4 цк)'!F50+'июль(4 цк)'!F51*9.68%)/1000</f>
        <v>1.0133529999999999</v>
      </c>
      <c r="J28" s="313">
        <f>('июль(4 цк)'!G50+'июль(4 цк)'!G51*9.68%)/1000</f>
        <v>1.0004656000000001</v>
      </c>
      <c r="K28" s="313">
        <f>('июль(4 цк)'!H50+'июль(4 цк)'!H51*9.68%)/1000</f>
        <v>1.0021327359999999</v>
      </c>
      <c r="L28" s="313">
        <f>('июль(4 цк)'!I50+'июль(4 цк)'!I51*9.68%)/1000</f>
        <v>0.97517339200000008</v>
      </c>
      <c r="M28" s="313">
        <f>('июль(4 цк)'!J50+'июль(4 цк)'!J51*9.68%)/1000</f>
        <v>1.0307811520000001</v>
      </c>
      <c r="N28" s="313">
        <f>('июль(4 цк)'!K50+'июль(4 цк)'!K51*9.68%)/1000</f>
        <v>1.0555030240000001</v>
      </c>
      <c r="O28" s="313">
        <f>('июль(4 цк)'!L50+'июль(4 цк)'!L51*9.68%)/1000</f>
        <v>1.047452512</v>
      </c>
      <c r="P28" s="313">
        <f>('июль(4 цк)'!M50+'июль(4 цк)'!M51*9.68%)/1000</f>
        <v>1.049404816</v>
      </c>
      <c r="Q28" s="313">
        <f>('июль(4 цк)'!N50+'июль(4 цк)'!N51*9.68%)/1000</f>
        <v>0.96876808000000003</v>
      </c>
      <c r="R28" s="313">
        <f>('июль(4 цк)'!O50+'июль(4 цк)'!O51*9.68%)/1000</f>
        <v>0.91955466399999997</v>
      </c>
      <c r="S28" s="313">
        <f>('июль(4 цк)'!P50+'июль(4 цк)'!P51*9.68%)/1000</f>
        <v>0.92330572000000011</v>
      </c>
      <c r="T28" s="313">
        <f>('июль(4 цк)'!Q50+'июль(4 цк)'!Q51*9.68%)/1000</f>
        <v>0.95219543200000001</v>
      </c>
      <c r="U28" s="313">
        <f>('июль(4 цк)'!R50+'июль(4 цк)'!R51*9.68%)/1000</f>
        <v>0.96899840799999992</v>
      </c>
      <c r="V28" s="313">
        <f>('июль(4 цк)'!S50+'июль(4 цк)'!S51*9.68%)/1000</f>
        <v>0.94919019999999998</v>
      </c>
      <c r="W28" s="313">
        <f>('июль(4 цк)'!T50+'июль(4 цк)'!T51*9.68%)/1000</f>
        <v>0.96154016799999997</v>
      </c>
      <c r="X28" s="313">
        <f>('июль(4 цк)'!U50+'июль(4 цк)'!U51*9.68%)/1000</f>
        <v>0.94688692000000008</v>
      </c>
      <c r="Y28" s="313">
        <f>('июль(4 цк)'!V50+'июль(4 цк)'!V51*9.68%)/1000</f>
        <v>0.96110144800000008</v>
      </c>
      <c r="Z28" s="313">
        <f>('июль(4 цк)'!W50+'июль(4 цк)'!W51*9.68%)/1000</f>
        <v>0.95475097600000014</v>
      </c>
      <c r="AA28" s="313">
        <f>('июль(4 цк)'!X50+'июль(4 цк)'!X51*9.68%)/1000</f>
        <v>0.96916292799999992</v>
      </c>
      <c r="AB28" s="313">
        <f>('июль(4 цк)'!Y50+'июль(4 цк)'!Y51*9.68%)/1000</f>
        <v>0.964523464</v>
      </c>
    </row>
    <row r="29" spans="1:28" s="213" customFormat="1" x14ac:dyDescent="0.2">
      <c r="A29" s="321">
        <v>12</v>
      </c>
      <c r="B29" s="294" t="s">
        <v>190</v>
      </c>
      <c r="C29" s="295" t="s">
        <v>174</v>
      </c>
      <c r="D29" s="261"/>
      <c r="E29" s="313">
        <f>('июль(4 цк)'!B54+'июль(4 цк)'!B55*9.68%)/1000</f>
        <v>0.87398262400000004</v>
      </c>
      <c r="F29" s="326">
        <f>('июль(4 цк)'!C54+'июль(4 цк)'!C55*9.68%)/1000</f>
        <v>0.84241672000000001</v>
      </c>
      <c r="G29" s="326">
        <f>('июль(4 цк)'!D54+'июль(4 цк)'!D55*9.68%)/1000</f>
        <v>0.85489830399999989</v>
      </c>
      <c r="H29" s="313">
        <f>('июль(4 цк)'!E54+'июль(4 цк)'!E55*9.68%)/1000</f>
        <v>0.88836167199999994</v>
      </c>
      <c r="I29" s="313">
        <f>('июль(4 цк)'!F54+'июль(4 цк)'!F55*9.68%)/1000</f>
        <v>0.88359059200000001</v>
      </c>
      <c r="J29" s="313">
        <f>('июль(4 цк)'!G54+'июль(4 цк)'!G55*9.68%)/1000</f>
        <v>0.89314372000000009</v>
      </c>
      <c r="K29" s="313">
        <f>('июль(4 цк)'!H54+'июль(4 цк)'!H55*9.68%)/1000</f>
        <v>0.88212088000000011</v>
      </c>
      <c r="L29" s="313">
        <f>('июль(4 цк)'!I54+'июль(4 цк)'!I55*9.68%)/1000</f>
        <v>0.84815298400000005</v>
      </c>
      <c r="M29" s="313">
        <f>('июль(4 цк)'!J54+'июль(4 цк)'!J55*9.68%)/1000</f>
        <v>0.855260248</v>
      </c>
      <c r="N29" s="313">
        <f>('июль(4 цк)'!K54+'июль(4 цк)'!K55*9.68%)/1000</f>
        <v>0.85022593599999996</v>
      </c>
      <c r="O29" s="313">
        <f>('июль(4 цк)'!L54+'июль(4 цк)'!L55*9.68%)/1000</f>
        <v>0.83550688000000017</v>
      </c>
      <c r="P29" s="313">
        <f>('июль(4 цк)'!M54+'июль(4 цк)'!M55*9.68%)/1000</f>
        <v>0.86094167199999994</v>
      </c>
      <c r="Q29" s="313">
        <f>('июль(4 цк)'!N54+'июль(4 цк)'!N55*9.68%)/1000</f>
        <v>0.869036056</v>
      </c>
      <c r="R29" s="313">
        <f>('июль(4 цк)'!O54+'июль(4 цк)'!O55*9.68%)/1000</f>
        <v>0.84589357600000015</v>
      </c>
      <c r="S29" s="313">
        <f>('июль(4 цк)'!P54+'июль(4 цк)'!P55*9.68%)/1000</f>
        <v>0.84685876000000004</v>
      </c>
      <c r="T29" s="313">
        <f>('июль(4 цк)'!Q54+'июль(4 цк)'!Q55*9.68%)/1000</f>
        <v>0.87716334400000018</v>
      </c>
      <c r="U29" s="313">
        <f>('июль(4 цк)'!R54+'июль(4 цк)'!R55*9.68%)/1000</f>
        <v>0.86202750399999994</v>
      </c>
      <c r="V29" s="313">
        <f>('июль(4 цк)'!S54+'июль(4 цк)'!S55*9.68%)/1000</f>
        <v>0.86136942399999994</v>
      </c>
      <c r="W29" s="313">
        <f>('июль(4 цк)'!T54+'июль(4 цк)'!T55*9.68%)/1000</f>
        <v>0.85744288000000002</v>
      </c>
      <c r="X29" s="313">
        <f>('июль(4 цк)'!U54+'июль(4 цк)'!U55*9.68%)/1000</f>
        <v>0.84898655200000006</v>
      </c>
      <c r="Y29" s="313">
        <f>('июль(4 цк)'!V54+'июль(4 цк)'!V55*9.68%)/1000</f>
        <v>0.85733319999999991</v>
      </c>
      <c r="Z29" s="313">
        <f>('июль(4 цк)'!W54+'июль(4 цк)'!W55*9.68%)/1000</f>
        <v>0.8433928719999999</v>
      </c>
      <c r="AA29" s="313">
        <f>('июль(4 цк)'!X54+'июль(4 цк)'!X55*9.68%)/1000</f>
        <v>0.84708908800000005</v>
      </c>
      <c r="AB29" s="313">
        <f>('июль(4 цк)'!Y54+'июль(4 цк)'!Y55*9.68%)/1000</f>
        <v>0.85194791200000008</v>
      </c>
    </row>
    <row r="30" spans="1:28" s="213" customFormat="1" x14ac:dyDescent="0.2">
      <c r="A30" s="321">
        <v>13</v>
      </c>
      <c r="B30" s="294" t="s">
        <v>190</v>
      </c>
      <c r="C30" s="295" t="s">
        <v>174</v>
      </c>
      <c r="D30" s="261"/>
      <c r="E30" s="313">
        <f>('июль(4 цк)'!B58+'июль(4 цк)'!B59*9.68%)/1000</f>
        <v>0.85530412</v>
      </c>
      <c r="F30" s="326">
        <f>('июль(4 цк)'!C58+'июль(4 цк)'!C59*9.68%)/1000</f>
        <v>0.81655417600000013</v>
      </c>
      <c r="G30" s="326">
        <f>('июль(4 цк)'!D58+'июль(4 цк)'!D59*9.68%)/1000</f>
        <v>0.8396637520000001</v>
      </c>
      <c r="H30" s="313">
        <f>('июль(4 цк)'!E58+'июль(4 цк)'!E59*9.68%)/1000</f>
        <v>0.85127886399999997</v>
      </c>
      <c r="I30" s="313">
        <f>('июль(4 цк)'!F58+'июль(4 цк)'!F59*9.68%)/1000</f>
        <v>0.84571808800000003</v>
      </c>
      <c r="J30" s="313">
        <f>('июль(4 цк)'!G58+'июль(4 цк)'!G59*9.68%)/1000</f>
        <v>0.85409763999999999</v>
      </c>
      <c r="K30" s="313">
        <f>('июль(4 цк)'!H58+'июль(4 цк)'!H59*9.68%)/1000</f>
        <v>0.85692738400000013</v>
      </c>
      <c r="L30" s="313">
        <f>('июль(4 цк)'!I58+'июль(4 цк)'!I59*9.68%)/1000</f>
        <v>0.84695747199999993</v>
      </c>
      <c r="M30" s="313">
        <f>('июль(4 цк)'!J58+'июль(4 цк)'!J59*9.68%)/1000</f>
        <v>0.85837516000000003</v>
      </c>
      <c r="N30" s="313">
        <f>('июль(4 цк)'!K58+'июль(4 цк)'!K59*9.68%)/1000</f>
        <v>0.86496692800000008</v>
      </c>
      <c r="O30" s="313">
        <f>('июль(4 цк)'!L58+'июль(4 цк)'!L59*9.68%)/1000</f>
        <v>0.86471466399999997</v>
      </c>
      <c r="P30" s="313">
        <f>('июль(4 цк)'!M58+'июль(4 цк)'!M59*9.68%)/1000</f>
        <v>0.86289397600000017</v>
      </c>
      <c r="Q30" s="313">
        <f>('июль(4 цк)'!N58+'июль(4 цк)'!N59*9.68%)/1000</f>
        <v>0.86434175200000007</v>
      </c>
      <c r="R30" s="313">
        <f>('июль(4 цк)'!O58+'июль(4 цк)'!O59*9.68%)/1000</f>
        <v>0.84820782400000005</v>
      </c>
      <c r="S30" s="313">
        <f>('июль(4 цк)'!P58+'июль(4 цк)'!P59*9.68%)/1000</f>
        <v>0.84572905600000003</v>
      </c>
      <c r="T30" s="313">
        <f>('июль(4 цк)'!Q58+'июль(4 цк)'!Q59*9.68%)/1000</f>
        <v>0.85985583999999993</v>
      </c>
      <c r="U30" s="313">
        <f>('июль(4 цк)'!R58+'июль(4 цк)'!R59*9.68%)/1000</f>
        <v>0.86292688000000006</v>
      </c>
      <c r="V30" s="313">
        <f>('июль(4 цк)'!S58+'июль(4 цк)'!S59*9.68%)/1000</f>
        <v>0.869321224</v>
      </c>
      <c r="W30" s="313">
        <f>('июль(4 цк)'!T58+'июль(4 цк)'!T59*9.68%)/1000</f>
        <v>0.87763496799999996</v>
      </c>
      <c r="X30" s="313">
        <f>('июль(4 цк)'!U58+'июль(4 цк)'!U59*9.68%)/1000</f>
        <v>0.86149007199999994</v>
      </c>
      <c r="Y30" s="313">
        <f>('июль(4 цк)'!V58+'июль(4 цк)'!V59*9.68%)/1000</f>
        <v>0.84862460799999984</v>
      </c>
      <c r="Z30" s="313">
        <f>('июль(4 цк)'!W58+'июль(4 цк)'!W59*9.68%)/1000</f>
        <v>0.85108143999999997</v>
      </c>
      <c r="AA30" s="313">
        <f>('июль(4 цк)'!X58+'июль(4 цк)'!X59*9.68%)/1000</f>
        <v>0.85217823999999998</v>
      </c>
      <c r="AB30" s="313">
        <f>('июль(4 цк)'!Y58+'июль(4 цк)'!Y59*9.68%)/1000</f>
        <v>0.87505748800000005</v>
      </c>
    </row>
    <row r="31" spans="1:28" s="213" customFormat="1" x14ac:dyDescent="0.2">
      <c r="A31" s="321">
        <v>14</v>
      </c>
      <c r="B31" s="294" t="s">
        <v>190</v>
      </c>
      <c r="C31" s="295" t="s">
        <v>174</v>
      </c>
      <c r="D31" s="261"/>
      <c r="E31" s="313">
        <f>('июль(4 цк)'!B62+'июль(4 цк)'!B63*9.68%)/1000</f>
        <v>0.83487073599999995</v>
      </c>
      <c r="F31" s="326">
        <f>('июль(4 цк)'!C62+'июль(4 цк)'!C63*9.68%)/1000</f>
        <v>0.786512824</v>
      </c>
      <c r="G31" s="326">
        <f>('июль(4 цк)'!D62+'июль(4 цк)'!D63*9.68%)/1000</f>
        <v>0.80324999200000002</v>
      </c>
      <c r="H31" s="313">
        <f>('июль(4 цк)'!E62+'июль(4 цк)'!E63*9.68%)/1000</f>
        <v>0.80928239200000007</v>
      </c>
      <c r="I31" s="313">
        <f>('июль(4 цк)'!F62+'июль(4 цк)'!F63*9.68%)/1000</f>
        <v>0.82746733599999989</v>
      </c>
      <c r="J31" s="313">
        <f>('июль(4 цк)'!G62+'июль(4 цк)'!G63*9.68%)/1000</f>
        <v>0.82537244800000009</v>
      </c>
      <c r="K31" s="313">
        <f>('июль(4 цк)'!H62+'июль(4 цк)'!H63*9.68%)/1000</f>
        <v>0.82221366399999996</v>
      </c>
      <c r="L31" s="313">
        <f>('июль(4 цк)'!I62+'июль(4 цк)'!I63*9.68%)/1000</f>
        <v>0.80940303999999996</v>
      </c>
      <c r="M31" s="313">
        <f>('июль(4 цк)'!J62+'июль(4 цк)'!J63*9.68%)/1000</f>
        <v>0.82385886400000008</v>
      </c>
      <c r="N31" s="313">
        <f>('июль(4 цк)'!K62+'июль(4 цк)'!K63*9.68%)/1000</f>
        <v>0.83475008800000006</v>
      </c>
      <c r="O31" s="313">
        <f>('июль(4 цк)'!L62+'июль(4 цк)'!L63*9.68%)/1000</f>
        <v>0.827851216</v>
      </c>
      <c r="P31" s="313">
        <f>('июль(4 цк)'!M62+'июль(4 цк)'!M63*9.68%)/1000</f>
        <v>0.83040675999999991</v>
      </c>
      <c r="Q31" s="313">
        <f>('июль(4 цк)'!N62+'июль(4 цк)'!N63*9.68%)/1000</f>
        <v>0.83183259999999992</v>
      </c>
      <c r="R31" s="313">
        <f>('июль(4 цк)'!O62+'июль(4 цк)'!O63*9.68%)/1000</f>
        <v>0.80939207199999985</v>
      </c>
      <c r="S31" s="313">
        <f>('июль(4 цк)'!P62+'июль(4 цк)'!P63*9.68%)/1000</f>
        <v>0.81508446400000001</v>
      </c>
      <c r="T31" s="313">
        <f>('июль(4 цк)'!Q62+'июль(4 цк)'!Q63*9.68%)/1000</f>
        <v>0.83374103200000005</v>
      </c>
      <c r="U31" s="313">
        <f>('июль(4 цк)'!R62+'июль(4 цк)'!R63*9.68%)/1000</f>
        <v>0.84272382400000001</v>
      </c>
      <c r="V31" s="313">
        <f>('июль(4 цк)'!S62+'июль(4 цк)'!S63*9.68%)/1000</f>
        <v>0.83710820799999985</v>
      </c>
      <c r="W31" s="313">
        <f>('июль(4 цк)'!T62+'июль(4 цк)'!T63*9.68%)/1000</f>
        <v>0.84635423199999993</v>
      </c>
      <c r="X31" s="313">
        <f>('июль(4 цк)'!U62+'июль(4 цк)'!U63*9.68%)/1000</f>
        <v>0.82502147199999987</v>
      </c>
      <c r="Y31" s="313">
        <f>('июль(4 цк)'!V62+'июль(4 цк)'!V63*9.68%)/1000</f>
        <v>0.83246874400000015</v>
      </c>
      <c r="Z31" s="313">
        <f>('июль(4 цк)'!W62+'июль(4 цк)'!W63*9.68%)/1000</f>
        <v>0.82720410399999988</v>
      </c>
      <c r="AA31" s="313">
        <f>('июль(4 цк)'!X62+'июль(4 цк)'!X63*9.68%)/1000</f>
        <v>0.83621979999999996</v>
      </c>
      <c r="AB31" s="313">
        <f>('июль(4 цк)'!Y62+'июль(4 цк)'!Y63*9.68%)/1000</f>
        <v>0.84216445600000001</v>
      </c>
    </row>
    <row r="32" spans="1:28" s="213" customFormat="1" x14ac:dyDescent="0.2">
      <c r="A32" s="321">
        <v>15</v>
      </c>
      <c r="B32" s="294" t="s">
        <v>190</v>
      </c>
      <c r="C32" s="295" t="s">
        <v>174</v>
      </c>
      <c r="D32" s="261"/>
      <c r="E32" s="313">
        <f>('июль(4 цк)'!B66+'июль(4 цк)'!B67*9.68%)/1000</f>
        <v>0.87334648000000015</v>
      </c>
      <c r="F32" s="326">
        <f>('июль(4 цк)'!C66+'июль(4 цк)'!C67*9.68%)/1000</f>
        <v>0.8401682800000001</v>
      </c>
      <c r="G32" s="326">
        <f>('июль(4 цк)'!D66+'июль(4 цк)'!D67*9.68%)/1000</f>
        <v>0.82465952799999998</v>
      </c>
      <c r="H32" s="313">
        <f>('июль(4 цк)'!E66+'июль(4 цк)'!E67*9.68%)/1000</f>
        <v>0.85720158400000002</v>
      </c>
      <c r="I32" s="313">
        <f>('июль(4 цк)'!F66+'июль(4 цк)'!F67*9.68%)/1000</f>
        <v>0.85946099200000003</v>
      </c>
      <c r="J32" s="313">
        <f>('июль(4 цк)'!G66+'июль(4 цк)'!G67*9.68%)/1000</f>
        <v>0.87286388800000014</v>
      </c>
      <c r="K32" s="313">
        <f>('июль(4 цк)'!H66+'июль(4 цк)'!H67*9.68%)/1000</f>
        <v>0.896818</v>
      </c>
      <c r="L32" s="313">
        <f>('июль(4 цк)'!I66+'июль(4 цк)'!I67*9.68%)/1000</f>
        <v>0.94657981600000007</v>
      </c>
      <c r="M32" s="313">
        <f>('июль(4 цк)'!J66+'июль(4 цк)'!J67*9.68%)/1000</f>
        <v>0.94151260000000003</v>
      </c>
      <c r="N32" s="313">
        <f>('июль(4 цк)'!K66+'июль(4 цк)'!K67*9.68%)/1000</f>
        <v>0.96759450399999991</v>
      </c>
      <c r="O32" s="313">
        <f>('июль(4 цк)'!L66+'июль(4 цк)'!L67*9.68%)/1000</f>
        <v>0.97584243999999987</v>
      </c>
      <c r="P32" s="313">
        <f>('июль(4 цк)'!M66+'июль(4 цк)'!M67*9.68%)/1000</f>
        <v>0.9632950480000001</v>
      </c>
      <c r="Q32" s="313">
        <f>('июль(4 цк)'!N66+'июль(4 цк)'!N67*9.68%)/1000</f>
        <v>0.97033650399999982</v>
      </c>
      <c r="R32" s="313">
        <f>('июль(4 цк)'!O66+'июль(4 цк)'!O67*9.68%)/1000</f>
        <v>0.90510980799999996</v>
      </c>
      <c r="S32" s="313">
        <f>('июль(4 цк)'!P66+'июль(4 цк)'!P67*9.68%)/1000</f>
        <v>0.91339064800000003</v>
      </c>
      <c r="T32" s="313">
        <f>('июль(4 цк)'!Q66+'июль(4 цк)'!Q67*9.68%)/1000</f>
        <v>0.93919835200000013</v>
      </c>
      <c r="U32" s="313">
        <f>('июль(4 цк)'!R66+'июль(4 цк)'!R67*9.68%)/1000</f>
        <v>0.95297416000000001</v>
      </c>
      <c r="V32" s="313">
        <f>('июль(4 цк)'!S66+'июль(4 цк)'!S67*9.68%)/1000</f>
        <v>0.88412802400000001</v>
      </c>
      <c r="W32" s="313">
        <f>('июль(4 цк)'!T66+'июль(4 цк)'!T67*9.68%)/1000</f>
        <v>0.90394719999999995</v>
      </c>
      <c r="X32" s="313">
        <f>('июль(4 цк)'!U66+'июль(4 цк)'!U67*9.68%)/1000</f>
        <v>0.88642033599999992</v>
      </c>
      <c r="Y32" s="313">
        <f>('июль(4 цк)'!V66+'июль(4 цк)'!V67*9.68%)/1000</f>
        <v>0.88284476799999989</v>
      </c>
      <c r="Z32" s="313">
        <f>('июль(4 цк)'!W66+'июль(4 цк)'!W67*9.68%)/1000</f>
        <v>0.88716616000000004</v>
      </c>
      <c r="AA32" s="313">
        <f>('июль(4 цк)'!X66+'июль(4 цк)'!X67*9.68%)/1000</f>
        <v>0.8949753760000001</v>
      </c>
      <c r="AB32" s="313">
        <f>('июль(4 цк)'!Y66+'июль(4 цк)'!Y67*9.68%)/1000</f>
        <v>0.87861112000000008</v>
      </c>
    </row>
    <row r="33" spans="1:28" s="213" customFormat="1" x14ac:dyDescent="0.2">
      <c r="A33" s="321">
        <v>16</v>
      </c>
      <c r="B33" s="294" t="s">
        <v>190</v>
      </c>
      <c r="C33" s="295" t="s">
        <v>174</v>
      </c>
      <c r="D33" s="261"/>
      <c r="E33" s="313">
        <f>('июль(4 цк)'!B70+'июль(4 цк)'!B71*9.68%)/1000</f>
        <v>0.90372783999999995</v>
      </c>
      <c r="F33" s="326">
        <f>('июль(4 цк)'!C70+'июль(4 цк)'!C71*9.68%)/1000</f>
        <v>0.88733068000000015</v>
      </c>
      <c r="G33" s="326">
        <f>('июль(4 цк)'!D70+'июль(4 цк)'!D71*9.68%)/1000</f>
        <v>0.86662309599999998</v>
      </c>
      <c r="H33" s="313">
        <f>('июль(4 цк)'!E70+'июль(4 цк)'!E71*9.68%)/1000</f>
        <v>0.89465730399999999</v>
      </c>
      <c r="I33" s="313">
        <f>('июль(4 цк)'!F70+'июль(4 цк)'!F71*9.68%)/1000</f>
        <v>0.96964552000000004</v>
      </c>
      <c r="J33" s="313">
        <f>('июль(4 цк)'!G70+'июль(4 цк)'!G71*9.68%)/1000</f>
        <v>0.96899840799999992</v>
      </c>
      <c r="K33" s="313">
        <f>('июль(4 цк)'!H70+'июль(4 цк)'!H71*9.68%)/1000</f>
        <v>0.96759450399999991</v>
      </c>
      <c r="L33" s="313">
        <f>('июль(4 цк)'!I70+'июль(4 цк)'!I71*9.68%)/1000</f>
        <v>0.937607992</v>
      </c>
      <c r="M33" s="313">
        <f>('июль(4 цк)'!J70+'июль(4 цк)'!J71*9.68%)/1000</f>
        <v>0.94174292800000003</v>
      </c>
      <c r="N33" s="313">
        <f>('июль(4 цк)'!K70+'июль(4 цк)'!K71*9.68%)/1000</f>
        <v>0.96484153599999989</v>
      </c>
      <c r="O33" s="313">
        <f>('июль(4 цк)'!L70+'июль(4 цк)'!L71*9.68%)/1000</f>
        <v>0.96936035200000004</v>
      </c>
      <c r="P33" s="313">
        <f>('июль(4 цк)'!M70+'июль(4 цк)'!M71*9.68%)/1000</f>
        <v>0.97708182399999999</v>
      </c>
      <c r="Q33" s="313">
        <f>('июль(4 цк)'!N70+'июль(4 цк)'!N71*9.68%)/1000</f>
        <v>0.93450404800000009</v>
      </c>
      <c r="R33" s="313">
        <f>('июль(4 цк)'!O70+'июль(4 цк)'!O71*9.68%)/1000</f>
        <v>0.90141359200000004</v>
      </c>
      <c r="S33" s="313">
        <f>('июль(4 цк)'!P70+'июль(4 цк)'!P71*9.68%)/1000</f>
        <v>0.90024001600000003</v>
      </c>
      <c r="T33" s="313">
        <f>('июль(4 цк)'!Q70+'июль(4 цк)'!Q71*9.68%)/1000</f>
        <v>0.92917359999999993</v>
      </c>
      <c r="U33" s="313">
        <f>('июль(4 цк)'!R70+'июль(4 цк)'!R71*9.68%)/1000</f>
        <v>0.95361030399999991</v>
      </c>
      <c r="V33" s="313">
        <f>('июль(4 цк)'!S70+'июль(4 цк)'!S71*9.68%)/1000</f>
        <v>0.94286166400000004</v>
      </c>
      <c r="W33" s="313">
        <f>('июль(4 цк)'!T70+'июль(4 цк)'!T71*9.68%)/1000</f>
        <v>0.94527462400000006</v>
      </c>
      <c r="X33" s="313">
        <f>('июль(4 цк)'!U70+'июль(4 цк)'!U71*9.68%)/1000</f>
        <v>0.91592425600000005</v>
      </c>
      <c r="Y33" s="313">
        <f>('июль(4 цк)'!V70+'июль(4 цк)'!V71*9.68%)/1000</f>
        <v>0.937805416</v>
      </c>
      <c r="Z33" s="313">
        <f>('июль(4 цк)'!W70+'июль(4 цк)'!W71*9.68%)/1000</f>
        <v>0.93132332799999995</v>
      </c>
      <c r="AA33" s="313">
        <f>('июль(4 цк)'!X70+'июль(4 цк)'!X71*9.68%)/1000</f>
        <v>0.9358531120000001</v>
      </c>
      <c r="AB33" s="313">
        <f>('июль(4 цк)'!Y70+'июль(4 цк)'!Y71*9.68%)/1000</f>
        <v>0.93164139999999995</v>
      </c>
    </row>
    <row r="34" spans="1:28" s="213" customFormat="1" x14ac:dyDescent="0.2">
      <c r="A34" s="321">
        <v>17</v>
      </c>
      <c r="B34" s="294" t="s">
        <v>190</v>
      </c>
      <c r="C34" s="295" t="s">
        <v>174</v>
      </c>
      <c r="D34" s="261"/>
      <c r="E34" s="313">
        <f>('июль(4 цк)'!B74+'июль(4 цк)'!B75*9.68%)/1000</f>
        <v>0.91915981600000007</v>
      </c>
      <c r="F34" s="326">
        <f>('июль(4 цк)'!C74+'июль(4 цк)'!C75*9.68%)/1000</f>
        <v>0.88186861600000011</v>
      </c>
      <c r="G34" s="326">
        <f>('июль(4 цк)'!D74+'июль(4 цк)'!D75*9.68%)/1000</f>
        <v>0.90020711200000003</v>
      </c>
      <c r="H34" s="313">
        <f>('июль(4 цк)'!E74+'июль(4 цк)'!E75*9.68%)/1000</f>
        <v>0.91999338400000008</v>
      </c>
      <c r="I34" s="313">
        <f>('июль(4 цк)'!F74+'июль(4 цк)'!F75*9.68%)/1000</f>
        <v>0.9785296</v>
      </c>
      <c r="J34" s="313">
        <f>('июль(4 цк)'!G74+'июль(4 цк)'!G75*9.68%)/1000</f>
        <v>0.98772078400000007</v>
      </c>
      <c r="K34" s="313">
        <f>('июль(4 цк)'!H74+'июль(4 цк)'!H75*9.68%)/1000</f>
        <v>0.98572460799999984</v>
      </c>
      <c r="L34" s="313">
        <f>('июль(4 цк)'!I74+'июль(4 цк)'!I75*9.68%)/1000</f>
        <v>0.97763022399999999</v>
      </c>
      <c r="M34" s="313">
        <f>('июль(4 цк)'!J74+'июль(4 цк)'!J75*9.68%)/1000</f>
        <v>0.96771515200000013</v>
      </c>
      <c r="N34" s="313">
        <f>('июль(4 цк)'!K74+'июль(4 цк)'!K75*9.68%)/1000</f>
        <v>0.98570267199999995</v>
      </c>
      <c r="O34" s="313">
        <f>('июль(4 цк)'!L74+'июль(4 цк)'!L75*9.68%)/1000</f>
        <v>0.93815639200000001</v>
      </c>
      <c r="P34" s="313">
        <f>('июль(4 цк)'!M74+'июль(4 цк)'!M75*9.68%)/1000</f>
        <v>0.93875963200000001</v>
      </c>
      <c r="Q34" s="313">
        <f>('июль(4 цк)'!N74+'июль(4 цк)'!N75*9.68%)/1000</f>
        <v>0.94542817600000018</v>
      </c>
      <c r="R34" s="313">
        <f>('июль(4 цк)'!O74+'июль(4 цк)'!O75*9.68%)/1000</f>
        <v>0.89515086399999999</v>
      </c>
      <c r="S34" s="313">
        <f>('июль(4 цк)'!P74+'июль(4 цк)'!P75*9.68%)/1000</f>
        <v>0.90070067199999992</v>
      </c>
      <c r="T34" s="313">
        <f>('июль(4 цк)'!Q74+'июль(4 цк)'!Q75*9.68%)/1000</f>
        <v>0.92178116799999998</v>
      </c>
      <c r="U34" s="313">
        <f>('июль(4 цк)'!R74+'июль(4 цк)'!R75*9.68%)/1000</f>
        <v>0.95868848800000006</v>
      </c>
      <c r="V34" s="313">
        <f>('июль(4 цк)'!S74+'июль(4 цк)'!S75*9.68%)/1000</f>
        <v>0.96133177600000008</v>
      </c>
      <c r="W34" s="313">
        <f>('июль(4 цк)'!T74+'июль(4 цк)'!T75*9.68%)/1000</f>
        <v>0.96396409599999999</v>
      </c>
      <c r="X34" s="313">
        <f>('июль(4 цк)'!U74+'июль(4 цк)'!U75*9.68%)/1000</f>
        <v>0.93588601599999999</v>
      </c>
      <c r="Y34" s="313">
        <f>('июль(4 цк)'!V74+'июль(4 цк)'!V75*9.68%)/1000</f>
        <v>0.94665659200000007</v>
      </c>
      <c r="Z34" s="313">
        <f>('июль(4 цк)'!W74+'июль(4 цк)'!W75*9.68%)/1000</f>
        <v>0.95092314400000011</v>
      </c>
      <c r="AA34" s="313">
        <f>('июль(4 цк)'!X74+'июль(4 цк)'!X75*9.68%)/1000</f>
        <v>0.93677442400000011</v>
      </c>
      <c r="AB34" s="313">
        <f>('июль(4 цк)'!Y74+'июль(4 цк)'!Y75*9.68%)/1000</f>
        <v>0.93189366399999995</v>
      </c>
    </row>
    <row r="35" spans="1:28" s="213" customFormat="1" x14ac:dyDescent="0.2">
      <c r="A35" s="321">
        <v>18</v>
      </c>
      <c r="B35" s="294" t="s">
        <v>190</v>
      </c>
      <c r="C35" s="295" t="s">
        <v>174</v>
      </c>
      <c r="D35" s="261"/>
      <c r="E35" s="313">
        <f>('июль(4 цк)'!B78+'июль(4 цк)'!B79*9.68%)/1000</f>
        <v>0.96559832800000001</v>
      </c>
      <c r="F35" s="326">
        <f>('июль(4 цк)'!C78+'июль(4 цк)'!C79*9.68%)/1000</f>
        <v>0.91926949599999996</v>
      </c>
      <c r="G35" s="326">
        <f>('июль(4 цк)'!D78+'июль(4 цк)'!D79*9.68%)/1000</f>
        <v>0.92846068000000015</v>
      </c>
      <c r="H35" s="313">
        <f>('июль(4 цк)'!E78+'июль(4 цк)'!E79*9.68%)/1000</f>
        <v>0.97335270399999996</v>
      </c>
      <c r="I35" s="313">
        <f>('июль(4 цк)'!F78+'июль(4 цк)'!F79*9.68%)/1000</f>
        <v>0.97999931200000012</v>
      </c>
      <c r="J35" s="313">
        <f>('июль(4 цк)'!G78+'июль(4 цк)'!G79*9.68%)/1000</f>
        <v>1.0034818000000001</v>
      </c>
      <c r="K35" s="313">
        <f>('июль(4 цк)'!H78+'июль(4 цк)'!H79*9.68%)/1000</f>
        <v>1.0043592399999999</v>
      </c>
      <c r="L35" s="313">
        <f>('июль(4 цк)'!I78+'июль(4 цк)'!I79*9.68%)/1000</f>
        <v>0.96735320799999991</v>
      </c>
      <c r="M35" s="313">
        <f>('июль(4 цк)'!J78+'июль(4 цк)'!J79*9.68%)/1000</f>
        <v>0.98378327199999993</v>
      </c>
      <c r="N35" s="313">
        <f>('июль(4 цк)'!K78+'июль(4 цк)'!K79*9.68%)/1000</f>
        <v>1.0017927280000001</v>
      </c>
      <c r="O35" s="313">
        <f>('июль(4 цк)'!L78+'июль(4 цк)'!L79*9.68%)/1000</f>
        <v>1.0178389120000002</v>
      </c>
      <c r="P35" s="313">
        <f>('июль(4 цк)'!M78+'июль(4 цк)'!M79*9.68%)/1000</f>
        <v>1.014921424</v>
      </c>
      <c r="Q35" s="313">
        <f>('июль(4 цк)'!N78+'июль(4 цк)'!N79*9.68%)/1000</f>
        <v>0.93191559999999996</v>
      </c>
      <c r="R35" s="313">
        <f>('июль(4 цк)'!O78+'июль(4 цк)'!O79*9.68%)/1000</f>
        <v>0.87917048799999997</v>
      </c>
      <c r="S35" s="313">
        <f>('июль(4 цк)'!P78+'июль(4 цк)'!P79*9.68%)/1000</f>
        <v>0.88081568799999999</v>
      </c>
      <c r="T35" s="313">
        <f>('июль(4 цк)'!Q78+'июль(4 цк)'!Q79*9.68%)/1000</f>
        <v>0.92211020799999999</v>
      </c>
      <c r="U35" s="313">
        <f>('июль(4 цк)'!R78+'июль(4 цк)'!R79*9.68%)/1000</f>
        <v>0.94537333599999984</v>
      </c>
      <c r="V35" s="313">
        <f>('июль(4 цк)'!S78+'июль(4 цк)'!S79*9.68%)/1000</f>
        <v>0.94791791200000008</v>
      </c>
      <c r="W35" s="313">
        <f>('июль(4 цк)'!T78+'июль(4 цк)'!T79*9.68%)/1000</f>
        <v>0.93825510400000001</v>
      </c>
      <c r="X35" s="313">
        <f>('июль(4 цк)'!U78+'июль(4 цк)'!U79*9.68%)/1000</f>
        <v>0.90334396000000006</v>
      </c>
      <c r="Y35" s="313">
        <f>('июль(4 цк)'!V78+'июль(4 цк)'!V79*9.68%)/1000</f>
        <v>0.90792858400000009</v>
      </c>
      <c r="Z35" s="313">
        <f>('июль(4 цк)'!W78+'июль(4 цк)'!W79*9.68%)/1000</f>
        <v>0.92322894400000022</v>
      </c>
      <c r="AA35" s="313">
        <f>('июль(4 цк)'!X78+'июль(4 цк)'!X79*9.68%)/1000</f>
        <v>0.92170439199999998</v>
      </c>
      <c r="AB35" s="313">
        <f>('июль(4 цк)'!Y78+'июль(4 цк)'!Y79*9.68%)/1000</f>
        <v>0.90876215199999999</v>
      </c>
    </row>
    <row r="36" spans="1:28" s="213" customFormat="1" x14ac:dyDescent="0.2">
      <c r="A36" s="321">
        <v>19</v>
      </c>
      <c r="B36" s="294" t="s">
        <v>190</v>
      </c>
      <c r="C36" s="295" t="s">
        <v>174</v>
      </c>
      <c r="D36" s="261"/>
      <c r="E36" s="313">
        <f>('июль(4 цк)'!B82+'июль(4 цк)'!B83*9.68%)/1000</f>
        <v>0.86804893599999988</v>
      </c>
      <c r="F36" s="326">
        <f>('июль(4 цк)'!C82+'июль(4 цк)'!C83*9.68%)/1000</f>
        <v>0.83876437600000009</v>
      </c>
      <c r="G36" s="326">
        <f>('июль(4 цк)'!D82+'июль(4 цк)'!D83*9.68%)/1000</f>
        <v>0.84328319200000001</v>
      </c>
      <c r="H36" s="313">
        <f>('июль(4 цк)'!E82+'июль(4 цк)'!E83*9.68%)/1000</f>
        <v>0.85515056799999989</v>
      </c>
      <c r="I36" s="313">
        <f>('июль(4 цк)'!F82+'июль(4 цк)'!F83*9.68%)/1000</f>
        <v>0.85421828799999999</v>
      </c>
      <c r="J36" s="313">
        <f>('июль(4 цк)'!G82+'июль(4 цк)'!G83*9.68%)/1000</f>
        <v>0.87142708000000013</v>
      </c>
      <c r="K36" s="313">
        <f>('июль(4 цк)'!H82+'июль(4 цк)'!H83*9.68%)/1000</f>
        <v>0.87368648800000004</v>
      </c>
      <c r="L36" s="313">
        <f>('июль(4 цк)'!I82+'июль(4 цк)'!I83*9.68%)/1000</f>
        <v>0.85523831200000011</v>
      </c>
      <c r="M36" s="313">
        <f>('июль(4 цк)'!J82+'июль(4 цк)'!J83*9.68%)/1000</f>
        <v>0.85928550399999992</v>
      </c>
      <c r="N36" s="313">
        <f>('июль(4 цк)'!K82+'июль(4 цк)'!K83*9.68%)/1000</f>
        <v>0.87359874400000015</v>
      </c>
      <c r="O36" s="313">
        <f>('июль(4 цк)'!L82+'июль(4 цк)'!L83*9.68%)/1000</f>
        <v>0.86982575200000012</v>
      </c>
      <c r="P36" s="313">
        <f>('июль(4 цк)'!M82+'июль(4 цк)'!M83*9.68%)/1000</f>
        <v>0.87607751200000006</v>
      </c>
      <c r="Q36" s="313">
        <f>('июль(4 цк)'!N82+'июль(4 цк)'!N83*9.68%)/1000</f>
        <v>0.87283098400000003</v>
      </c>
      <c r="R36" s="313">
        <f>('июль(4 цк)'!O82+'июль(4 цк)'!O83*9.68%)/1000</f>
        <v>0.84894268000000006</v>
      </c>
      <c r="S36" s="313">
        <f>('июль(4 цк)'!P82+'июль(4 цк)'!P83*9.68%)/1000</f>
        <v>0.83449782400000005</v>
      </c>
      <c r="T36" s="313">
        <f>('июль(4 цк)'!Q82+'июль(4 цк)'!Q83*9.68%)/1000</f>
        <v>0.85733319999999991</v>
      </c>
      <c r="U36" s="313">
        <f>('июль(4 цк)'!R82+'июль(4 цк)'!R83*9.68%)/1000</f>
        <v>0.87455295999999993</v>
      </c>
      <c r="V36" s="313">
        <f>('июль(4 цк)'!S82+'июль(4 цк)'!S83*9.68%)/1000</f>
        <v>0.87604460799999995</v>
      </c>
      <c r="W36" s="313">
        <f>('июль(4 цк)'!T82+'июль(4 цк)'!T83*9.68%)/1000</f>
        <v>0.86073328000000016</v>
      </c>
      <c r="X36" s="313">
        <f>('июль(4 цк)'!U82+'июль(4 цк)'!U83*9.68%)/1000</f>
        <v>0.84327222400000001</v>
      </c>
      <c r="Y36" s="313">
        <f>('июль(4 цк)'!V82+'июль(4 цк)'!V83*9.68%)/1000</f>
        <v>0.85157499999999997</v>
      </c>
      <c r="Z36" s="313">
        <f>('июль(4 цк)'!W82+'июль(4 цк)'!W83*9.68%)/1000</f>
        <v>0.84832847199999994</v>
      </c>
      <c r="AA36" s="313">
        <f>('июль(4 цк)'!X82+'июль(4 цк)'!X83*9.68%)/1000</f>
        <v>0.85753062400000002</v>
      </c>
      <c r="AB36" s="313">
        <f>('июль(4 цк)'!Y82+'июль(4 цк)'!Y83*9.68%)/1000</f>
        <v>0.85680673600000001</v>
      </c>
    </row>
    <row r="37" spans="1:28" s="213" customFormat="1" x14ac:dyDescent="0.2">
      <c r="A37" s="321">
        <v>20</v>
      </c>
      <c r="B37" s="294" t="s">
        <v>190</v>
      </c>
      <c r="C37" s="295" t="s">
        <v>174</v>
      </c>
      <c r="D37" s="261"/>
      <c r="E37" s="313">
        <f>('июль(4 цк)'!B86+'июль(4 цк)'!B87*9.68%)/1000</f>
        <v>0.74755448800000002</v>
      </c>
      <c r="F37" s="326">
        <f>('июль(4 цк)'!C86+'июль(4 цк)'!C87*9.68%)/1000</f>
        <v>0.71760088000000011</v>
      </c>
      <c r="G37" s="326">
        <f>('июль(4 цк)'!D86+'июль(4 цк)'!D87*9.68%)/1000</f>
        <v>0.71570341600000009</v>
      </c>
      <c r="H37" s="313">
        <f>('июль(4 цк)'!E86+'июль(4 цк)'!E87*9.68%)/1000</f>
        <v>0.72515783199999995</v>
      </c>
      <c r="I37" s="313">
        <f>('июль(4 цк)'!F86+'июль(4 цк)'!F87*9.68%)/1000</f>
        <v>0.73042247199999999</v>
      </c>
      <c r="J37" s="313">
        <f>('июль(4 цк)'!G86+'июль(4 цк)'!G87*9.68%)/1000</f>
        <v>0.73155217600000011</v>
      </c>
      <c r="K37" s="313">
        <f>('июль(4 цк)'!H86+'июль(4 цк)'!H87*9.68%)/1000</f>
        <v>0.72916115199999998</v>
      </c>
      <c r="L37" s="313">
        <f>('июль(4 цк)'!I86+'июль(4 цк)'!I87*9.68%)/1000</f>
        <v>0.71882929600000001</v>
      </c>
      <c r="M37" s="313">
        <f>('июль(4 цк)'!J86+'июль(4 цк)'!J87*9.68%)/1000</f>
        <v>0.71966286400000001</v>
      </c>
      <c r="N37" s="313">
        <f>('июль(4 цк)'!K86+'июль(4 цк)'!K87*9.68%)/1000</f>
        <v>0.72633140799999985</v>
      </c>
      <c r="O37" s="313">
        <f>('июль(4 цк)'!L86+'июль(4 цк)'!L87*9.68%)/1000</f>
        <v>0.72628753599999996</v>
      </c>
      <c r="P37" s="313">
        <f>('июль(4 цк)'!M86+'июль(4 цк)'!M87*9.68%)/1000</f>
        <v>0.72820693599999997</v>
      </c>
      <c r="Q37" s="313">
        <f>('июль(4 цк)'!N86+'июль(4 цк)'!N87*9.68%)/1000</f>
        <v>0.7302031120000001</v>
      </c>
      <c r="R37" s="313">
        <f>('июль(4 цк)'!O86+'июль(4 цк)'!O87*9.68%)/1000</f>
        <v>0.71397047199999997</v>
      </c>
      <c r="S37" s="313">
        <f>('июль(4 цк)'!P86+'июль(4 цк)'!P87*9.68%)/1000</f>
        <v>0.71418983199999997</v>
      </c>
      <c r="T37" s="313">
        <f>('июль(4 цк)'!Q86+'июль(4 цк)'!Q87*9.68%)/1000</f>
        <v>0.73354835200000001</v>
      </c>
      <c r="U37" s="313">
        <f>('июль(4 цк)'!R86+'июль(4 цк)'!R87*9.68%)/1000</f>
        <v>0.74732416000000002</v>
      </c>
      <c r="V37" s="313">
        <f>('июль(4 цк)'!S86+'июль(4 цк)'!S87*9.68%)/1000</f>
        <v>0.74403375999999999</v>
      </c>
      <c r="W37" s="313">
        <f>('июль(4 цк)'!T86+'июль(4 цк)'!T87*9.68%)/1000</f>
        <v>0.7436827840000001</v>
      </c>
      <c r="X37" s="313">
        <f>('июль(4 цк)'!U86+'июль(4 цк)'!U87*9.68%)/1000</f>
        <v>0.73191412</v>
      </c>
      <c r="Y37" s="313">
        <f>('июль(4 цк)'!V86+'июль(4 цк)'!V87*9.68%)/1000</f>
        <v>0.73187024800000011</v>
      </c>
      <c r="Z37" s="313">
        <f>('июль(4 цк)'!W86+'июль(4 цк)'!W87*9.68%)/1000</f>
        <v>0.73860460000000006</v>
      </c>
      <c r="AA37" s="313">
        <f>('июль(4 цк)'!X86+'июль(4 цк)'!X87*9.68%)/1000</f>
        <v>0.74386923999999988</v>
      </c>
      <c r="AB37" s="313">
        <f>('июль(4 цк)'!Y86+'июль(4 цк)'!Y87*9.68%)/1000</f>
        <v>0.74432989599999999</v>
      </c>
    </row>
    <row r="38" spans="1:28" s="213" customFormat="1" x14ac:dyDescent="0.2">
      <c r="A38" s="321">
        <v>21</v>
      </c>
      <c r="B38" s="294" t="s">
        <v>190</v>
      </c>
      <c r="C38" s="295" t="s">
        <v>174</v>
      </c>
      <c r="D38" s="261"/>
      <c r="E38" s="313">
        <f>('июль(4 цк)'!B90+'июль(4 цк)'!B91*9.68%)/1000</f>
        <v>0.77351574400000012</v>
      </c>
      <c r="F38" s="326">
        <f>('июль(4 цк)'!C90+'июль(4 цк)'!C91*9.68%)/1000</f>
        <v>0.74381439999999999</v>
      </c>
      <c r="G38" s="326">
        <f>('июль(4 цк)'!D90+'июль(4 цк)'!D91*9.68%)/1000</f>
        <v>0.74245436799999998</v>
      </c>
      <c r="H38" s="313">
        <f>('июль(4 цк)'!E90+'июль(4 цк)'!E91*9.68%)/1000</f>
        <v>0.75031842400000004</v>
      </c>
      <c r="I38" s="313">
        <f>('июль(4 цк)'!F90+'июль(4 цк)'!F91*9.68%)/1000</f>
        <v>0.75820441599999999</v>
      </c>
      <c r="J38" s="313">
        <f>('июль(4 цк)'!G90+'июль(4 цк)'!G91*9.68%)/1000</f>
        <v>0.75801795999999999</v>
      </c>
      <c r="K38" s="313">
        <f>('июль(4 цк)'!H90+'июль(4 цк)'!H91*9.68%)/1000</f>
        <v>0.7611328719999999</v>
      </c>
      <c r="L38" s="313">
        <f>('июль(4 цк)'!I90+'июль(4 цк)'!I91*9.68%)/1000</f>
        <v>0.75082295200000015</v>
      </c>
      <c r="M38" s="313">
        <f>('июль(4 цк)'!J90+'июль(4 цк)'!J91*9.68%)/1000</f>
        <v>0.75341139999999995</v>
      </c>
      <c r="N38" s="313">
        <f>('июль(4 цк)'!K90+'июль(4 цк)'!K91*9.68%)/1000</f>
        <v>0.75839087199999999</v>
      </c>
      <c r="O38" s="313">
        <f>('июль(4 цк)'!L90+'июль(4 цк)'!L91*9.68%)/1000</f>
        <v>0.7600580079999999</v>
      </c>
      <c r="P38" s="313">
        <f>('июль(4 цк)'!M90+'июль(4 цк)'!M91*9.68%)/1000</f>
        <v>0.75531983199999997</v>
      </c>
      <c r="Q38" s="313">
        <f>('июль(4 цк)'!N90+'июль(4 цк)'!N91*9.68%)/1000</f>
        <v>0.75333462400000006</v>
      </c>
      <c r="R38" s="313">
        <f>('июль(4 цк)'!O90+'июль(4 цк)'!O91*9.68%)/1000</f>
        <v>0.73591743999999992</v>
      </c>
      <c r="S38" s="313">
        <f>('июль(4 цк)'!P90+'июль(4 цк)'!P91*9.68%)/1000</f>
        <v>0.74006334400000018</v>
      </c>
      <c r="T38" s="313">
        <f>('июль(4 цк)'!Q90+'июль(4 цк)'!Q91*9.68%)/1000</f>
        <v>0.75694309599999998</v>
      </c>
      <c r="U38" s="313">
        <f>('июль(4 цк)'!R90+'июль(4 цк)'!R91*9.68%)/1000</f>
        <v>0.76981952799999998</v>
      </c>
      <c r="V38" s="313">
        <f>('июль(4 цк)'!S90+'июль(4 цк)'!S91*9.68%)/1000</f>
        <v>0.77215571200000011</v>
      </c>
      <c r="W38" s="313">
        <f>('июль(4 цк)'!T90+'июль(4 цк)'!T91*9.68%)/1000</f>
        <v>0.75924637600000022</v>
      </c>
      <c r="X38" s="313">
        <f>('июль(4 цк)'!U90+'июль(4 цк)'!U91*9.68%)/1000</f>
        <v>0.75131651200000005</v>
      </c>
      <c r="Y38" s="313">
        <f>('июль(4 цк)'!V90+'июль(4 цк)'!V91*9.68%)/1000</f>
        <v>0.75761214400000021</v>
      </c>
      <c r="Z38" s="313">
        <f>('июль(4 цк)'!W90+'июль(4 цк)'!W91*9.68%)/1000</f>
        <v>0.75977283999999989</v>
      </c>
      <c r="AA38" s="313">
        <f>('июль(4 цк)'!X90+'июль(4 цк)'!X91*9.68%)/1000</f>
        <v>0.76800980799999996</v>
      </c>
      <c r="AB38" s="313">
        <f>('июль(4 цк)'!Y90+'июль(4 цк)'!Y91*9.68%)/1000</f>
        <v>0.76457682399999993</v>
      </c>
    </row>
    <row r="39" spans="1:28" s="213" customFormat="1" x14ac:dyDescent="0.2">
      <c r="A39" s="321">
        <v>22</v>
      </c>
      <c r="B39" s="294" t="s">
        <v>190</v>
      </c>
      <c r="C39" s="295" t="s">
        <v>174</v>
      </c>
      <c r="D39" s="261"/>
      <c r="E39" s="313">
        <f>('июль(4 цк)'!B94+'июль(4 цк)'!B95*9.68%)/1000</f>
        <v>0.7883006079999999</v>
      </c>
      <c r="F39" s="326">
        <f>('июль(4 цк)'!C94+'июль(4 цк)'!C95*9.68%)/1000</f>
        <v>0.74707189600000001</v>
      </c>
      <c r="G39" s="326">
        <f>('июль(4 цк)'!D94+'июль(4 цк)'!D95*9.68%)/1000</f>
        <v>0.73598324800000015</v>
      </c>
      <c r="H39" s="313">
        <f>('июль(4 цк)'!E94+'июль(4 цк)'!E95*9.68%)/1000</f>
        <v>0.82536148000000009</v>
      </c>
      <c r="I39" s="313">
        <f>('июль(4 цк)'!F94+'июль(4 цк)'!F95*9.68%)/1000</f>
        <v>0.82075492000000005</v>
      </c>
      <c r="J39" s="313">
        <f>('июль(4 цк)'!G94+'июль(4 цк)'!G95*9.68%)/1000</f>
        <v>0.83351070399999994</v>
      </c>
      <c r="K39" s="313">
        <f>('июль(4 цк)'!H94+'июль(4 цк)'!H95*9.68%)/1000</f>
        <v>0.841396696</v>
      </c>
      <c r="L39" s="313">
        <f>('июль(4 цк)'!I94+'июль(4 цк)'!I95*9.68%)/1000</f>
        <v>0.81159663999999987</v>
      </c>
      <c r="M39" s="313">
        <f>('июль(4 цк)'!J94+'июль(4 цк)'!J95*9.68%)/1000</f>
        <v>0.81447025600000011</v>
      </c>
      <c r="N39" s="313">
        <f>('июль(4 цк)'!K94+'июль(4 цк)'!K95*9.68%)/1000</f>
        <v>0.82243302400000007</v>
      </c>
      <c r="O39" s="313">
        <f>('июль(4 цк)'!L94+'июль(4 цк)'!L95*9.68%)/1000</f>
        <v>0.82865188000000012</v>
      </c>
      <c r="P39" s="313">
        <f>('июль(4 цк)'!M94+'июль(4 цк)'!M95*9.68%)/1000</f>
        <v>0.80898625600000007</v>
      </c>
      <c r="Q39" s="313">
        <f>('июль(4 цк)'!N94+'июль(4 цк)'!N95*9.68%)/1000</f>
        <v>0.80641974400000016</v>
      </c>
      <c r="R39" s="313">
        <f>('июль(4 цк)'!O94+'июль(4 цк)'!O95*9.68%)/1000</f>
        <v>0.76868982400000008</v>
      </c>
      <c r="S39" s="313">
        <f>('июль(4 цк)'!P94+'июль(4 цк)'!P95*9.68%)/1000</f>
        <v>0.7745577039999999</v>
      </c>
      <c r="T39" s="313">
        <f>('июль(4 цк)'!Q94+'июль(4 цк)'!Q95*9.68%)/1000</f>
        <v>0.81641159200000002</v>
      </c>
      <c r="U39" s="313">
        <f>('июль(4 цк)'!R94+'июль(4 цк)'!R95*9.68%)/1000</f>
        <v>0.83545203999999995</v>
      </c>
      <c r="V39" s="313">
        <f>('июль(4 цк)'!S94+'июль(4 цк)'!S95*9.68%)/1000</f>
        <v>0.84771426399999994</v>
      </c>
      <c r="W39" s="313">
        <f>('июль(4 цк)'!T94+'июль(4 цк)'!T95*9.68%)/1000</f>
        <v>0.81015983199999997</v>
      </c>
      <c r="X39" s="313">
        <f>('июль(4 цк)'!U94+'июль(4 цк)'!U95*9.68%)/1000</f>
        <v>0.80015701600000011</v>
      </c>
      <c r="Y39" s="313">
        <f>('июль(4 цк)'!V94+'июль(4 цк)'!V95*9.68%)/1000</f>
        <v>0.80566295200000004</v>
      </c>
      <c r="Z39" s="313">
        <f>('июль(4 цк)'!W94+'июль(4 цк)'!W95*9.68%)/1000</f>
        <v>0.80623328800000005</v>
      </c>
      <c r="AA39" s="313">
        <f>('июль(4 цк)'!X94+'июль(4 цк)'!X95*9.68%)/1000</f>
        <v>0.80776880799999995</v>
      </c>
      <c r="AB39" s="313">
        <f>('июль(4 цк)'!Y94+'июль(4 цк)'!Y95*9.68%)/1000</f>
        <v>0.80842688800000007</v>
      </c>
    </row>
    <row r="40" spans="1:28" s="213" customFormat="1" x14ac:dyDescent="0.2">
      <c r="A40" s="321">
        <v>23</v>
      </c>
      <c r="B40" s="294" t="s">
        <v>190</v>
      </c>
      <c r="C40" s="295" t="s">
        <v>174</v>
      </c>
      <c r="D40" s="261"/>
      <c r="E40" s="313">
        <f>('июль(4 цк)'!B98+'июль(4 цк)'!B99*9.68%)/1000</f>
        <v>0.79295103999999994</v>
      </c>
      <c r="F40" s="326">
        <f>('июль(4 цк)'!C98+'июль(4 цк)'!C99*9.68%)/1000</f>
        <v>0.76452198400000004</v>
      </c>
      <c r="G40" s="326">
        <f>('июль(4 цк)'!D98+'июль(4 цк)'!D99*9.68%)/1000</f>
        <v>0.74746674400000002</v>
      </c>
      <c r="H40" s="313">
        <f>('июль(4 цк)'!E98+'июль(4 цк)'!E99*9.68%)/1000</f>
        <v>0.77534740000000002</v>
      </c>
      <c r="I40" s="313">
        <f>('июль(4 цк)'!F98+'июль(4 цк)'!F99*9.68%)/1000</f>
        <v>0.78293725600000008</v>
      </c>
      <c r="J40" s="313">
        <f>('июль(4 цк)'!G98+'июль(4 цк)'!G99*9.68%)/1000</f>
        <v>0.7863154</v>
      </c>
      <c r="K40" s="313">
        <f>('июль(4 цк)'!H98+'июль(4 цк)'!H99*9.68%)/1000</f>
        <v>0.79153616799999993</v>
      </c>
      <c r="L40" s="313">
        <f>('июль(4 цк)'!I98+'июль(4 цк)'!I99*9.68%)/1000</f>
        <v>0.76525683999999994</v>
      </c>
      <c r="M40" s="313">
        <f>('июль(4 цк)'!J98+'июль(4 цк)'!J99*9.68%)/1000</f>
        <v>0.77849521600000005</v>
      </c>
      <c r="N40" s="313">
        <f>('июль(4 цк)'!K98+'июль(4 цк)'!K99*9.68%)/1000</f>
        <v>0.79030775200000003</v>
      </c>
      <c r="O40" s="313">
        <f>('июль(4 цк)'!L98+'июль(4 цк)'!L99*9.68%)/1000</f>
        <v>0.79296200799999983</v>
      </c>
      <c r="P40" s="313">
        <f>('июль(4 цк)'!M98+'июль(4 цк)'!M99*9.68%)/1000</f>
        <v>0.79332395200000005</v>
      </c>
      <c r="Q40" s="313">
        <f>('июль(4 цк)'!N98+'июль(4 цк)'!N99*9.68%)/1000</f>
        <v>0.77887909600000005</v>
      </c>
      <c r="R40" s="313">
        <f>('июль(4 цк)'!O98+'июль(4 цк)'!O99*9.68%)/1000</f>
        <v>0.76222967199999991</v>
      </c>
      <c r="S40" s="313">
        <f>('июль(4 цк)'!P98+'июль(4 цк)'!P99*9.68%)/1000</f>
        <v>0.75866507199999988</v>
      </c>
      <c r="T40" s="313">
        <f>('июль(4 цк)'!Q98+'июль(4 цк)'!Q99*9.68%)/1000</f>
        <v>0.78782898400000012</v>
      </c>
      <c r="U40" s="313">
        <f>('июль(4 цк)'!R98+'июль(4 цк)'!R99*9.68%)/1000</f>
        <v>0.80091380799999989</v>
      </c>
      <c r="V40" s="313">
        <f>('июль(4 цк)'!S98+'июль(4 цк)'!S99*9.68%)/1000</f>
        <v>0.80372161600000003</v>
      </c>
      <c r="W40" s="313">
        <f>('июль(4 цк)'!T98+'июль(4 цк)'!T99*9.68%)/1000</f>
        <v>0.81314312799999999</v>
      </c>
      <c r="X40" s="313">
        <f>('июль(4 цк)'!U98+'июль(4 цк)'!U99*9.68%)/1000</f>
        <v>0.79274264800000016</v>
      </c>
      <c r="Y40" s="313">
        <f>('июль(4 цк)'!V98+'июль(4 цк)'!V99*9.68%)/1000</f>
        <v>0.79427816799999995</v>
      </c>
      <c r="Z40" s="313">
        <f>('июль(4 цк)'!W98+'июль(4 цк)'!W99*9.68%)/1000</f>
        <v>0.80657329600000005</v>
      </c>
      <c r="AA40" s="313">
        <f>('июль(4 цк)'!X98+'июль(4 цк)'!X99*9.68%)/1000</f>
        <v>0.8127592480000001</v>
      </c>
      <c r="AB40" s="313">
        <f>('июль(4 цк)'!Y98+'июль(4 цк)'!Y99*9.68%)/1000</f>
        <v>0.799762168</v>
      </c>
    </row>
    <row r="41" spans="1:28" s="213" customFormat="1" x14ac:dyDescent="0.2">
      <c r="A41" s="321">
        <v>24</v>
      </c>
      <c r="B41" s="294" t="s">
        <v>190</v>
      </c>
      <c r="C41" s="295" t="s">
        <v>174</v>
      </c>
      <c r="D41" s="261"/>
      <c r="E41" s="313">
        <f>('июль(4 цк)'!B102+'июль(4 цк)'!B103*9.68%)/1000</f>
        <v>0.75703083999999987</v>
      </c>
      <c r="F41" s="326">
        <f>('июль(4 цк)'!C102+'июль(4 цк)'!C103*9.68%)/1000</f>
        <v>0.73246252000000001</v>
      </c>
      <c r="G41" s="326">
        <f>('июль(4 цк)'!D102+'июль(4 цк)'!D103*9.68%)/1000</f>
        <v>0.73246252000000001</v>
      </c>
      <c r="H41" s="313">
        <f>('июль(4 цк)'!E102+'июль(4 цк)'!E103*9.68%)/1000</f>
        <v>0.74584348000000011</v>
      </c>
      <c r="I41" s="313">
        <f>('июль(4 цк)'!F102+'июль(4 цк)'!F103*9.68%)/1000</f>
        <v>0.73543484800000014</v>
      </c>
      <c r="J41" s="313">
        <f>('июль(4 цк)'!G102+'июль(4 цк)'!G103*9.68%)/1000</f>
        <v>0.75369656799999996</v>
      </c>
      <c r="K41" s="313">
        <f>('июль(4 цк)'!H102+'июль(4 цк)'!H103*9.68%)/1000</f>
        <v>0.75290687199999995</v>
      </c>
      <c r="L41" s="313">
        <f>('июль(4 цк)'!I102+'июль(4 цк)'!I103*9.68%)/1000</f>
        <v>0.74154402400000008</v>
      </c>
      <c r="M41" s="313">
        <f>('июль(4 цк)'!J102+'июль(4 цк)'!J103*9.68%)/1000</f>
        <v>0.74845386399999991</v>
      </c>
      <c r="N41" s="313">
        <f>('июль(4 цк)'!K102+'июль(4 цк)'!K103*9.68%)/1000</f>
        <v>0.74968228000000015</v>
      </c>
      <c r="O41" s="313">
        <f>('июль(4 цк)'!L102+'июль(4 цк)'!L103*9.68%)/1000</f>
        <v>0.74984679999999992</v>
      </c>
      <c r="P41" s="313">
        <f>('июль(4 цк)'!M102+'июль(4 цк)'!M103*9.68%)/1000</f>
        <v>0.75066940000000004</v>
      </c>
      <c r="Q41" s="313">
        <f>('июль(4 цк)'!N102+'июль(4 цк)'!N103*9.68%)/1000</f>
        <v>0.74960550399999992</v>
      </c>
      <c r="R41" s="313">
        <f>('июль(4 цк)'!O102+'июль(4 цк)'!O103*9.68%)/1000</f>
        <v>0.71887316800000001</v>
      </c>
      <c r="S41" s="313">
        <f>('июль(4 цк)'!P102+'июль(4 цк)'!P103*9.68%)/1000</f>
        <v>0.72403909599999994</v>
      </c>
      <c r="T41" s="313">
        <f>('июль(4 цк)'!Q102+'июль(4 цк)'!Q103*9.68%)/1000</f>
        <v>0.75433271200000018</v>
      </c>
      <c r="U41" s="313">
        <f>('июль(4 цк)'!R102+'июль(4 цк)'!R103*9.68%)/1000</f>
        <v>0.76453295200000004</v>
      </c>
      <c r="V41" s="313">
        <f>('июль(4 цк)'!S102+'июль(4 цк)'!S103*9.68%)/1000</f>
        <v>0.76185676000000002</v>
      </c>
      <c r="W41" s="313">
        <f>('июль(4 цк)'!T102+'июль(4 цк)'!T103*9.68%)/1000</f>
        <v>0.77154150399999988</v>
      </c>
      <c r="X41" s="313">
        <f>('июль(4 цк)'!U102+'июль(4 цк)'!U103*9.68%)/1000</f>
        <v>0.74986873599999992</v>
      </c>
      <c r="Y41" s="313">
        <f>('июль(4 цк)'!V102+'июль(4 цк)'!V103*9.68%)/1000</f>
        <v>0.76209805600000002</v>
      </c>
      <c r="Z41" s="313">
        <f>('июль(4 цк)'!W102+'июль(4 цк)'!W103*9.68%)/1000</f>
        <v>0.76577233599999994</v>
      </c>
      <c r="AA41" s="313">
        <f>('июль(4 цк)'!X102+'июль(4 цк)'!X103*9.68%)/1000</f>
        <v>0.77048857600000009</v>
      </c>
      <c r="AB41" s="313">
        <f>('июль(4 цк)'!Y102+'июль(4 цк)'!Y103*9.68%)/1000</f>
        <v>0.7571953600000001</v>
      </c>
    </row>
    <row r="42" spans="1:28" s="213" customFormat="1" x14ac:dyDescent="0.2">
      <c r="A42" s="321">
        <v>25</v>
      </c>
      <c r="B42" s="294" t="s">
        <v>190</v>
      </c>
      <c r="C42" s="295" t="s">
        <v>174</v>
      </c>
      <c r="D42" s="261"/>
      <c r="E42" s="313">
        <f>('июль(4 цк)'!B106+'июль(4 цк)'!B107*9.68%)/1000</f>
        <v>0.7581605440000001</v>
      </c>
      <c r="F42" s="326">
        <f>('июль(4 цк)'!C106+'июль(4 цк)'!C107*9.68%)/1000</f>
        <v>0.7331315679999999</v>
      </c>
      <c r="G42" s="326">
        <f>('июль(4 цк)'!D106+'июль(4 цк)'!D107*9.68%)/1000</f>
        <v>0.73265994400000012</v>
      </c>
      <c r="H42" s="313">
        <f>('июль(4 цк)'!E106+'июль(4 цк)'!E107*9.68%)/1000</f>
        <v>0.73299995200000001</v>
      </c>
      <c r="I42" s="313">
        <f>('июль(4 цк)'!F106+'июль(4 цк)'!F107*9.68%)/1000</f>
        <v>0.75047197600000015</v>
      </c>
      <c r="J42" s="313">
        <f>('июль(4 цк)'!G106+'июль(4 цк)'!G107*9.68%)/1000</f>
        <v>0.75346623999999995</v>
      </c>
      <c r="K42" s="313">
        <f>('июль(4 цк)'!H106+'июль(4 цк)'!H107*9.68%)/1000</f>
        <v>0.75367463199999996</v>
      </c>
      <c r="L42" s="313">
        <f>('июль(4 цк)'!I106+'июль(4 цк)'!I107*9.68%)/1000</f>
        <v>0.74080916799999996</v>
      </c>
      <c r="M42" s="313">
        <f>('июль(4 цк)'!J106+'июль(4 цк)'!J107*9.68%)/1000</f>
        <v>0.7438911760000001</v>
      </c>
      <c r="N42" s="313">
        <f>('июль(4 цк)'!K106+'июль(4 цк)'!K107*9.68%)/1000</f>
        <v>0.75247912000000006</v>
      </c>
      <c r="O42" s="313">
        <f>('июль(4 цк)'!L106+'июль(4 цк)'!L107*9.68%)/1000</f>
        <v>0.74973712000000003</v>
      </c>
      <c r="P42" s="313">
        <f>('июль(4 цк)'!M106+'июль(4 цк)'!M107*9.68%)/1000</f>
        <v>0.7474228719999999</v>
      </c>
      <c r="Q42" s="313">
        <f>('июль(4 цк)'!N106+'июль(4 цк)'!N107*9.68%)/1000</f>
        <v>0.74077626399999996</v>
      </c>
      <c r="R42" s="313">
        <f>('июль(4 цк)'!O106+'июль(4 цк)'!O107*9.68%)/1000</f>
        <v>0.72410490399999994</v>
      </c>
      <c r="S42" s="313">
        <f>('июль(4 цк)'!P106+'июль(4 цк)'!P107*9.68%)/1000</f>
        <v>0.72964374400000009</v>
      </c>
      <c r="T42" s="313">
        <f>('июль(4 цк)'!Q106+'июль(4 цк)'!Q107*9.68%)/1000</f>
        <v>0.75184297600000016</v>
      </c>
      <c r="U42" s="313">
        <f>('июль(4 цк)'!R106+'июль(4 цк)'!R107*9.68%)/1000</f>
        <v>0.76475231200000005</v>
      </c>
      <c r="V42" s="313">
        <f>('июль(4 цк)'!S106+'июль(4 цк)'!S107*9.68%)/1000</f>
        <v>0.76629879999999995</v>
      </c>
      <c r="W42" s="313">
        <f>('июль(4 цк)'!T106+'июль(4 цк)'!T107*9.68%)/1000</f>
        <v>0.76828400799999985</v>
      </c>
      <c r="X42" s="313">
        <f>('июль(4 цк)'!U106+'июль(4 цк)'!U107*9.68%)/1000</f>
        <v>0.75252299200000006</v>
      </c>
      <c r="Y42" s="313">
        <f>('июль(4 цк)'!V106+'июль(4 цк)'!V107*9.68%)/1000</f>
        <v>0.76265742400000003</v>
      </c>
      <c r="Z42" s="313">
        <f>('июль(4 цк)'!W106+'июль(4 цк)'!W107*9.68%)/1000</f>
        <v>0.76992920799999987</v>
      </c>
      <c r="AA42" s="313">
        <f>('июль(4 цк)'!X106+'июль(4 цк)'!X107*9.68%)/1000</f>
        <v>0.77671839999999992</v>
      </c>
      <c r="AB42" s="313">
        <f>('июль(4 цк)'!Y106+'июль(4 цк)'!Y107*9.68%)/1000</f>
        <v>0.77237507199999988</v>
      </c>
    </row>
    <row r="43" spans="1:28" s="213" customFormat="1" x14ac:dyDescent="0.2">
      <c r="A43" s="321">
        <v>26</v>
      </c>
      <c r="B43" s="294" t="s">
        <v>190</v>
      </c>
      <c r="C43" s="295" t="s">
        <v>174</v>
      </c>
      <c r="D43" s="261"/>
      <c r="E43" s="313">
        <f>('июль(4 цк)'!B110+'июль(4 цк)'!B111*9.68%)/1000</f>
        <v>0.64378623999999995</v>
      </c>
      <c r="F43" s="326">
        <f>('июль(4 цк)'!C110+'июль(4 цк)'!C111*9.68%)/1000</f>
        <v>0.64744955200000009</v>
      </c>
      <c r="G43" s="326">
        <f>('июль(4 цк)'!D110+'июль(4 цк)'!D111*9.68%)/1000</f>
        <v>0.649961224</v>
      </c>
      <c r="H43" s="313">
        <f>('июль(4 цк)'!E110+'июль(4 цк)'!E111*9.68%)/1000</f>
        <v>0.67247852799999996</v>
      </c>
      <c r="I43" s="313">
        <f>('июль(4 цк)'!F110+'июль(4 цк)'!F111*9.68%)/1000</f>
        <v>0.68188907199999993</v>
      </c>
      <c r="J43" s="313">
        <f>('июль(4 цк)'!G110+'июль(4 цк)'!G111*9.68%)/1000</f>
        <v>0.55036081599999997</v>
      </c>
      <c r="K43" s="313">
        <f>('июль(4 цк)'!H110+'июль(4 цк)'!H111*9.68%)/1000</f>
        <v>0.56212948000000007</v>
      </c>
      <c r="L43" s="313">
        <f>('июль(4 цк)'!I110+'июль(4 цк)'!I111*9.68%)/1000</f>
        <v>0.55138083999999998</v>
      </c>
      <c r="M43" s="313">
        <f>('июль(4 цк)'!J110+'июль(4 цк)'!J111*9.68%)/1000</f>
        <v>0.67154624800000007</v>
      </c>
      <c r="N43" s="313">
        <f>('июль(4 цк)'!K110+'июль(4 цк)'!K111*9.68%)/1000</f>
        <v>0.67811608000000012</v>
      </c>
      <c r="O43" s="313">
        <f>('июль(4 цк)'!L110+'июль(4 цк)'!L111*9.68%)/1000</f>
        <v>0.67603215999999999</v>
      </c>
      <c r="P43" s="313">
        <f>('июль(4 цк)'!M110+'июль(4 цк)'!M111*9.68%)/1000</f>
        <v>0.67583473599999988</v>
      </c>
      <c r="Q43" s="313">
        <f>('июль(4 цк)'!N110+'июль(4 цк)'!N111*9.68%)/1000</f>
        <v>0.67183141600000007</v>
      </c>
      <c r="R43" s="313">
        <f>('июль(4 цк)'!O110+'июль(4 цк)'!O111*9.68%)/1000</f>
        <v>0.63869708800000002</v>
      </c>
      <c r="S43" s="313">
        <f>('июль(4 цк)'!P110+'июль(4 цк)'!P111*9.68%)/1000</f>
        <v>0.62999946399999995</v>
      </c>
      <c r="T43" s="313">
        <f>('июль(4 цк)'!Q110+'июль(4 цк)'!Q111*9.68%)/1000</f>
        <v>0.64290879999999995</v>
      </c>
      <c r="U43" s="313">
        <f>('июль(4 цк)'!R110+'июль(4 цк)'!R111*9.68%)/1000</f>
        <v>0.65907563199999997</v>
      </c>
      <c r="V43" s="313">
        <f>('июль(4 цк)'!S110+'июль(4 цк)'!S111*9.68%)/1000</f>
        <v>0.65641040799999995</v>
      </c>
      <c r="W43" s="313">
        <f>('июль(4 цк)'!T110+'июль(4 цк)'!T111*9.68%)/1000</f>
        <v>0.65962403199999997</v>
      </c>
      <c r="X43" s="313">
        <f>('июль(4 цк)'!U110+'июль(4 цк)'!U111*9.68%)/1000</f>
        <v>0.64981864</v>
      </c>
      <c r="Y43" s="313">
        <f>('июль(4 цк)'!V110+'июль(4 цк)'!V111*9.68%)/1000</f>
        <v>0.649632184</v>
      </c>
      <c r="Z43" s="313">
        <f>('июль(4 цк)'!W110+'июль(4 цк)'!W111*9.68%)/1000</f>
        <v>0.61928372799999998</v>
      </c>
      <c r="AA43" s="313">
        <f>('июль(4 цк)'!X110+'июль(4 цк)'!X111*9.68%)/1000</f>
        <v>0.62706003999999993</v>
      </c>
      <c r="AB43" s="313">
        <f>('июль(4 цк)'!Y110+'июль(4 цк)'!Y111*9.68%)/1000</f>
        <v>0.62737811200000015</v>
      </c>
    </row>
    <row r="44" spans="1:28" s="213" customFormat="1" x14ac:dyDescent="0.2">
      <c r="A44" s="321">
        <v>27</v>
      </c>
      <c r="B44" s="294" t="s">
        <v>190</v>
      </c>
      <c r="C44" s="295" t="s">
        <v>174</v>
      </c>
      <c r="D44" s="261"/>
      <c r="E44" s="313">
        <f>('июль(4 цк)'!B114+'июль(4 цк)'!B115*9.68%)/1000</f>
        <v>0.61171580799999992</v>
      </c>
      <c r="F44" s="326">
        <f>('июль(4 цк)'!C114+'июль(4 цк)'!C115*9.68%)/1000</f>
        <v>0.59355279999999988</v>
      </c>
      <c r="G44" s="326">
        <f>('июль(4 цк)'!D114+'июль(4 цк)'!D115*9.68%)/1000</f>
        <v>0.59079983199999997</v>
      </c>
      <c r="H44" s="313">
        <f>('июль(4 цк)'!E114+'июль(4 цк)'!E115*9.68%)/1000</f>
        <v>0.59729288800000002</v>
      </c>
      <c r="I44" s="313">
        <f>('июль(4 цк)'!F114+'июль(4 цк)'!F115*9.68%)/1000</f>
        <v>0.59985939999999993</v>
      </c>
      <c r="J44" s="313">
        <f>('июль(4 цк)'!G114+'июль(4 цк)'!G115*9.68%)/1000</f>
        <v>0.60373110399999996</v>
      </c>
      <c r="K44" s="313">
        <f>('июль(4 цк)'!H114+'июль(4 цк)'!H115*9.68%)/1000</f>
        <v>0.60078071199999994</v>
      </c>
      <c r="L44" s="313">
        <f>('июль(4 цк)'!I114+'июль(4 цк)'!I115*9.68%)/1000</f>
        <v>0.59292762399999999</v>
      </c>
      <c r="M44" s="313">
        <f>('июль(4 цк)'!J114+'июль(4 цк)'!J115*9.68%)/1000</f>
        <v>0.594616696</v>
      </c>
      <c r="N44" s="313">
        <f>('июль(4 цк)'!K114+'июль(4 цк)'!K115*9.68%)/1000</f>
        <v>0.59932196799999993</v>
      </c>
      <c r="O44" s="313">
        <f>('июль(4 цк)'!L114+'июль(4 цк)'!L115*9.68%)/1000</f>
        <v>0.60236010399999995</v>
      </c>
      <c r="P44" s="313">
        <f>('июль(4 цк)'!M114+'июль(4 цк)'!M115*9.68%)/1000</f>
        <v>0.60542017599999998</v>
      </c>
      <c r="Q44" s="313">
        <f>('июль(4 цк)'!N114+'июль(4 цк)'!N115*9.68%)/1000</f>
        <v>0.60716408799999999</v>
      </c>
      <c r="R44" s="313">
        <f>('июль(4 цк)'!O114+'июль(4 цк)'!O115*9.68%)/1000</f>
        <v>0.59081079999999997</v>
      </c>
      <c r="S44" s="313">
        <f>('июль(4 цк)'!P114+'июль(4 цк)'!P115*9.68%)/1000</f>
        <v>0.594737344</v>
      </c>
      <c r="T44" s="313">
        <f>('июль(4 цк)'!Q114+'июль(4 цк)'!Q115*9.68%)/1000</f>
        <v>0.61096998400000002</v>
      </c>
      <c r="U44" s="313">
        <f>('июль(4 цк)'!R114+'июль(4 цк)'!R115*9.68%)/1000</f>
        <v>0.60996092800000001</v>
      </c>
      <c r="V44" s="313">
        <f>('июль(4 цк)'!S114+'июль(4 цк)'!S115*9.68%)/1000</f>
        <v>0.61001576800000001</v>
      </c>
      <c r="W44" s="313">
        <f>('июль(4 цк)'!T114+'июль(4 цк)'!T115*9.68%)/1000</f>
        <v>0.60645116799999998</v>
      </c>
      <c r="X44" s="313">
        <f>('июль(4 цк)'!U114+'июль(4 цк)'!U115*9.68%)/1000</f>
        <v>0.59851033599999992</v>
      </c>
      <c r="Y44" s="313">
        <f>('июль(4 цк)'!V114+'июль(4 цк)'!V115*9.68%)/1000</f>
        <v>0.60035296000000005</v>
      </c>
      <c r="Z44" s="313">
        <f>('июль(4 цк)'!W114+'июль(4 цк)'!W115*9.68%)/1000</f>
        <v>0.61055319999999991</v>
      </c>
      <c r="AA44" s="313">
        <f>('июль(4 цк)'!X114+'июль(4 цк)'!X115*9.68%)/1000</f>
        <v>0.61684883200000007</v>
      </c>
      <c r="AB44" s="313">
        <f>('июль(4 цк)'!Y114+'июль(4 цк)'!Y115*9.68%)/1000</f>
        <v>0.61656366400000007</v>
      </c>
    </row>
    <row r="45" spans="1:28" s="213" customFormat="1" x14ac:dyDescent="0.2">
      <c r="A45" s="321">
        <v>28</v>
      </c>
      <c r="B45" s="294" t="s">
        <v>190</v>
      </c>
      <c r="C45" s="295" t="s">
        <v>174</v>
      </c>
      <c r="D45" s="261"/>
      <c r="E45" s="313">
        <f>('июль(4 цк)'!B118+'июль(4 цк)'!B119*9.68%)/1000</f>
        <v>0.67214948800000007</v>
      </c>
      <c r="F45" s="326">
        <f>('июль(4 цк)'!C118+'июль(4 цк)'!C119*9.68%)/1000</f>
        <v>0.64209716800000005</v>
      </c>
      <c r="G45" s="326">
        <f>('июль(4 цк)'!D118+'июль(4 цк)'!D119*9.68%)/1000</f>
        <v>0.64347913599999995</v>
      </c>
      <c r="H45" s="313">
        <f>('июль(4 цк)'!E118+'июль(4 цк)'!E119*9.68%)/1000</f>
        <v>0.6511567359999999</v>
      </c>
      <c r="I45" s="313">
        <f>('июль(4 цк)'!F118+'июль(4 цк)'!F119*9.68%)/1000</f>
        <v>0.64069326400000004</v>
      </c>
      <c r="J45" s="313">
        <f>('июль(4 цк)'!G118+'июль(4 цк)'!G119*9.68%)/1000</f>
        <v>0.64223975200000005</v>
      </c>
      <c r="K45" s="313">
        <f>('июль(4 цк)'!H118+'июль(4 цк)'!H119*9.68%)/1000</f>
        <v>0.65328452800000003</v>
      </c>
      <c r="L45" s="313">
        <f>('июль(4 цк)'!I118+'июль(4 цк)'!I119*9.68%)/1000</f>
        <v>0.64529982400000008</v>
      </c>
      <c r="M45" s="313">
        <f>('июль(4 цк)'!J118+'июль(4 цк)'!J119*9.68%)/1000</f>
        <v>0.64557402399999997</v>
      </c>
      <c r="N45" s="313">
        <f>('июль(4 цк)'!K118+'июль(4 цк)'!K119*9.68%)/1000</f>
        <v>0.65426068000000004</v>
      </c>
      <c r="O45" s="313">
        <f>('июль(4 цк)'!L118+'июль(4 цк)'!L119*9.68%)/1000</f>
        <v>0.65670654400000017</v>
      </c>
      <c r="P45" s="313">
        <f>('июль(4 цк)'!M118+'июль(4 цк)'!M119*9.68%)/1000</f>
        <v>0.65958015999999997</v>
      </c>
      <c r="Q45" s="313">
        <f>('июль(4 цк)'!N118+'июль(4 цк)'!N119*9.68%)/1000</f>
        <v>0.67246756000000008</v>
      </c>
      <c r="R45" s="313">
        <f>('июль(4 цк)'!O118+'июль(4 цк)'!O119*9.68%)/1000</f>
        <v>0.65750720799999984</v>
      </c>
      <c r="S45" s="313">
        <f>('июль(4 цк)'!P118+'июль(4 цк)'!P119*9.68%)/1000</f>
        <v>0.65531360799999994</v>
      </c>
      <c r="T45" s="313">
        <f>('июль(4 цк)'!Q118+'июль(4 цк)'!Q119*9.68%)/1000</f>
        <v>0.67475987199999998</v>
      </c>
      <c r="U45" s="313">
        <f>('июль(4 цк)'!R118+'июль(4 цк)'!R119*9.68%)/1000</f>
        <v>0.676679272</v>
      </c>
      <c r="V45" s="313">
        <f>('июль(4 цк)'!S118+'июль(4 цк)'!S119*9.68%)/1000</f>
        <v>0.68546463999999996</v>
      </c>
      <c r="W45" s="313">
        <f>('июль(4 цк)'!T118+'июль(4 цк)'!T119*9.68%)/1000</f>
        <v>0.68524528000000007</v>
      </c>
      <c r="X45" s="313">
        <f>('июль(4 цк)'!U118+'июль(4 цк)'!U119*9.68%)/1000</f>
        <v>0.67199593599999996</v>
      </c>
      <c r="Y45" s="313">
        <f>('июль(4 цк)'!V118+'июль(4 цк)'!V119*9.68%)/1000</f>
        <v>0.67957482400000002</v>
      </c>
      <c r="Z45" s="313">
        <f>('июль(4 цк)'!W118+'июль(4 цк)'!W119*9.68%)/1000</f>
        <v>0.67573602399999999</v>
      </c>
      <c r="AA45" s="313">
        <f>('июль(4 цк)'!X118+'июль(4 цк)'!X119*9.68%)/1000</f>
        <v>0.67958579200000002</v>
      </c>
      <c r="AB45" s="313">
        <f>('июль(4 цк)'!Y118+'июль(4 цк)'!Y119*9.68%)/1000</f>
        <v>0.64302944800000017</v>
      </c>
    </row>
    <row r="46" spans="1:28" s="213" customFormat="1" x14ac:dyDescent="0.2">
      <c r="A46" s="321">
        <v>29</v>
      </c>
      <c r="B46" s="294" t="s">
        <v>190</v>
      </c>
      <c r="C46" s="295" t="s">
        <v>174</v>
      </c>
      <c r="D46" s="261"/>
      <c r="E46" s="313">
        <f>('июль(4 цк)'!B122+'июль(4 цк)'!B1395*9.68%)/1000</f>
        <v>0.63922000000000001</v>
      </c>
      <c r="F46" s="326">
        <f>('июль(4 цк)'!C122+'июль(4 цк)'!C1395*9.68%)/1000</f>
        <v>0.62626000000000004</v>
      </c>
      <c r="G46" s="326">
        <f>('июль(4 цк)'!D122+'июль(4 цк)'!D1395*9.68%)/1000</f>
        <v>0.62290000000000012</v>
      </c>
      <c r="H46" s="313">
        <f>('июль(4 цк)'!E122+'июль(4 цк)'!E1395*9.68%)/1000</f>
        <v>0.6283399999999999</v>
      </c>
      <c r="I46" s="313">
        <f>('июль(4 цк)'!F122+'июль(4 цк)'!F1395*9.68%)/1000</f>
        <v>0.6428299999999999</v>
      </c>
      <c r="J46" s="313">
        <f>('июль(4 цк)'!G122+'июль(4 цк)'!G1395*9.68%)/1000</f>
        <v>0.6488600000000001</v>
      </c>
      <c r="K46" s="313">
        <f>('июль(4 цк)'!H122+'июль(4 цк)'!H1395*9.68%)/1000</f>
        <v>0.64289000000000007</v>
      </c>
      <c r="L46" s="313">
        <f>('июль(4 цк)'!I122+'июль(4 цк)'!I1395*9.68%)/1000</f>
        <v>0.63708999999999993</v>
      </c>
      <c r="M46" s="313">
        <f>('июль(4 цк)'!J122+'июль(4 цк)'!J1395*9.68%)/1000</f>
        <v>0.64363000000000015</v>
      </c>
      <c r="N46" s="313">
        <f>('июль(4 цк)'!K122+'июль(4 цк)'!K1395*9.68%)/1000</f>
        <v>0.65298999999999996</v>
      </c>
      <c r="O46" s="313">
        <f>('июль(4 цк)'!L122+'июль(4 цк)'!L1395*9.68%)/1000</f>
        <v>0.6559100000000001</v>
      </c>
      <c r="P46" s="313">
        <f>('июль(4 цк)'!M122+'июль(4 цк)'!M1395*9.68%)/1000</f>
        <v>0.6490999999999999</v>
      </c>
      <c r="Q46" s="313">
        <f>('июль(4 цк)'!N122+'июль(4 цк)'!N1395*9.68%)/1000</f>
        <v>0.64971000000000001</v>
      </c>
      <c r="R46" s="313">
        <f>('июль(4 цк)'!O122+'июль(4 цк)'!O1395*9.68%)/1000</f>
        <v>0.62729999999999997</v>
      </c>
      <c r="S46" s="313">
        <f>('июль(4 цк)'!P122+'июль(4 цк)'!P1395*9.68%)/1000</f>
        <v>0.62978000000000001</v>
      </c>
      <c r="T46" s="313">
        <f>('июль(4 цк)'!Q122+'июль(4 цк)'!Q1395*9.68%)/1000</f>
        <v>0.64887000000000017</v>
      </c>
      <c r="U46" s="313">
        <f>('июль(4 цк)'!R122+'июль(4 цк)'!R1395*9.68%)/1000</f>
        <v>0.66591000000000011</v>
      </c>
      <c r="V46" s="313">
        <f>('июль(4 цк)'!S122+'июль(4 цк)'!S1395*9.68%)/1000</f>
        <v>0.66924000000000006</v>
      </c>
      <c r="W46" s="313">
        <f>('июль(4 цк)'!T122+'июль(4 цк)'!T1395*9.68%)/1000</f>
        <v>0.66288000000000014</v>
      </c>
      <c r="X46" s="313">
        <f>('июль(4 цк)'!U122+'июль(4 цк)'!U1395*9.68%)/1000</f>
        <v>0.64292000000000005</v>
      </c>
      <c r="Y46" s="313">
        <f>('июль(4 цк)'!V122+'июль(4 цк)'!V1395*9.68%)/1000</f>
        <v>0.64616000000000007</v>
      </c>
      <c r="Z46" s="313">
        <f>('июль(4 цк)'!W122+'июль(4 цк)'!W1395*9.68%)/1000</f>
        <v>0.65300000000000002</v>
      </c>
      <c r="AA46" s="313">
        <f>('июль(4 цк)'!X122+'июль(4 цк)'!X1395*9.68%)/1000</f>
        <v>0.65870000000000006</v>
      </c>
      <c r="AB46" s="313">
        <f>('июль(4 цк)'!Y122+'июль(4 цк)'!Y1395*9.68%)/1000</f>
        <v>0.65711000000000008</v>
      </c>
    </row>
    <row r="47" spans="1:28" s="213" customFormat="1" x14ac:dyDescent="0.2">
      <c r="A47" s="321">
        <v>30</v>
      </c>
      <c r="B47" s="294" t="s">
        <v>190</v>
      </c>
      <c r="C47" s="295" t="s">
        <v>174</v>
      </c>
      <c r="D47" s="261"/>
      <c r="E47" s="313">
        <f>('июль(4 цк)'!B126+'июль(4 цк)'!B127*9.68%)/1000</f>
        <v>0.55542803200000002</v>
      </c>
      <c r="F47" s="326">
        <f>('июль(4 цк)'!C126+'июль(4 цк)'!C127*9.68%)/1000</f>
        <v>0.52559507200000011</v>
      </c>
      <c r="G47" s="326">
        <f>('июль(4 цк)'!D126+'июль(4 цк)'!D127*9.68%)/1000</f>
        <v>0.52468472799999999</v>
      </c>
      <c r="H47" s="313">
        <f>('июль(4 цк)'!E126+'июль(4 цк)'!E127*9.68%)/1000</f>
        <v>0.53180295999999994</v>
      </c>
      <c r="I47" s="313">
        <f>('июль(4 цк)'!F126+'июль(4 цк)'!F127*9.68%)/1000</f>
        <v>0.540226384</v>
      </c>
      <c r="J47" s="313">
        <f>('июль(4 цк)'!G126+'июль(4 цк)'!G127*9.68%)/1000</f>
        <v>0.54832076800000007</v>
      </c>
      <c r="K47" s="313">
        <f>('июль(4 цк)'!H126+'июль(4 цк)'!H127*9.68%)/1000</f>
        <v>0.54688395999999995</v>
      </c>
      <c r="L47" s="313">
        <f>('июль(4 цк)'!I126+'июль(4 цк)'!I127*9.68%)/1000</f>
        <v>0.53356880799999995</v>
      </c>
      <c r="M47" s="313">
        <f>('июль(4 цк)'!J126+'июль(4 цк)'!J127*9.68%)/1000</f>
        <v>0.53422688800000007</v>
      </c>
      <c r="N47" s="313">
        <f>('июль(4 цк)'!K126+'июль(4 цк)'!K127*9.68%)/1000</f>
        <v>0.539732824</v>
      </c>
      <c r="O47" s="313">
        <f>('июль(4 цк)'!L126+'июль(4 цк)'!L127*9.68%)/1000</f>
        <v>0.53971088800000011</v>
      </c>
      <c r="P47" s="313">
        <f>('июль(4 цк)'!M126+'июль(4 цк)'!M127*9.68%)/1000</f>
        <v>0.54353872000000003</v>
      </c>
      <c r="Q47" s="313">
        <f>('июль(4 цк)'!N126+'июль(4 цк)'!N127*9.68%)/1000</f>
        <v>0.54474520000000004</v>
      </c>
      <c r="R47" s="313">
        <f>('июль(4 цк)'!O126+'июль(4 цк)'!O127*9.68%)/1000</f>
        <v>0.52891837599999991</v>
      </c>
      <c r="S47" s="313">
        <f>('июль(4 цк)'!P126+'июль(4 цк)'!P127*9.68%)/1000</f>
        <v>0.52815061600000002</v>
      </c>
      <c r="T47" s="313">
        <f>('июль(4 цк)'!Q126+'июль(4 цк)'!Q127*9.68%)/1000</f>
        <v>0.55055824000000009</v>
      </c>
      <c r="U47" s="313">
        <f>('июль(4 цк)'!R126+'июль(4 цк)'!R127*9.68%)/1000</f>
        <v>0.55926683200000005</v>
      </c>
      <c r="V47" s="313">
        <f>('июль(4 цк)'!S126+'июль(4 цк)'!S127*9.68%)/1000</f>
        <v>0.56172366399999996</v>
      </c>
      <c r="W47" s="313">
        <f>('июль(4 цк)'!T126+'июль(4 цк)'!T127*9.68%)/1000</f>
        <v>0.56094493599999995</v>
      </c>
      <c r="X47" s="313">
        <f>('июль(4 цк)'!U126+'июль(4 цк)'!U127*9.68%)/1000</f>
        <v>0.54660976000000006</v>
      </c>
      <c r="Y47" s="313">
        <f>('июль(4 цк)'!V126+'июль(4 цк)'!V127*9.68%)/1000</f>
        <v>0.55524157600000001</v>
      </c>
      <c r="Z47" s="313">
        <f>('июль(4 цк)'!W126+'июль(4 цк)'!W127*9.68%)/1000</f>
        <v>0.55928876800000005</v>
      </c>
      <c r="AA47" s="313">
        <f>('июль(4 цк)'!X126+'июль(4 цк)'!X127*9.68%)/1000</f>
        <v>0.56095590399999995</v>
      </c>
      <c r="AB47" s="313">
        <f>('июль(4 цк)'!Y126+'июль(4 цк)'!Y127*9.68%)/1000</f>
        <v>0.55925586399999994</v>
      </c>
    </row>
    <row r="48" spans="1:28" s="301" customFormat="1" ht="13.5" thickBot="1" x14ac:dyDescent="0.25">
      <c r="A48" s="322">
        <v>31</v>
      </c>
      <c r="B48" s="310" t="s">
        <v>190</v>
      </c>
      <c r="C48" s="311" t="s">
        <v>174</v>
      </c>
      <c r="D48" s="312"/>
      <c r="E48" s="313">
        <f>('июль(4 цк)'!B130+'июль(4 цк)'!B131*9.68%)/1000</f>
        <v>0.51823554400000005</v>
      </c>
      <c r="F48" s="326">
        <f>('июль(4 цк)'!C130+'июль(4 цк)'!C131*9.68%)/1000</f>
        <v>0.50014931200000001</v>
      </c>
      <c r="G48" s="326">
        <f>('июль(4 цк)'!D130+'июль(4 цк)'!D131*9.68%)/1000</f>
        <v>0.50233194400000003</v>
      </c>
      <c r="H48" s="313">
        <f>('июль(4 цк)'!E130+'июль(4 цк)'!E131*9.68%)/1000</f>
        <v>0.50439392800000005</v>
      </c>
      <c r="I48" s="313">
        <f>('июль(4 цк)'!F130+'июль(4 цк)'!F131*9.68%)/1000</f>
        <v>0.51350833600000001</v>
      </c>
      <c r="J48" s="313">
        <f>('июль(4 цк)'!G130+'июль(4 цк)'!G131*9.68%)/1000</f>
        <v>0.51380447200000001</v>
      </c>
      <c r="K48" s="313">
        <f>('июль(4 цк)'!H130+'июль(4 цк)'!H131*9.68%)/1000</f>
        <v>0.51672195999999992</v>
      </c>
      <c r="L48" s="313">
        <f>('июль(4 цк)'!I130+'июль(4 цк)'!I131*9.68%)/1000</f>
        <v>0.50620364800000006</v>
      </c>
      <c r="M48" s="313">
        <f>('июль(4 цк)'!J130+'июль(4 цк)'!J131*9.68%)/1000</f>
        <v>0.50804627200000008</v>
      </c>
      <c r="N48" s="313">
        <f>('июль(4 цк)'!K130+'июль(4 цк)'!K131*9.68%)/1000</f>
        <v>0.512247016</v>
      </c>
      <c r="O48" s="313">
        <f>('июль(4 цк)'!L130+'июль(4 цк)'!L131*9.68%)/1000</f>
        <v>0.51694132000000004</v>
      </c>
      <c r="P48" s="313">
        <f>('июль(4 цк)'!M130+'июль(4 цк)'!M131*9.68%)/1000</f>
        <v>0.51120505599999999</v>
      </c>
      <c r="Q48" s="313">
        <f>('июль(4 цк)'!N130+'июль(4 цк)'!N131*9.68%)/1000</f>
        <v>0.51397996000000001</v>
      </c>
      <c r="R48" s="313">
        <f>('июль(4 цк)'!O130+'июль(4 цк)'!O131*9.68%)/1000</f>
        <v>0.49840540000000005</v>
      </c>
      <c r="S48" s="313">
        <f>('июль(4 цк)'!P130+'июль(4 цк)'!P131*9.68%)/1000</f>
        <v>0.49050843999999999</v>
      </c>
      <c r="T48" s="313">
        <f>('июль(4 цк)'!Q130+'июль(4 цк)'!Q131*9.68%)/1000</f>
        <v>0.49960091200000001</v>
      </c>
      <c r="U48" s="313">
        <f>('июль(4 цк)'!R130+'июль(4 цк)'!R131*9.68%)/1000</f>
        <v>0.50630236000000006</v>
      </c>
      <c r="V48" s="313">
        <f>('июль(4 цк)'!S130+'июль(4 цк)'!S131*9.68%)/1000</f>
        <v>0.50849596000000008</v>
      </c>
      <c r="W48" s="313">
        <f>('июль(4 цк)'!T130+'июль(4 цк)'!T131*9.68%)/1000</f>
        <v>0.50915403999999997</v>
      </c>
      <c r="X48" s="313">
        <f>('июль(4 цк)'!U130+'июль(4 цк)'!U131*9.68%)/1000</f>
        <v>0.50340680800000004</v>
      </c>
      <c r="Y48" s="313">
        <f>('июль(4 цк)'!V130+'июль(4 цк)'!V131*9.68%)/1000</f>
        <v>0.50501910399999994</v>
      </c>
      <c r="Z48" s="313">
        <f>('июль(4 цк)'!W130+'июль(4 цк)'!W131*9.68%)/1000</f>
        <v>0.50759658399999996</v>
      </c>
      <c r="AA48" s="313">
        <f>('июль(4 цк)'!X130+'июль(4 цк)'!X131*9.68%)/1000</f>
        <v>0.51029471199999998</v>
      </c>
      <c r="AB48" s="313">
        <f>('июль(4 цк)'!Y130+'июль(4 цк)'!Y131*9.68%)/1000</f>
        <v>0.50744303200000007</v>
      </c>
    </row>
    <row r="49" spans="1:28" s="300" customFormat="1" x14ac:dyDescent="0.2">
      <c r="A49" s="320">
        <v>1</v>
      </c>
      <c r="B49" s="305" t="s">
        <v>191</v>
      </c>
      <c r="C49" s="306" t="s">
        <v>174</v>
      </c>
      <c r="D49" s="307"/>
      <c r="E49" s="313">
        <f xml:space="preserve"> ('июль(4 цк)'!B10+'июль(4 цк)'!B11*9.11%)/1000</f>
        <v>0.81801264099999993</v>
      </c>
      <c r="F49" s="326">
        <f xml:space="preserve"> ('июль(4 цк)'!C10+'июль(4 цк)'!C11*9.11%)/1000</f>
        <v>0.79866743800000017</v>
      </c>
      <c r="G49" s="326">
        <f xml:space="preserve"> ('июль(4 цк)'!D10+'июль(4 цк)'!D11*9.11%)/1000</f>
        <v>0.79689985600000002</v>
      </c>
      <c r="H49" s="313">
        <f xml:space="preserve"> ('июль(4 цк)'!E10+'июль(4 цк)'!E11*9.11%)/1000</f>
        <v>0.81870003399999991</v>
      </c>
      <c r="I49" s="313">
        <f xml:space="preserve"> ('июль(4 цк)'!F10+'июль(4 цк)'!F11*9.11%)/1000</f>
        <v>0.80798543200000006</v>
      </c>
      <c r="J49" s="313">
        <f xml:space="preserve"> ('июль(4 цк)'!G10+'июль(4 цк)'!G11*9.11%)/1000</f>
        <v>0.80257357600000001</v>
      </c>
      <c r="K49" s="313">
        <f xml:space="preserve"> ('июль(4 цк)'!H10+'июль(4 цк)'!H11*9.11%)/1000</f>
        <v>0.80524677100000008</v>
      </c>
      <c r="L49" s="313">
        <f xml:space="preserve"> ('июль(4 цк)'!I10+'июль(4 цк)'!I11*9.11%)/1000</f>
        <v>0.79376839900000018</v>
      </c>
      <c r="M49" s="313">
        <f xml:space="preserve"> ('июль(4 цк)'!J10+'июль(4 цк)'!J11*9.11%)/1000</f>
        <v>0.79779455799999999</v>
      </c>
      <c r="N49" s="313">
        <f xml:space="preserve"> ('июль(4 цк)'!K10+'июль(4 цк)'!K11*9.11%)/1000</f>
        <v>0.81154241800000015</v>
      </c>
      <c r="O49" s="313">
        <f xml:space="preserve"> ('июль(4 цк)'!L10+'июль(4 цк)'!L11*9.11%)/1000</f>
        <v>0.80180980599999996</v>
      </c>
      <c r="P49" s="313">
        <f xml:space="preserve"> ('июль(4 цк)'!M10+'июль(4 цк)'!M11*9.11%)/1000</f>
        <v>0.80418840400000013</v>
      </c>
      <c r="Q49" s="313">
        <f xml:space="preserve"> ('июль(4 цк)'!N10+'июль(4 цк)'!N11*9.11%)/1000</f>
        <v>0.80167887400000004</v>
      </c>
      <c r="R49" s="313">
        <f xml:space="preserve"> ('июль(4 цк)'!O10+'июль(4 цк)'!O11*9.11%)/1000</f>
        <v>0.77745645400000007</v>
      </c>
      <c r="S49" s="313">
        <f xml:space="preserve"> ('июль(4 цк)'!P10+'июль(4 цк)'!P11*9.11%)/1000</f>
        <v>0.78345750400000014</v>
      </c>
      <c r="T49" s="313">
        <f xml:space="preserve"> ('июль(4 цк)'!Q10+'июль(4 цк)'!Q11*9.11%)/1000</f>
        <v>0.80577049900000008</v>
      </c>
      <c r="U49" s="313">
        <f xml:space="preserve"> ('июль(4 цк)'!R10+'июль(4 цк)'!R11*9.11%)/1000</f>
        <v>0.81698700700000004</v>
      </c>
      <c r="V49" s="313">
        <f xml:space="preserve"> ('июль(4 цк)'!S10+'июль(4 цк)'!S11*9.11%)/1000</f>
        <v>0.82459197400000017</v>
      </c>
      <c r="W49" s="313">
        <f xml:space="preserve"> ('июль(4 цк)'!T10+'июль(4 цк)'!T11*9.11%)/1000</f>
        <v>0.83357172700000015</v>
      </c>
      <c r="X49" s="313">
        <f xml:space="preserve"> ('июль(4 цк)'!U10+'июль(4 цк)'!U11*9.11%)/1000</f>
        <v>0.82019484099999984</v>
      </c>
      <c r="Y49" s="313">
        <f xml:space="preserve"> ('июль(4 цк)'!V10+'июль(4 цк)'!V11*9.11%)/1000</f>
        <v>0.83671409500000005</v>
      </c>
      <c r="Z49" s="313">
        <f xml:space="preserve"> ('июль(4 цк)'!W10+'июль(4 цк)'!W11*9.11%)/1000</f>
        <v>0.84249692499999995</v>
      </c>
      <c r="AA49" s="313">
        <f xml:space="preserve"> ('июль(4 цк)'!X10+'июль(4 цк)'!X11*9.11%)/1000</f>
        <v>0.84108940600000004</v>
      </c>
      <c r="AB49" s="313">
        <f xml:space="preserve"> ('июль(4 цк)'!Y10+'июль(4 цк)'!Y11*9.11%)/1000</f>
        <v>0.83024387199999994</v>
      </c>
    </row>
    <row r="50" spans="1:28" s="213" customFormat="1" x14ac:dyDescent="0.2">
      <c r="A50" s="321">
        <v>2</v>
      </c>
      <c r="B50" s="294" t="s">
        <v>191</v>
      </c>
      <c r="C50" s="295" t="s">
        <v>174</v>
      </c>
      <c r="D50" s="261"/>
      <c r="E50" s="313">
        <f xml:space="preserve"> ('июль(4 цк)'!B14+'июль(4 цк)'!B15*9.11%)/1000</f>
        <v>0.90760286200000007</v>
      </c>
      <c r="F50" s="326">
        <f xml:space="preserve"> ('июль(4 цк)'!C14+'июль(4 цк)'!C15*9.11%)/1000</f>
        <v>0.88590088299999992</v>
      </c>
      <c r="G50" s="326">
        <f xml:space="preserve"> ('июль(4 цк)'!D14+'июль(4 цк)'!D15*9.11%)/1000</f>
        <v>0.88832312499999999</v>
      </c>
      <c r="H50" s="313">
        <f xml:space="preserve"> ('июль(4 цк)'!E14+'июль(4 цк)'!E15*9.11%)/1000</f>
        <v>0.90216918400000012</v>
      </c>
      <c r="I50" s="313">
        <f xml:space="preserve"> ('июль(4 цк)'!F14+'июль(4 цк)'!F15*9.11%)/1000</f>
        <v>0.94090323399999998</v>
      </c>
      <c r="J50" s="313">
        <f xml:space="preserve"> ('июль(4 цк)'!G14+'июль(4 цк)'!G15*9.11%)/1000</f>
        <v>0.93221807800000001</v>
      </c>
      <c r="K50" s="313">
        <f xml:space="preserve"> ('июль(4 цк)'!H14+'июль(4 цк)'!H15*9.11%)/1000</f>
        <v>0.92485315300000004</v>
      </c>
      <c r="L50" s="313">
        <f xml:space="preserve"> ('июль(4 цк)'!I14+'июль(4 цк)'!I15*9.11%)/1000</f>
        <v>0.91199999500000006</v>
      </c>
      <c r="M50" s="313">
        <f xml:space="preserve"> ('июль(4 цк)'!J14+'июль(4 цк)'!J15*9.11%)/1000</f>
        <v>0.92188536099999996</v>
      </c>
      <c r="N50" s="313">
        <f xml:space="preserve"> ('июль(4 цк)'!K14+'июль(4 цк)'!K15*9.11%)/1000</f>
        <v>0.9230637490000001</v>
      </c>
      <c r="O50" s="313">
        <f xml:space="preserve"> ('июль(4 цк)'!L14+'июль(4 цк)'!L15*9.11%)/1000</f>
        <v>0.94461297400000011</v>
      </c>
      <c r="P50" s="313">
        <f xml:space="preserve"> ('июль(4 цк)'!M14+'июль(4 цк)'!M15*9.11%)/1000</f>
        <v>0.9287811130000001</v>
      </c>
      <c r="Q50" s="313">
        <f xml:space="preserve"> ('июль(4 цк)'!N14+'июль(4 цк)'!N15*9.11%)/1000</f>
        <v>0.94311816699999995</v>
      </c>
      <c r="R50" s="313">
        <f xml:space="preserve"> ('июль(4 цк)'!O14+'июль(4 цк)'!O15*9.11%)/1000</f>
        <v>0.91568791300000008</v>
      </c>
      <c r="S50" s="313">
        <f xml:space="preserve"> ('июль(4 цк)'!P14+'июль(4 цк)'!P15*9.11%)/1000</f>
        <v>0.91060338699999999</v>
      </c>
      <c r="T50" s="313">
        <f xml:space="preserve"> ('июль(4 цк)'!Q14+'июль(4 цк)'!Q15*9.11%)/1000</f>
        <v>0.932949115</v>
      </c>
      <c r="U50" s="313">
        <f xml:space="preserve"> ('июль(4 цк)'!R14+'июль(4 цк)'!R15*9.11%)/1000</f>
        <v>0.953221753</v>
      </c>
      <c r="V50" s="313">
        <f xml:space="preserve"> ('июль(4 цк)'!S14+'июль(4 цк)'!S15*9.11%)/1000</f>
        <v>0.96108858400000008</v>
      </c>
      <c r="W50" s="313">
        <f xml:space="preserve"> ('июль(4 цк)'!T14+'июль(4 цк)'!T15*9.11%)/1000</f>
        <v>0.97921175499999991</v>
      </c>
      <c r="X50" s="313">
        <f xml:space="preserve"> ('июль(4 цк)'!U14+'июль(4 цк)'!U15*9.11%)/1000</f>
        <v>0.94858457799999996</v>
      </c>
      <c r="Y50" s="313">
        <f xml:space="preserve"> ('июль(4 цк)'!V14+'июль(4 цк)'!V15*9.11%)/1000</f>
        <v>0.96714418899999999</v>
      </c>
      <c r="Z50" s="313">
        <f xml:space="preserve"> ('июль(4 цк)'!W14+'июль(4 цк)'!W15*9.11%)/1000</f>
        <v>0.96994831599999987</v>
      </c>
      <c r="AA50" s="313">
        <f xml:space="preserve"> ('июль(4 цк)'!X14+'июль(4 цк)'!X15*9.11%)/1000</f>
        <v>0.96870446200000004</v>
      </c>
      <c r="AB50" s="313">
        <f xml:space="preserve"> ('июль(4 цк)'!Y14+'июль(4 цк)'!Y15*9.11%)/1000</f>
        <v>0.95302535499999985</v>
      </c>
    </row>
    <row r="51" spans="1:28" s="213" customFormat="1" x14ac:dyDescent="0.2">
      <c r="A51" s="321">
        <v>3</v>
      </c>
      <c r="B51" s="294" t="s">
        <v>191</v>
      </c>
      <c r="C51" s="295" t="s">
        <v>174</v>
      </c>
      <c r="D51" s="261"/>
      <c r="E51" s="313">
        <f xml:space="preserve"> ('июль(4 цк)'!B18+'июль(4 цк)'!B19*9.11%)/1000</f>
        <v>0.91580793400000005</v>
      </c>
      <c r="F51" s="326">
        <f xml:space="preserve"> ('июль(4 цк)'!C18+'июль(4 цк)'!C19*9.11%)/1000</f>
        <v>0.84704681200000009</v>
      </c>
      <c r="G51" s="326">
        <f xml:space="preserve"> ('июль(4 цк)'!D18+'июль(4 цк)'!D19*9.11%)/1000</f>
        <v>0.86615197300000002</v>
      </c>
      <c r="H51" s="313">
        <f xml:space="preserve"> ('июль(4 цк)'!E18+'июль(4 цк)'!E19*9.11%)/1000</f>
        <v>0.88255120600000003</v>
      </c>
      <c r="I51" s="313">
        <f xml:space="preserve"> ('июль(4 цк)'!F18+'июль(4 цк)'!F19*9.11%)/1000</f>
        <v>0.88054358200000016</v>
      </c>
      <c r="J51" s="313">
        <f xml:space="preserve"> ('июль(4 цк)'!G18+'июль(4 цк)'!G19*9.11%)/1000</f>
        <v>0.87146562999999988</v>
      </c>
      <c r="K51" s="313">
        <f xml:space="preserve"> ('июль(4 цк)'!H18+'июль(4 цк)'!H19*9.11%)/1000</f>
        <v>0.87733574799999992</v>
      </c>
      <c r="L51" s="313">
        <f xml:space="preserve"> ('июль(4 цк)'!I18+'июль(4 цк)'!I19*9.11%)/1000</f>
        <v>0.86283502900000009</v>
      </c>
      <c r="M51" s="313">
        <f xml:space="preserve"> ('июль(4 цк)'!J18+'июль(4 цк)'!J19*9.11%)/1000</f>
        <v>0.87671382100000006</v>
      </c>
      <c r="N51" s="313">
        <f xml:space="preserve"> ('июль(4 цк)'!K18+'июль(4 цк)'!K19*9.11%)/1000</f>
        <v>0.87565545400000011</v>
      </c>
      <c r="O51" s="313">
        <f xml:space="preserve"> ('июль(4 цк)'!L18+'июль(4 цк)'!L19*9.11%)/1000</f>
        <v>0.88326042100000002</v>
      </c>
      <c r="P51" s="313">
        <f xml:space="preserve"> ('июль(4 цк)'!M18+'июль(4 цк)'!M19*9.11%)/1000</f>
        <v>0.87827409399999989</v>
      </c>
      <c r="Q51" s="313">
        <f xml:space="preserve"> ('июль(4 цк)'!N18+'июль(4 цк)'!N19*9.11%)/1000</f>
        <v>0.88630459000000006</v>
      </c>
      <c r="R51" s="313">
        <f xml:space="preserve"> ('июль(4 цк)'!O18+'июль(4 цк)'!O19*9.11%)/1000</f>
        <v>0.85561194699999998</v>
      </c>
      <c r="S51" s="313">
        <f xml:space="preserve"> ('июль(4 цк)'!P18+'июль(4 цк)'!P19*9.11%)/1000</f>
        <v>0.85269871000000008</v>
      </c>
      <c r="T51" s="313">
        <f xml:space="preserve"> ('июль(4 цк)'!Q18+'июль(4 цк)'!Q19*9.11%)/1000</f>
        <v>0.88024898500000004</v>
      </c>
      <c r="U51" s="313">
        <f xml:space="preserve"> ('июль(4 цк)'!R18+'июль(4 цк)'!R19*9.11%)/1000</f>
        <v>0.89637544300000016</v>
      </c>
      <c r="V51" s="313">
        <f xml:space="preserve"> ('июль(4 цк)'!S18+'июль(4 цк)'!S19*9.11%)/1000</f>
        <v>0.88534442199999985</v>
      </c>
      <c r="W51" s="313">
        <f xml:space="preserve"> ('июль(4 цк)'!T18+'июль(4 цк)'!T19*9.11%)/1000</f>
        <v>0.88779939699999999</v>
      </c>
      <c r="X51" s="313">
        <f xml:space="preserve"> ('июль(4 цк)'!U18+'июль(4 цк)'!U19*9.11%)/1000</f>
        <v>0.88214749900000011</v>
      </c>
      <c r="Y51" s="313">
        <f xml:space="preserve"> ('июль(4 цк)'!V18+'июль(4 цк)'!V19*9.11%)/1000</f>
        <v>0.89677914999999997</v>
      </c>
      <c r="Z51" s="313">
        <f xml:space="preserve"> ('июль(4 цк)'!W18+'июль(4 цк)'!W19*9.11%)/1000</f>
        <v>0.9107561409999998</v>
      </c>
      <c r="AA51" s="313">
        <f xml:space="preserve"> ('июль(4 цк)'!X18+'июль(4 цк)'!X19*9.11%)/1000</f>
        <v>0.92262730900000001</v>
      </c>
      <c r="AB51" s="313">
        <f xml:space="preserve"> ('июль(4 цк)'!Y18+'июль(4 цк)'!Y19*9.11%)/1000</f>
        <v>0.92318376999999996</v>
      </c>
    </row>
    <row r="52" spans="1:28" s="213" customFormat="1" x14ac:dyDescent="0.2">
      <c r="A52" s="321">
        <v>4</v>
      </c>
      <c r="B52" s="294" t="s">
        <v>191</v>
      </c>
      <c r="C52" s="295" t="s">
        <v>174</v>
      </c>
      <c r="D52" s="261"/>
      <c r="E52" s="313">
        <f xml:space="preserve"> ('июль(4 цк)'!B22+'июль(4 цк)'!B23*9.11%)/1000</f>
        <v>0.96803889099999996</v>
      </c>
      <c r="F52" s="326">
        <f xml:space="preserve"> ('июль(4 цк)'!C22+'июль(4 цк)'!C23*9.11%)/1000</f>
        <v>0.92802825400000011</v>
      </c>
      <c r="G52" s="326">
        <f xml:space="preserve"> ('июль(4 цк)'!D22+'июль(4 цк)'!D23*9.11%)/1000</f>
        <v>0.94546403200000007</v>
      </c>
      <c r="H52" s="313">
        <f xml:space="preserve"> ('июль(4 цк)'!E22+'июль(4 цк)'!E23*9.11%)/1000</f>
        <v>0.95569854999999992</v>
      </c>
      <c r="I52" s="313">
        <f xml:space="preserve"> ('июль(4 цк)'!F22+'июль(4 цк)'!F23*9.11%)/1000</f>
        <v>0.97734597400000012</v>
      </c>
      <c r="J52" s="313">
        <f xml:space="preserve"> ('июль(4 цк)'!G22+'июль(4 цк)'!G23*9.11%)/1000</f>
        <v>0.98419808200000014</v>
      </c>
      <c r="K52" s="313">
        <f xml:space="preserve"> ('июль(4 цк)'!H22+'июль(4 цк)'!H23*9.11%)/1000</f>
        <v>0.99211946800000006</v>
      </c>
      <c r="L52" s="313">
        <f xml:space="preserve"> ('июль(4 цк)'!I22+'июль(4 цк)'!I23*9.11%)/1000</f>
        <v>0.97057024300000017</v>
      </c>
      <c r="M52" s="313">
        <f xml:space="preserve"> ('июль(4 цк)'!J22+'июль(4 цк)'!J23*9.11%)/1000</f>
        <v>0.986914921</v>
      </c>
      <c r="N52" s="313">
        <f xml:space="preserve"> ('июль(4 цк)'!K22+'июль(4 цк)'!K23*9.11%)/1000</f>
        <v>0.99353789800000003</v>
      </c>
      <c r="O52" s="313">
        <f xml:space="preserve"> ('июль(4 цк)'!L22+'июль(4 цк)'!L23*9.11%)/1000</f>
        <v>0.99295961500000007</v>
      </c>
      <c r="P52" s="313">
        <f xml:space="preserve"> ('июль(4 цк)'!M22+'июль(4 цк)'!M23*9.11%)/1000</f>
        <v>0.99227222199999998</v>
      </c>
      <c r="Q52" s="313">
        <f xml:space="preserve"> ('июль(4 цк)'!N22+'июль(4 цк)'!N23*9.11%)/1000</f>
        <v>0.91670263600000002</v>
      </c>
      <c r="R52" s="313">
        <f xml:space="preserve"> ('июль(4 цк)'!O22+'июль(4 цк)'!O23*9.11%)/1000</f>
        <v>0.88523531200000005</v>
      </c>
      <c r="S52" s="313">
        <f xml:space="preserve"> ('июль(4 цк)'!P22+'июль(4 цк)'!P23*9.11%)/1000</f>
        <v>0.88979611000000014</v>
      </c>
      <c r="T52" s="313">
        <f xml:space="preserve"> ('июль(4 цк)'!Q22+'июль(4 цк)'!Q23*9.11%)/1000</f>
        <v>0.91934309800000003</v>
      </c>
      <c r="U52" s="313">
        <f xml:space="preserve"> ('июль(4 цк)'!R22+'июль(4 цк)'!R23*9.11%)/1000</f>
        <v>0.93892834300000005</v>
      </c>
      <c r="V52" s="313">
        <f xml:space="preserve"> ('июль(4 цк)'!S22+'июль(4 цк)'!S23*9.11%)/1000</f>
        <v>0.94780989699999996</v>
      </c>
      <c r="W52" s="313">
        <f xml:space="preserve"> ('июль(4 цк)'!T22+'июль(4 цк)'!T23*9.11%)/1000</f>
        <v>0.95016667300000002</v>
      </c>
      <c r="X52" s="313">
        <f xml:space="preserve"> ('июль(4 цк)'!U22+'июль(4 цк)'!U23*9.11%)/1000</f>
        <v>0.92802825400000011</v>
      </c>
      <c r="Y52" s="313">
        <f xml:space="preserve"> ('июль(4 цк)'!V22+'июль(4 цк)'!V23*9.11%)/1000</f>
        <v>0.94580227299999997</v>
      </c>
      <c r="Z52" s="313">
        <f xml:space="preserve"> ('июль(4 цк)'!W22+'июль(4 цк)'!W23*9.11%)/1000</f>
        <v>0.95534939800000007</v>
      </c>
      <c r="AA52" s="313">
        <f xml:space="preserve"> ('июль(4 цк)'!X22+'июль(4 цк)'!X23*9.11%)/1000</f>
        <v>0.958917295</v>
      </c>
      <c r="AB52" s="313">
        <f xml:space="preserve"> ('июль(4 цк)'!Y22+'июль(4 цк)'!Y23*9.11%)/1000</f>
        <v>0.94764623200000009</v>
      </c>
    </row>
    <row r="53" spans="1:28" s="213" customFormat="1" x14ac:dyDescent="0.2">
      <c r="A53" s="321">
        <v>5</v>
      </c>
      <c r="B53" s="294" t="s">
        <v>191</v>
      </c>
      <c r="C53" s="295" t="s">
        <v>174</v>
      </c>
      <c r="D53" s="261"/>
      <c r="E53" s="313">
        <f xml:space="preserve"> ('июль(4 цк)'!B26+'июль(4 цк)'!B27*9.11%)/1000</f>
        <v>0.93501129399999994</v>
      </c>
      <c r="F53" s="326">
        <f xml:space="preserve"> ('июль(4 цк)'!C26+'июль(4 цк)'!C27*9.11%)/1000</f>
        <v>0.89485881399999989</v>
      </c>
      <c r="G53" s="326">
        <f xml:space="preserve"> ('июль(4 цк)'!D26+'июль(4 цк)'!D27*9.11%)/1000</f>
        <v>0.91806651100000003</v>
      </c>
      <c r="H53" s="313">
        <f xml:space="preserve"> ('июль(4 цк)'!E26+'июль(4 цк)'!E27*9.11%)/1000</f>
        <v>0.9369098079999999</v>
      </c>
      <c r="I53" s="313">
        <f xml:space="preserve"> ('июль(4 цк)'!F26+'июль(4 цк)'!F27*9.11%)/1000</f>
        <v>0.95557852900000007</v>
      </c>
      <c r="J53" s="313">
        <f xml:space="preserve"> ('июль(4 цк)'!G26+'июль(4 цк)'!G27*9.11%)/1000</f>
        <v>0.93546955600000004</v>
      </c>
      <c r="K53" s="313">
        <f xml:space="preserve"> ('июль(4 цк)'!H26+'июль(4 цк)'!H27*9.11%)/1000</f>
        <v>0.93608057199999994</v>
      </c>
      <c r="L53" s="313">
        <f xml:space="preserve"> ('июль(4 цк)'!I26+'июль(4 цк)'!I27*9.11%)/1000</f>
        <v>0.90955593099999998</v>
      </c>
      <c r="M53" s="313">
        <f xml:space="preserve"> ('июль(4 цк)'!J26+'июль(4 цк)'!J27*9.11%)/1000</f>
        <v>0.93577506399999988</v>
      </c>
      <c r="N53" s="313">
        <f xml:space="preserve"> ('июль(4 цк)'!K26+'июль(4 цк)'!K27*9.11%)/1000</f>
        <v>0.94696974999999994</v>
      </c>
      <c r="O53" s="313">
        <f xml:space="preserve"> ('июль(4 цк)'!L26+'июль(4 цк)'!L27*9.11%)/1000</f>
        <v>0.92596607499999994</v>
      </c>
      <c r="P53" s="313">
        <f xml:space="preserve"> ('июль(4 цк)'!M26+'июль(4 цк)'!M27*9.11%)/1000</f>
        <v>0.93392019399999993</v>
      </c>
      <c r="Q53" s="313">
        <f xml:space="preserve"> ('июль(4 цк)'!N26+'июль(4 цк)'!N27*9.11%)/1000</f>
        <v>0.91711725399999999</v>
      </c>
      <c r="R53" s="313">
        <f xml:space="preserve"> ('июль(4 цк)'!O26+'июль(4 цк)'!O27*9.11%)/1000</f>
        <v>0.88730840200000016</v>
      </c>
      <c r="S53" s="313">
        <f xml:space="preserve"> ('июль(4 цк)'!P26+'июль(4 цк)'!P27*9.11%)/1000</f>
        <v>0.88204929999999993</v>
      </c>
      <c r="T53" s="313">
        <f xml:space="preserve"> ('июль(4 цк)'!Q26+'июль(4 цк)'!Q27*9.11%)/1000</f>
        <v>0.90655540599999995</v>
      </c>
      <c r="U53" s="313">
        <f xml:space="preserve"> ('июль(4 цк)'!R26+'июль(4 цк)'!R27*9.11%)/1000</f>
        <v>0.9208269939999999</v>
      </c>
      <c r="V53" s="313">
        <f xml:space="preserve"> ('июль(4 цк)'!S26+'июль(4 цк)'!S27*9.11%)/1000</f>
        <v>0.91653897100000004</v>
      </c>
      <c r="W53" s="313">
        <f xml:space="preserve"> ('июль(4 цк)'!T26+'июль(4 цк)'!T27*9.11%)/1000</f>
        <v>0.92643524799999999</v>
      </c>
      <c r="X53" s="313">
        <f xml:space="preserve"> ('июль(4 цк)'!U26+'июль(4 цк)'!U27*9.11%)/1000</f>
        <v>0.89638635400000011</v>
      </c>
      <c r="Y53" s="313">
        <f xml:space="preserve"> ('июль(4 цк)'!V26+'июль(4 цк)'!V27*9.11%)/1000</f>
        <v>0.91521874000000003</v>
      </c>
      <c r="Z53" s="313">
        <f xml:space="preserve"> ('июль(4 цк)'!W26+'июль(4 цк)'!W27*9.11%)/1000</f>
        <v>0.93472760799999988</v>
      </c>
      <c r="AA53" s="313">
        <f xml:space="preserve"> ('июль(4 цк)'!X26+'июль(4 цк)'!X27*9.11%)/1000</f>
        <v>0.93431299000000001</v>
      </c>
      <c r="AB53" s="313">
        <f xml:space="preserve"> ('июль(4 цк)'!Y26+'июль(4 цк)'!Y27*9.11%)/1000</f>
        <v>0.9313561090000001</v>
      </c>
    </row>
    <row r="54" spans="1:28" s="213" customFormat="1" x14ac:dyDescent="0.2">
      <c r="A54" s="321">
        <v>6</v>
      </c>
      <c r="B54" s="294" t="s">
        <v>191</v>
      </c>
      <c r="C54" s="295" t="s">
        <v>174</v>
      </c>
      <c r="D54" s="261"/>
      <c r="E54" s="313">
        <f xml:space="preserve"> ('июль(4 цк)'!B30+'июль(4 цк)'!B31*9.11%)/1000</f>
        <v>0.85521915100000001</v>
      </c>
      <c r="F54" s="326">
        <f xml:space="preserve"> ('июль(4 цк)'!C30+'июль(4 цк)'!C31*9.11%)/1000</f>
        <v>0.82928370400000007</v>
      </c>
      <c r="G54" s="326">
        <f xml:space="preserve"> ('июль(4 цк)'!D30+'июль(4 цк)'!D31*9.11%)/1000</f>
        <v>0.83612490100000003</v>
      </c>
      <c r="H54" s="313">
        <f xml:space="preserve"> ('июль(4 цк)'!E30+'июль(4 цк)'!E31*9.11%)/1000</f>
        <v>0.84653399500000004</v>
      </c>
      <c r="I54" s="313">
        <f xml:space="preserve"> ('июль(4 цк)'!F30+'июль(4 цк)'!F31*9.11%)/1000</f>
        <v>0.8522622700000001</v>
      </c>
      <c r="J54" s="313">
        <f xml:space="preserve"> ('июль(4 цк)'!G30+'июль(4 цк)'!G31*9.11%)/1000</f>
        <v>0.84341344900000015</v>
      </c>
      <c r="K54" s="313">
        <f xml:space="preserve"> ('июль(4 цк)'!H30+'июль(4 цк)'!H31*9.11%)/1000</f>
        <v>0.8282689809999999</v>
      </c>
      <c r="L54" s="313">
        <f xml:space="preserve"> ('июль(4 цк)'!I30+'июль(4 цк)'!I31*9.11%)/1000</f>
        <v>0.82743974500000006</v>
      </c>
      <c r="M54" s="313">
        <f xml:space="preserve"> ('июль(4 цк)'!J30+'июль(4 цк)'!J31*9.11%)/1000</f>
        <v>0.83423729800000002</v>
      </c>
      <c r="N54" s="313">
        <f xml:space="preserve"> ('июль(4 цк)'!K30+'июль(4 цк)'!K31*9.11%)/1000</f>
        <v>0.84391535499999981</v>
      </c>
      <c r="O54" s="313">
        <f xml:space="preserve"> ('июль(4 цк)'!L30+'июль(4 цк)'!L31*9.11%)/1000</f>
        <v>0.85958355100000006</v>
      </c>
      <c r="P54" s="313">
        <f xml:space="preserve"> ('июль(4 цк)'!M30+'июль(4 цк)'!M31*9.11%)/1000</f>
        <v>0.85778323599999995</v>
      </c>
      <c r="Q54" s="313">
        <f xml:space="preserve"> ('июль(4 цк)'!N30+'июль(4 цк)'!N31*9.11%)/1000</f>
        <v>0.85782687999999996</v>
      </c>
      <c r="R54" s="313">
        <f xml:space="preserve"> ('июль(4 цк)'!O30+'июль(4 цк)'!O31*9.11%)/1000</f>
        <v>0.82969832199999993</v>
      </c>
      <c r="S54" s="313">
        <f xml:space="preserve"> ('июль(4 цк)'!P30+'июль(4 цк)'!P31*9.11%)/1000</f>
        <v>0.83048391399999988</v>
      </c>
      <c r="T54" s="313">
        <f xml:space="preserve"> ('июль(4 цк)'!Q30+'июль(4 цк)'!Q31*9.11%)/1000</f>
        <v>0.85736861800000008</v>
      </c>
      <c r="U54" s="313">
        <f xml:space="preserve"> ('июль(4 цк)'!R30+'июль(4 цк)'!R31*9.11%)/1000</f>
        <v>0.86538820299999997</v>
      </c>
      <c r="V54" s="313">
        <f xml:space="preserve"> ('июль(4 цк)'!S30+'июль(4 цк)'!S31*9.11%)/1000</f>
        <v>0.85599383200000012</v>
      </c>
      <c r="W54" s="313">
        <f xml:space="preserve"> ('июль(4 цк)'!T30+'июль(4 цк)'!T31*9.11%)/1000</f>
        <v>0.86170028500000018</v>
      </c>
      <c r="X54" s="313">
        <f xml:space="preserve"> ('июль(4 цк)'!U30+'июль(4 цк)'!U31*9.11%)/1000</f>
        <v>0.84347891500000005</v>
      </c>
      <c r="Y54" s="313">
        <f xml:space="preserve"> ('июль(4 цк)'!V30+'июль(4 цк)'!V31*9.11%)/1000</f>
        <v>0.86014001200000012</v>
      </c>
      <c r="Z54" s="313">
        <f xml:space="preserve"> ('июль(4 цк)'!W30+'июль(4 цк)'!W31*9.11%)/1000</f>
        <v>0.873058636</v>
      </c>
      <c r="AA54" s="313">
        <f xml:space="preserve"> ('июль(4 цк)'!X30+'июль(4 цк)'!X31*9.11%)/1000</f>
        <v>0.87416064699999996</v>
      </c>
      <c r="AB54" s="313">
        <f xml:space="preserve"> ('июль(4 цк)'!Y30+'июль(4 цк)'!Y31*9.11%)/1000</f>
        <v>0.86494085200000015</v>
      </c>
    </row>
    <row r="55" spans="1:28" s="213" customFormat="1" x14ac:dyDescent="0.2">
      <c r="A55" s="321">
        <v>7</v>
      </c>
      <c r="B55" s="294" t="s">
        <v>191</v>
      </c>
      <c r="C55" s="295" t="s">
        <v>174</v>
      </c>
      <c r="D55" s="261"/>
      <c r="E55" s="313">
        <f xml:space="preserve"> ('июль(4 цк)'!B34+'июль(4 цк)'!B35*9.11%)/1000</f>
        <v>0.9224963770000002</v>
      </c>
      <c r="F55" s="326">
        <f xml:space="preserve"> ('июль(4 цк)'!C34+'июль(4 цк)'!C35*9.11%)/1000</f>
        <v>0.87652833400000008</v>
      </c>
      <c r="G55" s="326">
        <f xml:space="preserve"> ('июль(4 цк)'!D34+'июль(4 цк)'!D35*9.11%)/1000</f>
        <v>0.90877033899999993</v>
      </c>
      <c r="H55" s="313">
        <f xml:space="preserve"> ('июль(4 цк)'!E34+'июль(4 цк)'!E35*9.11%)/1000</f>
        <v>0.92324923599999997</v>
      </c>
      <c r="I55" s="313">
        <f xml:space="preserve"> ('июль(4 цк)'!F34+'июль(4 цк)'!F35*9.11%)/1000</f>
        <v>0.93281818299999997</v>
      </c>
      <c r="J55" s="313">
        <f xml:space="preserve"> ('июль(4 цк)'!G34+'июль(4 цк)'!G35*9.11%)/1000</f>
        <v>0.93527315799999999</v>
      </c>
      <c r="K55" s="313">
        <f xml:space="preserve"> ('июль(4 цк)'!H34+'июль(4 цк)'!H35*9.11%)/1000</f>
        <v>0.92923937499999998</v>
      </c>
      <c r="L55" s="313">
        <f xml:space="preserve"> ('июль(4 цк)'!I34+'июль(4 цк)'!I35*9.11%)/1000</f>
        <v>0.90778834900000016</v>
      </c>
      <c r="M55" s="313">
        <f xml:space="preserve"> ('июль(4 цк)'!J34+'июль(4 цк)'!J35*9.11%)/1000</f>
        <v>0.92627158300000001</v>
      </c>
      <c r="N55" s="313">
        <f xml:space="preserve"> ('июль(4 цк)'!K34+'июль(4 цк)'!K35*9.11%)/1000</f>
        <v>0.94500576999999997</v>
      </c>
      <c r="O55" s="313">
        <f xml:space="preserve"> ('июль(4 цк)'!L34+'июль(4 цк)'!L35*9.11%)/1000</f>
        <v>0.93633152499999994</v>
      </c>
      <c r="P55" s="313">
        <f xml:space="preserve"> ('июль(4 цк)'!M34+'июль(4 цк)'!M35*9.11%)/1000</f>
        <v>0.93983395599999997</v>
      </c>
      <c r="Q55" s="313">
        <f xml:space="preserve"> ('июль(4 цк)'!N34+'июль(4 цк)'!N35*9.11%)/1000</f>
        <v>0.93678978700000004</v>
      </c>
      <c r="R55" s="313">
        <f xml:space="preserve"> ('июль(4 цк)'!O34+'июль(4 цк)'!O35*9.11%)/1000</f>
        <v>0.90904311399999993</v>
      </c>
      <c r="S55" s="313">
        <f xml:space="preserve"> ('июль(4 цк)'!P34+'июль(4 цк)'!P35*9.11%)/1000</f>
        <v>0.91465136800000002</v>
      </c>
      <c r="T55" s="313">
        <f xml:space="preserve"> ('июль(4 цк)'!Q34+'июль(4 цк)'!Q35*9.11%)/1000</f>
        <v>0.93635334699999995</v>
      </c>
      <c r="U55" s="313">
        <f xml:space="preserve"> ('июль(4 цк)'!R34+'июль(4 цк)'!R35*9.11%)/1000</f>
        <v>0.94315090000000001</v>
      </c>
      <c r="V55" s="313">
        <f xml:space="preserve"> ('июль(4 цк)'!S34+'июль(4 цк)'!S35*9.11%)/1000</f>
        <v>0.94024857400000006</v>
      </c>
      <c r="W55" s="313">
        <f xml:space="preserve"> ('июль(4 цк)'!T34+'июль(4 цк)'!T35*9.11%)/1000</f>
        <v>0.94635873400000003</v>
      </c>
      <c r="X55" s="313">
        <f xml:space="preserve"> ('июль(4 цк)'!U34+'июль(4 цк)'!U35*9.11%)/1000</f>
        <v>0.93054869499999993</v>
      </c>
      <c r="Y55" s="313">
        <f xml:space="preserve"> ('июль(4 цк)'!V34+'июль(4 цк)'!V35*9.11%)/1000</f>
        <v>0.94760258800000008</v>
      </c>
      <c r="Z55" s="313">
        <f xml:space="preserve"> ('июль(4 цк)'!W34+'июль(4 цк)'!W35*9.11%)/1000</f>
        <v>0.94380556000000015</v>
      </c>
      <c r="AA55" s="313">
        <f xml:space="preserve"> ('июль(4 цк)'!X34+'июль(4 цк)'!X35*9.11%)/1000</f>
        <v>0.95610225700000018</v>
      </c>
      <c r="AB55" s="313">
        <f xml:space="preserve"> ('июль(4 цк)'!Y34+'июль(4 цк)'!Y35*9.11%)/1000</f>
        <v>0.95972470900000006</v>
      </c>
    </row>
    <row r="56" spans="1:28" s="213" customFormat="1" x14ac:dyDescent="0.2">
      <c r="A56" s="321">
        <v>8</v>
      </c>
      <c r="B56" s="294" t="s">
        <v>191</v>
      </c>
      <c r="C56" s="295" t="s">
        <v>174</v>
      </c>
      <c r="D56" s="261"/>
      <c r="E56" s="313">
        <f xml:space="preserve"> ('июль(4 цк)'!B38+'июль(4 цк)'!B39*9.11%)/1000</f>
        <v>0.95834992299999999</v>
      </c>
      <c r="F56" s="326">
        <f xml:space="preserve"> ('июль(4 цк)'!C38+'июль(4 цк)'!C39*9.11%)/1000</f>
        <v>0.91554606999999999</v>
      </c>
      <c r="G56" s="326">
        <f xml:space="preserve"> ('июль(4 цк)'!D38+'июль(4 цк)'!D39*9.11%)/1000</f>
        <v>0.884722495</v>
      </c>
      <c r="H56" s="313">
        <f xml:space="preserve"> ('июль(4 цк)'!E38+'июль(4 цк)'!E39*9.11%)/1000</f>
        <v>0.94724252499999995</v>
      </c>
      <c r="I56" s="313">
        <f xml:space="preserve"> ('июль(4 цк)'!F38+'июль(4 цк)'!F39*9.11%)/1000</f>
        <v>0.94815904900000014</v>
      </c>
      <c r="J56" s="313">
        <f xml:space="preserve"> ('июль(4 цк)'!G38+'июль(4 цк)'!G39*9.11%)/1000</f>
        <v>0.96763518399999993</v>
      </c>
      <c r="K56" s="313">
        <f xml:space="preserve"> ('июль(4 цк)'!H38+'июль(4 цк)'!H39*9.11%)/1000</f>
        <v>0.97310159499999993</v>
      </c>
      <c r="L56" s="313">
        <f xml:space="preserve"> ('июль(4 цк)'!I38+'июль(4 цк)'!I39*9.11%)/1000</f>
        <v>0.94465661800000011</v>
      </c>
      <c r="M56" s="313">
        <f xml:space="preserve"> ('июль(4 цк)'!J38+'июль(4 цк)'!J39*9.11%)/1000</f>
        <v>0.94879188700000006</v>
      </c>
      <c r="N56" s="313">
        <f xml:space="preserve"> ('июль(4 цк)'!K38+'июль(4 цк)'!K39*9.11%)/1000</f>
        <v>0.98537647000000006</v>
      </c>
      <c r="O56" s="313">
        <f xml:space="preserve"> ('июль(4 цк)'!L38+'июль(4 цк)'!L39*9.11%)/1000</f>
        <v>0.97716048700000002</v>
      </c>
      <c r="P56" s="313">
        <f xml:space="preserve"> ('июль(4 цк)'!M38+'июль(4 цк)'!M39*9.11%)/1000</f>
        <v>0.9846126999999999</v>
      </c>
      <c r="Q56" s="313">
        <f xml:space="preserve"> ('июль(4 цк)'!N38+'июль(4 цк)'!N39*9.11%)/1000</f>
        <v>0.99098472400000015</v>
      </c>
      <c r="R56" s="313">
        <f xml:space="preserve"> ('июль(4 цк)'!O38+'июль(4 цк)'!O39*9.11%)/1000</f>
        <v>0.95796803800000008</v>
      </c>
      <c r="S56" s="313">
        <f xml:space="preserve"> ('июль(4 цк)'!P38+'июль(4 цк)'!P39*9.11%)/1000</f>
        <v>0.95173785700000013</v>
      </c>
      <c r="T56" s="313">
        <f xml:space="preserve"> ('июль(4 цк)'!Q38+'июль(4 цк)'!Q39*9.11%)/1000</f>
        <v>0.99142116400000002</v>
      </c>
      <c r="U56" s="313">
        <f xml:space="preserve"> ('июль(4 цк)'!R38+'июль(4 цк)'!R39*9.11%)/1000</f>
        <v>1.011224629</v>
      </c>
      <c r="V56" s="313">
        <f xml:space="preserve"> ('июль(4 цк)'!S38+'июль(4 цк)'!S39*9.11%)/1000</f>
        <v>0.99997538800000008</v>
      </c>
      <c r="W56" s="313">
        <f xml:space="preserve"> ('июль(4 цк)'!T38+'июль(4 цк)'!T39*9.11%)/1000</f>
        <v>1.0013501740000001</v>
      </c>
      <c r="X56" s="313">
        <f xml:space="preserve"> ('июль(4 цк)'!U38+'июль(4 цк)'!U39*9.11%)/1000</f>
        <v>0.99215220100000012</v>
      </c>
      <c r="Y56" s="313">
        <f xml:space="preserve"> ('июль(4 цк)'!V38+'июль(4 цк)'!V39*9.11%)/1000</f>
        <v>0.99854604699999994</v>
      </c>
      <c r="Z56" s="313">
        <f xml:space="preserve"> ('июль(4 цк)'!W38+'июль(4 цк)'!W39*9.11%)/1000</f>
        <v>0.99681119799999995</v>
      </c>
      <c r="AA56" s="313">
        <f xml:space="preserve"> ('июль(4 цк)'!X38+'июль(4 цк)'!X39*9.11%)/1000</f>
        <v>1.0018193470000001</v>
      </c>
      <c r="AB56" s="313">
        <f xml:space="preserve"> ('июль(4 цк)'!Y38+'июль(4 цк)'!Y39*9.11%)/1000</f>
        <v>0.99451988800000013</v>
      </c>
    </row>
    <row r="57" spans="1:28" s="213" customFormat="1" x14ac:dyDescent="0.2">
      <c r="A57" s="321">
        <v>9</v>
      </c>
      <c r="B57" s="294" t="s">
        <v>191</v>
      </c>
      <c r="C57" s="295" t="s">
        <v>174</v>
      </c>
      <c r="D57" s="261"/>
      <c r="E57" s="313">
        <f xml:space="preserve"> ('июль(4 цк)'!B42+'июль(4 цк)'!B43*9.11%)/1000</f>
        <v>0.80448300100000003</v>
      </c>
      <c r="F57" s="326">
        <f xml:space="preserve"> ('июль(4 цк)'!C42+'июль(4 цк)'!C43*9.11%)/1000</f>
        <v>0.80060959600000015</v>
      </c>
      <c r="G57" s="326">
        <f xml:space="preserve"> ('июль(4 цк)'!D42+'июль(4 цк)'!D43*9.11%)/1000</f>
        <v>0.80364285400000002</v>
      </c>
      <c r="H57" s="313">
        <f xml:space="preserve"> ('июль(4 цк)'!E42+'июль(4 цк)'!E43*9.11%)/1000</f>
        <v>0.79687803400000012</v>
      </c>
      <c r="I57" s="313">
        <f xml:space="preserve"> ('июль(4 цк)'!F42+'июль(4 цк)'!F43*9.11%)/1000</f>
        <v>0.8496872740000001</v>
      </c>
      <c r="J57" s="313">
        <f xml:space="preserve"> ('июль(4 цк)'!G42+'июль(4 цк)'!G43*9.11%)/1000</f>
        <v>0.83369174800000001</v>
      </c>
      <c r="K57" s="313">
        <f xml:space="preserve"> ('июль(4 цк)'!H42+'июль(4 цк)'!H43*9.11%)/1000</f>
        <v>0.83554661800000007</v>
      </c>
      <c r="L57" s="313">
        <f xml:space="preserve"> ('июль(4 цк)'!I42+'июль(4 цк)'!I43*9.11%)/1000</f>
        <v>0.83767426300000014</v>
      </c>
      <c r="M57" s="313">
        <f xml:space="preserve"> ('июль(4 цк)'!J42+'июль(4 цк)'!J43*9.11%)/1000</f>
        <v>0.83839438899999996</v>
      </c>
      <c r="N57" s="313">
        <f xml:space="preserve"> ('июль(4 цк)'!K42+'июль(4 цк)'!K43*9.11%)/1000</f>
        <v>0.83764152999999986</v>
      </c>
      <c r="O57" s="313">
        <f xml:space="preserve"> ('июль(4 цк)'!L42+'июль(4 цк)'!L43*9.11%)/1000</f>
        <v>0.83869989699999992</v>
      </c>
      <c r="P57" s="313">
        <f xml:space="preserve"> ('июль(4 цк)'!M42+'июль(4 цк)'!M43*9.11%)/1000</f>
        <v>0.83193507700000013</v>
      </c>
      <c r="Q57" s="313">
        <f xml:space="preserve"> ('июль(4 цк)'!N42+'июль(4 цк)'!N43*9.11%)/1000</f>
        <v>0.82949101300000005</v>
      </c>
      <c r="R57" s="313">
        <f xml:space="preserve"> ('июль(4 цк)'!O42+'июль(4 цк)'!O43*9.11%)/1000</f>
        <v>0.83036389300000013</v>
      </c>
      <c r="S57" s="313">
        <f xml:space="preserve"> ('июль(4 цк)'!P42+'июль(4 цк)'!P43*9.11%)/1000</f>
        <v>0.82586856099999995</v>
      </c>
      <c r="T57" s="313">
        <f xml:space="preserve"> ('июль(4 цк)'!Q42+'июль(4 цк)'!Q43*9.11%)/1000</f>
        <v>0.82892364099999982</v>
      </c>
      <c r="U57" s="313">
        <f xml:space="preserve"> ('июль(4 цк)'!R42+'июль(4 цк)'!R43*9.11%)/1000</f>
        <v>0.83832892300000006</v>
      </c>
      <c r="V57" s="313">
        <f xml:space="preserve"> ('июль(4 цк)'!S42+'июль(4 цк)'!S43*9.11%)/1000</f>
        <v>0.82486474900000006</v>
      </c>
      <c r="W57" s="313">
        <f xml:space="preserve"> ('июль(4 цк)'!T42+'июль(4 цк)'!T43*9.11%)/1000</f>
        <v>0.83947457799999992</v>
      </c>
      <c r="X57" s="313">
        <f xml:space="preserve"> ('июль(4 цк)'!U42+'июль(4 цк)'!U43*9.11%)/1000</f>
        <v>0.85228409199999999</v>
      </c>
      <c r="Y57" s="313">
        <f xml:space="preserve"> ('июль(4 цк)'!V42+'июль(4 цк)'!V43*9.11%)/1000</f>
        <v>0.86856330400000004</v>
      </c>
      <c r="Z57" s="313">
        <f xml:space="preserve"> ('июль(4 цк)'!W42+'июль(4 цк)'!W43*9.11%)/1000</f>
        <v>0.86834508399999999</v>
      </c>
      <c r="AA57" s="313">
        <f xml:space="preserve"> ('июль(4 цк)'!X42+'июль(4 цк)'!X43*9.11%)/1000</f>
        <v>0.87197844699999993</v>
      </c>
      <c r="AB57" s="313">
        <f xml:space="preserve"> ('июль(4 цк)'!Y42+'июль(4 цк)'!Y43*9.11%)/1000</f>
        <v>0.86233312299999998</v>
      </c>
    </row>
    <row r="58" spans="1:28" s="213" customFormat="1" x14ac:dyDescent="0.2">
      <c r="A58" s="321">
        <v>10</v>
      </c>
      <c r="B58" s="294" t="s">
        <v>191</v>
      </c>
      <c r="C58" s="295" t="s">
        <v>174</v>
      </c>
      <c r="D58" s="261"/>
      <c r="E58" s="313">
        <f xml:space="preserve"> ('июль(4 цк)'!B46+'июль(4 цк)'!B47*9.11%)/1000</f>
        <v>1.0122284409999998</v>
      </c>
      <c r="F58" s="326">
        <f xml:space="preserve"> ('июль(4 цк)'!C46+'июль(4 цк)'!C47*9.11%)/1000</f>
        <v>0.95654960799999988</v>
      </c>
      <c r="G58" s="326">
        <f xml:space="preserve"> ('июль(4 цк)'!D46+'июль(4 цк)'!D47*9.11%)/1000</f>
        <v>0.96089218599999993</v>
      </c>
      <c r="H58" s="313">
        <f xml:space="preserve"> ('июль(4 цк)'!E46+'июль(4 цк)'!E47*9.11%)/1000</f>
        <v>0.99246862000000002</v>
      </c>
      <c r="I58" s="313">
        <f xml:space="preserve"> ('июль(4 цк)'!F46+'июль(4 цк)'!F47*9.11%)/1000</f>
        <v>0.99143207499999997</v>
      </c>
      <c r="J58" s="313">
        <f xml:space="preserve"> ('июль(4 цк)'!G46+'июль(4 цк)'!G47*9.11%)/1000</f>
        <v>0.99944074900000013</v>
      </c>
      <c r="K58" s="313">
        <f xml:space="preserve"> ('июль(4 цк)'!H46+'июль(4 цк)'!H47*9.11%)/1000</f>
        <v>1.011082786</v>
      </c>
      <c r="L58" s="313">
        <f xml:space="preserve"> ('июль(4 цк)'!I46+'июль(4 цк)'!I47*9.11%)/1000</f>
        <v>0.97181409699999999</v>
      </c>
      <c r="M58" s="313">
        <f xml:space="preserve"> ('июль(4 цк)'!J46+'июль(4 цк)'!J47*9.11%)/1000</f>
        <v>1.0185895540000001</v>
      </c>
      <c r="N58" s="313">
        <f xml:space="preserve"> ('июль(4 цк)'!K46+'июль(4 цк)'!K47*9.11%)/1000</f>
        <v>1.0328829639999999</v>
      </c>
      <c r="O58" s="313">
        <f xml:space="preserve"> ('июль(4 цк)'!L46+'июль(4 цк)'!L47*9.11%)/1000</f>
        <v>1.0273074430000002</v>
      </c>
      <c r="P58" s="313">
        <f xml:space="preserve"> ('июль(4 цк)'!M46+'июль(4 цк)'!M47*9.11%)/1000</f>
        <v>1.0304607219999999</v>
      </c>
      <c r="Q58" s="313">
        <f xml:space="preserve"> ('июль(4 цк)'!N46+'июль(4 цк)'!N47*9.11%)/1000</f>
        <v>1.0417208740000001</v>
      </c>
      <c r="R58" s="313">
        <f xml:space="preserve"> ('июль(4 цк)'!O46+'июль(4 цк)'!O47*9.11%)/1000</f>
        <v>0.98316153700000009</v>
      </c>
      <c r="S58" s="313">
        <f xml:space="preserve"> ('июль(4 цк)'!P46+'июль(4 цк)'!P47*9.11%)/1000</f>
        <v>0.99233768800000011</v>
      </c>
      <c r="T58" s="313">
        <f xml:space="preserve"> ('июль(4 цк)'!Q46+'июль(4 цк)'!Q47*9.11%)/1000</f>
        <v>1.027121956</v>
      </c>
      <c r="U58" s="313">
        <f xml:space="preserve"> ('июль(4 цк)'!R46+'июль(4 цк)'!R47*9.11%)/1000</f>
        <v>1.0439467180000002</v>
      </c>
      <c r="V58" s="313">
        <f xml:space="preserve"> ('июль(4 цк)'!S46+'июль(4 цк)'!S47*9.11%)/1000</f>
        <v>1.0527518950000001</v>
      </c>
      <c r="W58" s="313">
        <f xml:space="preserve"> ('июль(4 цк)'!T46+'июль(4 цк)'!T47*9.11%)/1000</f>
        <v>1.0718025010000001</v>
      </c>
      <c r="X58" s="313">
        <f xml:space="preserve"> ('июль(4 цк)'!U46+'июль(4 цк)'!U47*9.11%)/1000</f>
        <v>1.018185847</v>
      </c>
      <c r="Y58" s="313">
        <f xml:space="preserve"> ('июль(4 цк)'!V46+'июль(4 цк)'!V47*9.11%)/1000</f>
        <v>1.0434993669999999</v>
      </c>
      <c r="Z58" s="313">
        <f xml:space="preserve"> ('июль(4 цк)'!W46+'июль(4 цк)'!W47*9.11%)/1000</f>
        <v>1.0434666340000001</v>
      </c>
      <c r="AA58" s="313">
        <f xml:space="preserve"> ('июль(4 цк)'!X46+'июль(4 цк)'!X47*9.11%)/1000</f>
        <v>1.0439139850000001</v>
      </c>
      <c r="AB58" s="313">
        <f xml:space="preserve"> ('июль(4 цк)'!Y46+'июль(4 цк)'!Y47*9.11%)/1000</f>
        <v>1.0392113439999999</v>
      </c>
    </row>
    <row r="59" spans="1:28" s="213" customFormat="1" x14ac:dyDescent="0.2">
      <c r="A59" s="321">
        <v>11</v>
      </c>
      <c r="B59" s="294" t="s">
        <v>191</v>
      </c>
      <c r="C59" s="295" t="s">
        <v>174</v>
      </c>
      <c r="D59" s="261"/>
      <c r="E59" s="313">
        <f xml:space="preserve"> ('июль(4 цк)'!B50+'июль(4 цк)'!B51*9.11%)/1000</f>
        <v>1.026718249</v>
      </c>
      <c r="F59" s="326">
        <f xml:space="preserve"> ('июль(4 цк)'!C50+'июль(4 цк)'!C51*9.11%)/1000</f>
        <v>0.97061388699999995</v>
      </c>
      <c r="G59" s="326">
        <f xml:space="preserve"> ('июль(4 цк)'!D50+'июль(4 цк)'!D51*9.11%)/1000</f>
        <v>0.97796790099999997</v>
      </c>
      <c r="H59" s="313">
        <f xml:space="preserve"> ('июль(4 цк)'!E50+'июль(4 цк)'!E51*9.11%)/1000</f>
        <v>1.0135814049999998</v>
      </c>
      <c r="I59" s="313">
        <f xml:space="preserve"> ('июль(4 цк)'!F50+'июль(4 цк)'!F51*9.11%)/1000</f>
        <v>1.008344125</v>
      </c>
      <c r="J59" s="313">
        <f xml:space="preserve"> ('июль(4 цк)'!G50+'июль(4 цк)'!G51*9.11%)/1000</f>
        <v>0.99552370000000001</v>
      </c>
      <c r="K59" s="313">
        <f xml:space="preserve"> ('июль(4 цк)'!H50+'июль(4 цк)'!H51*9.11%)/1000</f>
        <v>0.99718217199999992</v>
      </c>
      <c r="L59" s="313">
        <f xml:space="preserve"> ('июль(4 цк)'!I50+'июль(4 цк)'!I51*9.11%)/1000</f>
        <v>0.97036293399999995</v>
      </c>
      <c r="M59" s="313">
        <f xml:space="preserve"> ('июль(4 цк)'!J50+'июль(4 цк)'!J51*9.11%)/1000</f>
        <v>1.0256817040000001</v>
      </c>
      <c r="N59" s="313">
        <f xml:space="preserve"> ('июль(4 цк)'!K50+'июль(4 цк)'!K51*9.11%)/1000</f>
        <v>1.050275098</v>
      </c>
      <c r="O59" s="313">
        <f xml:space="preserve"> ('июль(4 цк)'!L50+'июль(4 цк)'!L51*9.11%)/1000</f>
        <v>1.0422664240000001</v>
      </c>
      <c r="P59" s="313">
        <f xml:space="preserve"> ('июль(4 цк)'!M50+'июль(4 цк)'!M51*9.11%)/1000</f>
        <v>1.044208582</v>
      </c>
      <c r="Q59" s="313">
        <f xml:space="preserve"> ('июль(4 цк)'!N50+'июль(4 цк)'!N51*9.11%)/1000</f>
        <v>0.96399091000000015</v>
      </c>
      <c r="R59" s="313">
        <f xml:space="preserve"> ('июль(4 цк)'!O50+'июль(4 цк)'!O51*9.11%)/1000</f>
        <v>0.91503325299999994</v>
      </c>
      <c r="S59" s="313">
        <f xml:space="preserve"> ('июль(4 цк)'!P50+'июль(4 цк)'!P51*9.11%)/1000</f>
        <v>0.91876481499999996</v>
      </c>
      <c r="T59" s="313">
        <f xml:space="preserve"> ('июль(4 цк)'!Q50+'июль(4 цк)'!Q51*9.11%)/1000</f>
        <v>0.94750438899999989</v>
      </c>
      <c r="U59" s="313">
        <f xml:space="preserve"> ('июль(4 цк)'!R50+'июль(4 цк)'!R51*9.11%)/1000</f>
        <v>0.96422004099999992</v>
      </c>
      <c r="V59" s="313">
        <f xml:space="preserve"> ('июль(4 цк)'!S50+'июль(4 цк)'!S51*9.11%)/1000</f>
        <v>0.94451477500000003</v>
      </c>
      <c r="W59" s="313">
        <f xml:space="preserve"> ('июль(4 цк)'!T50+'июль(4 цк)'!T51*9.11%)/1000</f>
        <v>0.95680056099999999</v>
      </c>
      <c r="X59" s="313">
        <f xml:space="preserve"> ('июль(4 цк)'!U50+'июль(4 цк)'!U51*9.11%)/1000</f>
        <v>0.94222346499999998</v>
      </c>
      <c r="Y59" s="313">
        <f xml:space="preserve"> ('июль(4 цк)'!V50+'июль(4 цк)'!V51*9.11%)/1000</f>
        <v>0.95636412100000012</v>
      </c>
      <c r="Z59" s="313">
        <f xml:space="preserve"> ('июль(4 цк)'!W50+'июль(4 цк)'!W51*9.11%)/1000</f>
        <v>0.95004665200000016</v>
      </c>
      <c r="AA59" s="313">
        <f xml:space="preserve"> ('июль(4 цк)'!X50+'июль(4 цк)'!X51*9.11%)/1000</f>
        <v>0.96438370600000001</v>
      </c>
      <c r="AB59" s="313">
        <f xml:space="preserve"> ('июль(4 цк)'!Y50+'июль(4 цк)'!Y51*9.11%)/1000</f>
        <v>0.95976835299999996</v>
      </c>
    </row>
    <row r="60" spans="1:28" s="213" customFormat="1" x14ac:dyDescent="0.2">
      <c r="A60" s="321">
        <v>12</v>
      </c>
      <c r="B60" s="294" t="s">
        <v>191</v>
      </c>
      <c r="C60" s="295" t="s">
        <v>174</v>
      </c>
      <c r="D60" s="261"/>
      <c r="E60" s="313">
        <f xml:space="preserve"> ('июль(4 цк)'!B54+'июль(4 цк)'!B55*9.11%)/1000</f>
        <v>0.86969804799999995</v>
      </c>
      <c r="F60" s="326">
        <f xml:space="preserve"> ('июль(4 цк)'!C54+'июль(4 цк)'!C55*9.11%)/1000</f>
        <v>0.83829619</v>
      </c>
      <c r="G60" s="326">
        <f xml:space="preserve"> ('июль(4 цк)'!D54+'июль(4 цк)'!D55*9.11%)/1000</f>
        <v>0.85071290799999999</v>
      </c>
      <c r="H60" s="313">
        <f xml:space="preserve"> ('июль(4 цк)'!E54+'июль(4 цк)'!E55*9.11%)/1000</f>
        <v>0.88400236899999995</v>
      </c>
      <c r="I60" s="313">
        <f xml:space="preserve"> ('июль(4 цк)'!F54+'июль(4 цк)'!F55*9.11%)/1000</f>
        <v>0.87925608399999999</v>
      </c>
      <c r="J60" s="313">
        <f xml:space="preserve"> ('июль(4 цк)'!G54+'июль(4 цк)'!G55*9.11%)/1000</f>
        <v>0.88875956500000008</v>
      </c>
      <c r="K60" s="313">
        <f xml:space="preserve"> ('июль(4 цк)'!H54+'июль(4 цк)'!H55*9.11%)/1000</f>
        <v>0.87779401000000012</v>
      </c>
      <c r="L60" s="313">
        <f xml:space="preserve"> ('июль(4 цк)'!I54+'июль(4 цк)'!I55*9.11%)/1000</f>
        <v>0.84400264300000005</v>
      </c>
      <c r="M60" s="313">
        <f xml:space="preserve"> ('июль(4 цк)'!J54+'июль(4 цк)'!J55*9.11%)/1000</f>
        <v>0.85107297100000001</v>
      </c>
      <c r="N60" s="313">
        <f xml:space="preserve"> ('июль(4 цк)'!K54+'июль(4 цк)'!K55*9.11%)/1000</f>
        <v>0.84606482199999988</v>
      </c>
      <c r="O60" s="313">
        <f xml:space="preserve"> ('июль(4 цк)'!L54+'июль(4 цк)'!L55*9.11%)/1000</f>
        <v>0.83142226000000008</v>
      </c>
      <c r="P60" s="313">
        <f xml:space="preserve"> ('июль(4 цк)'!M54+'июль(4 цк)'!M55*9.11%)/1000</f>
        <v>0.85672486899999989</v>
      </c>
      <c r="Q60" s="313">
        <f xml:space="preserve"> ('июль(4 цк)'!N54+'июль(4 цк)'!N55*9.11%)/1000</f>
        <v>0.86477718700000006</v>
      </c>
      <c r="R60" s="313">
        <f xml:space="preserve"> ('июль(4 цк)'!O54+'июль(4 цк)'!O55*9.11%)/1000</f>
        <v>0.84175497700000013</v>
      </c>
      <c r="S60" s="313">
        <f xml:space="preserve"> ('июль(4 цк)'!P54+'июль(4 цк)'!P55*9.11%)/1000</f>
        <v>0.842715145</v>
      </c>
      <c r="T60" s="313">
        <f xml:space="preserve"> ('июль(4 цк)'!Q54+'июль(4 цк)'!Q55*9.11%)/1000</f>
        <v>0.87286223800000018</v>
      </c>
      <c r="U60" s="313">
        <f xml:space="preserve"> ('июль(4 цк)'!R54+'июль(4 цк)'!R55*9.11%)/1000</f>
        <v>0.85780505799999995</v>
      </c>
      <c r="V60" s="313">
        <f xml:space="preserve"> ('июль(4 цк)'!S54+'июль(4 цк)'!S55*9.11%)/1000</f>
        <v>0.85715039800000004</v>
      </c>
      <c r="W60" s="313">
        <f xml:space="preserve"> ('июль(4 цк)'!T54+'июль(4 цк)'!T55*9.11%)/1000</f>
        <v>0.85324426000000009</v>
      </c>
      <c r="X60" s="313">
        <f xml:space="preserve"> ('июль(4 цк)'!U54+'июль(4 цк)'!U55*9.11%)/1000</f>
        <v>0.84483187900000012</v>
      </c>
      <c r="Y60" s="313">
        <f xml:space="preserve"> ('июль(4 цк)'!V54+'июль(4 цк)'!V55*9.11%)/1000</f>
        <v>0.85313514999999995</v>
      </c>
      <c r="Z60" s="313">
        <f xml:space="preserve"> ('июль(4 цк)'!W54+'июль(4 цк)'!W55*9.11%)/1000</f>
        <v>0.83926726899999993</v>
      </c>
      <c r="AA60" s="313">
        <f xml:space="preserve"> ('июль(4 цк)'!X54+'июль(4 цк)'!X55*9.11%)/1000</f>
        <v>0.8429442760000001</v>
      </c>
      <c r="AB60" s="313">
        <f xml:space="preserve"> ('июль(4 цк)'!Y54+'июль(4 цк)'!Y55*9.11%)/1000</f>
        <v>0.84777784900000008</v>
      </c>
    </row>
    <row r="61" spans="1:28" s="213" customFormat="1" x14ac:dyDescent="0.2">
      <c r="A61" s="321">
        <v>13</v>
      </c>
      <c r="B61" s="294" t="s">
        <v>191</v>
      </c>
      <c r="C61" s="295" t="s">
        <v>174</v>
      </c>
      <c r="D61" s="261"/>
      <c r="E61" s="313">
        <f xml:space="preserve"> ('июль(4 цк)'!B58+'июль(4 цк)'!B59*9.11%)/1000</f>
        <v>0.85111661500000002</v>
      </c>
      <c r="F61" s="326">
        <f xml:space="preserve"> ('июль(4 цк)'!C58+'июль(4 цк)'!C59*9.11%)/1000</f>
        <v>0.81256805200000004</v>
      </c>
      <c r="G61" s="326">
        <f xml:space="preserve"> ('июль(4 цк)'!D58+'июль(4 цк)'!D59*9.11%)/1000</f>
        <v>0.83555752900000002</v>
      </c>
      <c r="H61" s="313">
        <f xml:space="preserve"> ('июль(4 цк)'!E58+'июль(4 цк)'!E59*9.11%)/1000</f>
        <v>0.847112278</v>
      </c>
      <c r="I61" s="313">
        <f xml:space="preserve"> ('июль(4 цк)'!F58+'июль(4 цк)'!F59*9.11%)/1000</f>
        <v>0.84158040100000009</v>
      </c>
      <c r="J61" s="313">
        <f xml:space="preserve"> ('июль(4 цк)'!G58+'июль(4 цк)'!G59*9.11%)/1000</f>
        <v>0.84991640499999999</v>
      </c>
      <c r="K61" s="313">
        <f xml:space="preserve"> ('июль(4 цк)'!H58+'июль(4 цк)'!H59*9.11%)/1000</f>
        <v>0.85273144300000014</v>
      </c>
      <c r="L61" s="313">
        <f xml:space="preserve"> ('июль(4 цк)'!I58+'июль(4 цк)'!I59*9.11%)/1000</f>
        <v>0.84281334399999996</v>
      </c>
      <c r="M61" s="313">
        <f xml:space="preserve"> ('июль(4 цк)'!J58+'июль(4 цк)'!J59*9.11%)/1000</f>
        <v>0.85417169500000001</v>
      </c>
      <c r="N61" s="313">
        <f xml:space="preserve"> ('июль(4 цк)'!K58+'июль(4 цк)'!K59*9.11%)/1000</f>
        <v>0.86072920600000002</v>
      </c>
      <c r="O61" s="313">
        <f xml:space="preserve"> ('июль(4 цк)'!L58+'июль(4 цк)'!L59*9.11%)/1000</f>
        <v>0.86047825300000003</v>
      </c>
      <c r="P61" s="313">
        <f xml:space="preserve"> ('июль(4 цк)'!M58+'июль(4 цк)'!M59*9.11%)/1000</f>
        <v>0.85866702700000019</v>
      </c>
      <c r="Q61" s="313">
        <f xml:space="preserve"> ('июль(4 цк)'!N58+'июль(4 цк)'!N59*9.11%)/1000</f>
        <v>0.86010727900000006</v>
      </c>
      <c r="R61" s="313">
        <f xml:space="preserve"> ('июль(4 цк)'!O58+'июль(4 цк)'!O59*9.11%)/1000</f>
        <v>0.84405719800000001</v>
      </c>
      <c r="S61" s="313">
        <f xml:space="preserve"> ('июль(4 цк)'!P58+'июль(4 цк)'!P59*9.11%)/1000</f>
        <v>0.84159131200000004</v>
      </c>
      <c r="T61" s="313">
        <f xml:space="preserve"> ('июль(4 цк)'!Q58+'июль(4 цк)'!Q59*9.11%)/1000</f>
        <v>0.85564467999999994</v>
      </c>
      <c r="U61" s="313">
        <f xml:space="preserve"> ('июль(4 цк)'!R58+'июль(4 цк)'!R59*9.11%)/1000</f>
        <v>0.85869976000000003</v>
      </c>
      <c r="V61" s="313">
        <f xml:space="preserve"> ('июль(4 цк)'!S58+'июль(4 цк)'!S59*9.11%)/1000</f>
        <v>0.86506087300000001</v>
      </c>
      <c r="W61" s="313">
        <f xml:space="preserve"> ('июль(4 цк)'!T58+'июль(4 цк)'!T59*9.11%)/1000</f>
        <v>0.873331411</v>
      </c>
      <c r="X61" s="313">
        <f xml:space="preserve"> ('июль(4 цк)'!U58+'июль(4 цк)'!U59*9.11%)/1000</f>
        <v>0.85727041899999989</v>
      </c>
      <c r="Y61" s="313">
        <f xml:space="preserve"> ('июль(4 цк)'!V58+'июль(4 цк)'!V59*9.11%)/1000</f>
        <v>0.84447181599999988</v>
      </c>
      <c r="Z61" s="313">
        <f xml:space="preserve"> ('июль(4 цк)'!W58+'июль(4 цк)'!W59*9.11%)/1000</f>
        <v>0.84691587999999995</v>
      </c>
      <c r="AA61" s="313">
        <f xml:space="preserve"> ('июль(4 цк)'!X58+'июль(4 цк)'!X59*9.11%)/1000</f>
        <v>0.84800697999999985</v>
      </c>
      <c r="AB61" s="313">
        <f xml:space="preserve"> ('июль(4 цк)'!Y58+'июль(4 цк)'!Y59*9.11%)/1000</f>
        <v>0.87076732600000006</v>
      </c>
    </row>
    <row r="62" spans="1:28" s="213" customFormat="1" x14ac:dyDescent="0.2">
      <c r="A62" s="321">
        <v>14</v>
      </c>
      <c r="B62" s="294" t="s">
        <v>191</v>
      </c>
      <c r="C62" s="295" t="s">
        <v>174</v>
      </c>
      <c r="D62" s="261"/>
      <c r="E62" s="313">
        <f xml:space="preserve"> ('июль(4 цк)'!B62+'июль(4 цк)'!B63*9.11%)/1000</f>
        <v>0.83078942199999994</v>
      </c>
      <c r="F62" s="326">
        <f xml:space="preserve"> ('июль(4 цк)'!C62+'июль(4 цк)'!C63*9.11%)/1000</f>
        <v>0.78268282300000003</v>
      </c>
      <c r="G62" s="326">
        <f xml:space="preserve"> ('июль(4 цк)'!D62+'июль(4 цк)'!D63*9.11%)/1000</f>
        <v>0.79933300900000004</v>
      </c>
      <c r="H62" s="313">
        <f xml:space="preserve"> ('июль(4 цк)'!E62+'июль(4 цк)'!E63*9.11%)/1000</f>
        <v>0.80533405899999999</v>
      </c>
      <c r="I62" s="313">
        <f xml:space="preserve"> ('июль(4 цк)'!F62+'июль(4 цк)'!F63*9.11%)/1000</f>
        <v>0.82342449699999998</v>
      </c>
      <c r="J62" s="313">
        <f xml:space="preserve"> ('июль(4 цк)'!G62+'июль(4 цк)'!G63*9.11%)/1000</f>
        <v>0.82134049600000003</v>
      </c>
      <c r="K62" s="313">
        <f xml:space="preserve"> ('июль(4 цк)'!H62+'июль(4 цк)'!H63*9.11%)/1000</f>
        <v>0.81819812800000002</v>
      </c>
      <c r="L62" s="313">
        <f xml:space="preserve"> ('июль(4 цк)'!I62+'июль(4 цк)'!I63*9.11%)/1000</f>
        <v>0.80545407999999985</v>
      </c>
      <c r="M62" s="313">
        <f xml:space="preserve"> ('июль(4 цк)'!J62+'июль(4 цк)'!J63*9.11%)/1000</f>
        <v>0.81983477800000004</v>
      </c>
      <c r="N62" s="313">
        <f xml:space="preserve"> ('июль(4 цк)'!K62+'июль(4 цк)'!K63*9.11%)/1000</f>
        <v>0.83066940099999997</v>
      </c>
      <c r="O62" s="313">
        <f xml:space="preserve"> ('июль(4 цк)'!L62+'июль(4 цк)'!L63*9.11%)/1000</f>
        <v>0.82380638200000011</v>
      </c>
      <c r="P62" s="313">
        <f xml:space="preserve"> ('июль(4 цк)'!M62+'июль(4 цк)'!M63*9.11%)/1000</f>
        <v>0.82634864500000005</v>
      </c>
      <c r="Q62" s="313">
        <f xml:space="preserve"> ('июль(4 цк)'!N62+'июль(4 цк)'!N63*9.11%)/1000</f>
        <v>0.82776707500000002</v>
      </c>
      <c r="R62" s="313">
        <f xml:space="preserve"> ('июль(4 цк)'!O62+'июль(4 цк)'!O63*9.11%)/1000</f>
        <v>0.8054431689999999</v>
      </c>
      <c r="S62" s="313">
        <f xml:space="preserve"> ('июль(4 цк)'!P62+'июль(4 цк)'!P63*9.11%)/1000</f>
        <v>0.81110597799999995</v>
      </c>
      <c r="T62" s="313">
        <f xml:space="preserve"> ('июль(4 цк)'!Q62+'июль(4 цк)'!Q63*9.11%)/1000</f>
        <v>0.82966558899999998</v>
      </c>
      <c r="U62" s="313">
        <f xml:space="preserve"> ('июль(4 цк)'!R62+'июль(4 цк)'!R63*9.11%)/1000</f>
        <v>0.83860169800000006</v>
      </c>
      <c r="V62" s="313">
        <f xml:space="preserve"> ('июль(4 цк)'!S62+'июль(4 цк)'!S63*9.11%)/1000</f>
        <v>0.83301526599999987</v>
      </c>
      <c r="W62" s="313">
        <f xml:space="preserve"> ('июль(4 цк)'!T62+'июль(4 цк)'!T63*9.11%)/1000</f>
        <v>0.84221323899999989</v>
      </c>
      <c r="X62" s="313">
        <f xml:space="preserve"> ('июль(4 цк)'!U62+'июль(4 цк)'!U63*9.11%)/1000</f>
        <v>0.82099134399999996</v>
      </c>
      <c r="Y62" s="313">
        <f xml:space="preserve"> ('июль(4 цк)'!V62+'июль(4 цк)'!V63*9.11%)/1000</f>
        <v>0.82839991300000004</v>
      </c>
      <c r="Z62" s="313">
        <f xml:space="preserve"> ('июль(4 цк)'!W62+'июль(4 цк)'!W63*9.11%)/1000</f>
        <v>0.82316263299999992</v>
      </c>
      <c r="AA62" s="313">
        <f xml:space="preserve"> ('июль(4 цк)'!X62+'июль(4 цк)'!X63*9.11%)/1000</f>
        <v>0.83213147499999995</v>
      </c>
      <c r="AB62" s="313">
        <f xml:space="preserve"> ('июль(4 цк)'!Y62+'июль(4 цк)'!Y63*9.11%)/1000</f>
        <v>0.838045237</v>
      </c>
    </row>
    <row r="63" spans="1:28" s="213" customFormat="1" x14ac:dyDescent="0.2">
      <c r="A63" s="321">
        <v>15</v>
      </c>
      <c r="B63" s="294" t="s">
        <v>191</v>
      </c>
      <c r="C63" s="295" t="s">
        <v>174</v>
      </c>
      <c r="D63" s="261"/>
      <c r="E63" s="313">
        <f xml:space="preserve"> ('июль(4 цк)'!B66+'июль(4 цк)'!B67*9.11%)/1000</f>
        <v>0.86906521000000014</v>
      </c>
      <c r="F63" s="326">
        <f xml:space="preserve"> ('июль(4 цк)'!C66+'июль(4 цк)'!C67*9.11%)/1000</f>
        <v>0.83605943500000013</v>
      </c>
      <c r="G63" s="326">
        <f xml:space="preserve"> ('июль(4 цк)'!D66+'июль(4 цк)'!D67*9.11%)/1000</f>
        <v>0.82063128099999993</v>
      </c>
      <c r="H63" s="313">
        <f xml:space="preserve"> ('июль(4 цк)'!E66+'июль(4 цк)'!E67*9.11%)/1000</f>
        <v>0.85300421800000004</v>
      </c>
      <c r="I63" s="313">
        <f xml:space="preserve"> ('июль(4 цк)'!F66+'июль(4 цк)'!F67*9.11%)/1000</f>
        <v>0.85525188400000007</v>
      </c>
      <c r="J63" s="313">
        <f xml:space="preserve"> ('июль(4 цк)'!G66+'июль(4 цк)'!G67*9.11%)/1000</f>
        <v>0.86858512600000004</v>
      </c>
      <c r="K63" s="313">
        <f xml:space="preserve"> ('июль(4 цк)'!H66+'июль(4 цк)'!H67*9.11%)/1000</f>
        <v>0.89241474999999992</v>
      </c>
      <c r="L63" s="313">
        <f xml:space="preserve"> ('июль(4 цк)'!I66+'июль(4 цк)'!I67*9.11%)/1000</f>
        <v>0.94191795700000014</v>
      </c>
      <c r="M63" s="313">
        <f xml:space="preserve"> ('июль(4 цк)'!J66+'июль(4 цк)'!J67*9.11%)/1000</f>
        <v>0.93687707499999995</v>
      </c>
      <c r="N63" s="313">
        <f xml:space="preserve"> ('июль(4 цк)'!K66+'июль(4 цк)'!K67*9.11%)/1000</f>
        <v>0.96282343299999995</v>
      </c>
      <c r="O63" s="313">
        <f xml:space="preserve"> ('июль(4 цк)'!L66+'июль(4 цк)'!L67*9.11%)/1000</f>
        <v>0.97102850499999993</v>
      </c>
      <c r="P63" s="313">
        <f xml:space="preserve"> ('июль(4 цк)'!M66+'июль(4 цк)'!M67*9.11%)/1000</f>
        <v>0.95854632100000003</v>
      </c>
      <c r="Q63" s="313">
        <f xml:space="preserve"> ('июль(4 цк)'!N66+'июль(4 цк)'!N67*9.11%)/1000</f>
        <v>0.96555118299999987</v>
      </c>
      <c r="R63" s="313">
        <f xml:space="preserve"> ('июль(4 цк)'!O66+'июль(4 цк)'!O67*9.11%)/1000</f>
        <v>0.90066346599999991</v>
      </c>
      <c r="S63" s="313">
        <f xml:space="preserve"> ('июль(4 цк)'!P66+'июль(4 цк)'!P67*9.11%)/1000</f>
        <v>0.90890127100000007</v>
      </c>
      <c r="T63" s="313">
        <f xml:space="preserve"> ('июль(4 цк)'!Q66+'июль(4 цк)'!Q67*9.11%)/1000</f>
        <v>0.93457485400000007</v>
      </c>
      <c r="U63" s="313">
        <f xml:space="preserve"> ('июль(4 цк)'!R66+'июль(4 цк)'!R67*9.11%)/1000</f>
        <v>0.94827907</v>
      </c>
      <c r="V63" s="313">
        <f xml:space="preserve"> ('июль(4 цк)'!S66+'июль(4 цк)'!S67*9.11%)/1000</f>
        <v>0.87979072300000005</v>
      </c>
      <c r="W63" s="313">
        <f xml:space="preserve"> ('июль(4 цк)'!T66+'июль(4 цк)'!T67*9.11%)/1000</f>
        <v>0.8995069</v>
      </c>
      <c r="X63" s="313">
        <f xml:space="preserve"> ('июль(4 цк)'!U66+'июль(4 цк)'!U67*9.11%)/1000</f>
        <v>0.88207112199999993</v>
      </c>
      <c r="Y63" s="313">
        <f xml:space="preserve"> ('июль(4 цк)'!V66+'июль(4 цк)'!V67*9.11%)/1000</f>
        <v>0.87851413600000006</v>
      </c>
      <c r="Z63" s="313">
        <f xml:space="preserve"> ('июль(4 цк)'!W66+'июль(4 цк)'!W67*9.11%)/1000</f>
        <v>0.88281307000000009</v>
      </c>
      <c r="AA63" s="313">
        <f xml:space="preserve"> ('июль(4 цк)'!X66+'июль(4 цк)'!X67*9.11%)/1000</f>
        <v>0.8905817020000002</v>
      </c>
      <c r="AB63" s="313">
        <f xml:space="preserve"> ('июль(4 цк)'!Y66+'июль(4 цк)'!Y67*9.11%)/1000</f>
        <v>0.87430249000000004</v>
      </c>
    </row>
    <row r="64" spans="1:28" s="213" customFormat="1" x14ac:dyDescent="0.2">
      <c r="A64" s="321">
        <v>16</v>
      </c>
      <c r="B64" s="294" t="s">
        <v>191</v>
      </c>
      <c r="C64" s="295" t="s">
        <v>174</v>
      </c>
      <c r="D64" s="261"/>
      <c r="E64" s="313">
        <f xml:space="preserve"> ('июль(4 цк)'!B70+'июль(4 цк)'!B71*9.11%)/1000</f>
        <v>0.89928867999999984</v>
      </c>
      <c r="F64" s="326">
        <f xml:space="preserve"> ('июль(4 цк)'!C70+'июль(4 цк)'!C71*9.11%)/1000</f>
        <v>0.88297673500000007</v>
      </c>
      <c r="G64" s="326">
        <f xml:space="preserve"> ('июль(4 цк)'!D70+'июль(4 цк)'!D71*9.11%)/1000</f>
        <v>0.86237676699999999</v>
      </c>
      <c r="H64" s="313">
        <f xml:space="preserve"> ('июль(4 цк)'!E70+'июль(4 цк)'!E71*9.11%)/1000</f>
        <v>0.89026528299999996</v>
      </c>
      <c r="I64" s="313">
        <f xml:space="preserve"> ('июль(4 цк)'!F70+'июль(4 цк)'!F71*9.11%)/1000</f>
        <v>0.96486379000000011</v>
      </c>
      <c r="J64" s="313">
        <f xml:space="preserve"> ('июль(4 цк)'!G70+'июль(4 цк)'!G71*9.11%)/1000</f>
        <v>0.96422004099999992</v>
      </c>
      <c r="K64" s="313">
        <f xml:space="preserve"> ('июль(4 цк)'!H70+'июль(4 цк)'!H71*9.11%)/1000</f>
        <v>0.96282343299999995</v>
      </c>
      <c r="L64" s="313">
        <f xml:space="preserve"> ('июль(4 цк)'!I70+'июль(4 цк)'!I71*9.11%)/1000</f>
        <v>0.932992759</v>
      </c>
      <c r="M64" s="313">
        <f xml:space="preserve"> ('июль(4 цк)'!J70+'июль(4 цк)'!J71*9.11%)/1000</f>
        <v>0.93710620600000005</v>
      </c>
      <c r="N64" s="313">
        <f xml:space="preserve"> ('июль(4 цк)'!K70+'июль(4 цк)'!K71*9.11%)/1000</f>
        <v>0.96008477199999998</v>
      </c>
      <c r="O64" s="313">
        <f xml:space="preserve"> ('июль(4 цк)'!L70+'июль(4 цк)'!L71*9.11%)/1000</f>
        <v>0.96458010400000016</v>
      </c>
      <c r="P64" s="313">
        <f xml:space="preserve"> ('июль(4 цк)'!M70+'июль(4 цк)'!M71*9.11%)/1000</f>
        <v>0.97226144800000003</v>
      </c>
      <c r="Q64" s="313">
        <f xml:space="preserve"> ('июль(4 цк)'!N70+'июль(4 цк)'!N71*9.11%)/1000</f>
        <v>0.92990494600000007</v>
      </c>
      <c r="R64" s="313">
        <f xml:space="preserve"> ('июль(4 цк)'!O70+'июль(4 цк)'!O71*9.11%)/1000</f>
        <v>0.89698645899999996</v>
      </c>
      <c r="S64" s="313">
        <f xml:space="preserve"> ('июль(4 цк)'!P70+'июль(4 цк)'!P71*9.11%)/1000</f>
        <v>0.8958189820000001</v>
      </c>
      <c r="T64" s="313">
        <f xml:space="preserve"> ('июль(4 цк)'!Q70+'июль(4 цк)'!Q71*9.11%)/1000</f>
        <v>0.92460219999999993</v>
      </c>
      <c r="U64" s="313">
        <f xml:space="preserve"> ('июль(4 цк)'!R70+'июль(4 цк)'!R71*9.11%)/1000</f>
        <v>0.94891190799999992</v>
      </c>
      <c r="V64" s="313">
        <f xml:space="preserve"> ('июль(4 цк)'!S70+'июль(4 цк)'!S71*9.11%)/1000</f>
        <v>0.93821912799999996</v>
      </c>
      <c r="W64" s="313">
        <f xml:space="preserve"> ('июль(4 цк)'!T70+'июль(4 цк)'!T71*9.11%)/1000</f>
        <v>0.94061954800000003</v>
      </c>
      <c r="X64" s="313">
        <f xml:space="preserve"> ('июль(4 цк)'!U70+'июль(4 цк)'!U71*9.11%)/1000</f>
        <v>0.91142171200000011</v>
      </c>
      <c r="Y64" s="313">
        <f xml:space="preserve"> ('июль(4 цк)'!V70+'июль(4 цк)'!V71*9.11%)/1000</f>
        <v>0.93318915700000005</v>
      </c>
      <c r="Z64" s="313">
        <f xml:space="preserve"> ('июль(4 цк)'!W70+'июль(4 цк)'!W71*9.11%)/1000</f>
        <v>0.92674075600000005</v>
      </c>
      <c r="AA64" s="313">
        <f xml:space="preserve"> ('июль(4 цк)'!X70+'июль(4 цк)'!X71*9.11%)/1000</f>
        <v>0.93124699900000008</v>
      </c>
      <c r="AB64" s="313">
        <f xml:space="preserve"> ('июль(4 цк)'!Y70+'июль(4 цк)'!Y71*9.11%)/1000</f>
        <v>0.92705717499999996</v>
      </c>
    </row>
    <row r="65" spans="1:28" s="213" customFormat="1" x14ac:dyDescent="0.2">
      <c r="A65" s="321">
        <v>17</v>
      </c>
      <c r="B65" s="294" t="s">
        <v>191</v>
      </c>
      <c r="C65" s="295" t="s">
        <v>174</v>
      </c>
      <c r="D65" s="261"/>
      <c r="E65" s="313">
        <f xml:space="preserve"> ('июль(4 цк)'!B74+'июль(4 цк)'!B75*9.11%)/1000</f>
        <v>0.91464045700000007</v>
      </c>
      <c r="F65" s="326">
        <f xml:space="preserve"> ('июль(4 цк)'!C74+'июль(4 цк)'!C75*9.11%)/1000</f>
        <v>0.87754305700000013</v>
      </c>
      <c r="G65" s="326">
        <f xml:space="preserve"> ('июль(4 цк)'!D74+'июль(4 цк)'!D75*9.11%)/1000</f>
        <v>0.89578624900000015</v>
      </c>
      <c r="H65" s="313">
        <f xml:space="preserve"> ('июль(4 цк)'!E74+'июль(4 цк)'!E75*9.11%)/1000</f>
        <v>0.91546969300000014</v>
      </c>
      <c r="I65" s="313">
        <f xml:space="preserve"> ('июль(4 цк)'!F74+'июль(4 цк)'!F75*9.11%)/1000</f>
        <v>0.9737017</v>
      </c>
      <c r="J65" s="313">
        <f xml:space="preserve"> ('июль(4 цк)'!G74+'июль(4 цк)'!G75*9.11%)/1000</f>
        <v>0.98284511800000007</v>
      </c>
      <c r="K65" s="313">
        <f xml:space="preserve"> ('июль(4 цк)'!H74+'июль(4 цк)'!H75*9.11%)/1000</f>
        <v>0.98085931599999987</v>
      </c>
      <c r="L65" s="313">
        <f xml:space="preserve"> ('июль(4 цк)'!I74+'июль(4 цк)'!I75*9.11%)/1000</f>
        <v>0.97280699800000003</v>
      </c>
      <c r="M65" s="313">
        <f xml:space="preserve"> ('июль(4 цк)'!J74+'июль(4 цк)'!J75*9.11%)/1000</f>
        <v>0.96294345400000014</v>
      </c>
      <c r="N65" s="313">
        <f xml:space="preserve"> ('июль(4 цк)'!K74+'июль(4 цк)'!K75*9.11%)/1000</f>
        <v>0.98083749399999987</v>
      </c>
      <c r="O65" s="313">
        <f xml:space="preserve"> ('июль(4 цк)'!L74+'июль(4 цк)'!L75*9.11%)/1000</f>
        <v>0.93353830900000001</v>
      </c>
      <c r="P65" s="313">
        <f xml:space="preserve"> ('июль(4 цк)'!M74+'июль(4 цк)'!M75*9.11%)/1000</f>
        <v>0.93413841399999997</v>
      </c>
      <c r="Q65" s="313">
        <f xml:space="preserve"> ('июль(4 цк)'!N74+'июль(4 цк)'!N75*9.11%)/1000</f>
        <v>0.94077230200000006</v>
      </c>
      <c r="R65" s="313">
        <f xml:space="preserve"> ('июль(4 цк)'!O74+'июль(4 цк)'!O75*9.11%)/1000</f>
        <v>0.8907562779999999</v>
      </c>
      <c r="S65" s="313">
        <f xml:space="preserve"> ('июль(4 цк)'!P74+'июль(4 цк)'!P75*9.11%)/1000</f>
        <v>0.89627724399999986</v>
      </c>
      <c r="T65" s="313">
        <f xml:space="preserve"> ('июль(4 цк)'!Q74+'июль(4 цк)'!Q75*9.11%)/1000</f>
        <v>0.91724818599999991</v>
      </c>
      <c r="U65" s="313">
        <f xml:space="preserve"> ('июль(4 цк)'!R74+'июль(4 цк)'!R75*9.11%)/1000</f>
        <v>0.95396370100000005</v>
      </c>
      <c r="V65" s="313">
        <f xml:space="preserve"> ('июль(4 цк)'!S74+'июль(4 цк)'!S75*9.11%)/1000</f>
        <v>0.95659325200000012</v>
      </c>
      <c r="W65" s="313">
        <f xml:space="preserve"> ('июль(4 цк)'!T74+'июль(4 цк)'!T75*9.11%)/1000</f>
        <v>0.95921189200000001</v>
      </c>
      <c r="X65" s="313">
        <f xml:space="preserve"> ('июль(4 цк)'!U74+'июль(4 цк)'!U75*9.11%)/1000</f>
        <v>0.93127973200000003</v>
      </c>
      <c r="Y65" s="313">
        <f xml:space="preserve"> ('июль(4 цк)'!V74+'июль(4 цк)'!V75*9.11%)/1000</f>
        <v>0.94199433399999999</v>
      </c>
      <c r="Z65" s="313">
        <f xml:space="preserve"> ('июль(4 цк)'!W74+'июль(4 цк)'!W75*9.11%)/1000</f>
        <v>0.94623871300000006</v>
      </c>
      <c r="AA65" s="313">
        <f xml:space="preserve"> ('июль(4 цк)'!X74+'июль(4 цк)'!X75*9.11%)/1000</f>
        <v>0.93216352300000005</v>
      </c>
      <c r="AB65" s="313">
        <f xml:space="preserve"> ('июль(4 цк)'!Y74+'июль(4 цк)'!Y75*9.11%)/1000</f>
        <v>0.92730812800000006</v>
      </c>
    </row>
    <row r="66" spans="1:28" s="213" customFormat="1" x14ac:dyDescent="0.2">
      <c r="A66" s="321">
        <v>18</v>
      </c>
      <c r="B66" s="294" t="s">
        <v>191</v>
      </c>
      <c r="C66" s="295" t="s">
        <v>174</v>
      </c>
      <c r="D66" s="261"/>
      <c r="E66" s="313">
        <f xml:space="preserve"> ('июль(4 цк)'!B78+'июль(4 цк)'!B79*9.11%)/1000</f>
        <v>0.96083763099999997</v>
      </c>
      <c r="F66" s="326">
        <f xml:space="preserve"> ('июль(4 цк)'!C78+'июль(4 цк)'!C79*9.11%)/1000</f>
        <v>0.91474956699999999</v>
      </c>
      <c r="G66" s="326">
        <f xml:space="preserve"> ('июль(4 цк)'!D78+'июль(4 цк)'!D79*9.11%)/1000</f>
        <v>0.92389298500000006</v>
      </c>
      <c r="H66" s="313">
        <f xml:space="preserve"> ('июль(4 цк)'!E78+'июль(4 цк)'!E79*9.11%)/1000</f>
        <v>0.96855170800000001</v>
      </c>
      <c r="I66" s="313">
        <f xml:space="preserve"> ('июль(4 цк)'!F78+'июль(4 цк)'!F79*9.11%)/1000</f>
        <v>0.97516377400000009</v>
      </c>
      <c r="J66" s="313">
        <f xml:space="preserve"> ('июль(4 цк)'!G78+'июль(4 цк)'!G79*9.11%)/1000</f>
        <v>0.99852422500000004</v>
      </c>
      <c r="K66" s="313">
        <f xml:space="preserve"> ('июль(4 цк)'!H78+'июль(4 цк)'!H79*9.11%)/1000</f>
        <v>0.9993971049999999</v>
      </c>
      <c r="L66" s="313">
        <f xml:space="preserve"> ('июль(4 цк)'!I78+'июль(4 цк)'!I79*9.11%)/1000</f>
        <v>0.9625833909999999</v>
      </c>
      <c r="M66" s="313">
        <f xml:space="preserve"> ('июль(4 цк)'!J78+'июль(4 цк)'!J79*9.11%)/1000</f>
        <v>0.97892806899999996</v>
      </c>
      <c r="N66" s="313">
        <f xml:space="preserve"> ('июль(4 цк)'!K78+'июль(4 цк)'!K79*9.11%)/1000</f>
        <v>0.99684393100000002</v>
      </c>
      <c r="O66" s="313">
        <f xml:space="preserve"> ('июль(4 цк)'!L78+'июль(4 цк)'!L79*9.11%)/1000</f>
        <v>1.012806724</v>
      </c>
      <c r="P66" s="313">
        <f xml:space="preserve"> ('июль(4 цк)'!M78+'июль(4 цк)'!M79*9.11%)/1000</f>
        <v>1.009904398</v>
      </c>
      <c r="Q66" s="313">
        <f xml:space="preserve"> ('июль(4 цк)'!N78+'июль(4 цк)'!N79*9.11%)/1000</f>
        <v>0.92732994999999996</v>
      </c>
      <c r="R66" s="313">
        <f xml:space="preserve"> ('июль(4 цк)'!O78+'июль(4 цк)'!O79*9.11%)/1000</f>
        <v>0.874858951</v>
      </c>
      <c r="S66" s="313">
        <f xml:space="preserve"> ('июль(4 цк)'!P78+'июль(4 цк)'!P79*9.11%)/1000</f>
        <v>0.87649560100000012</v>
      </c>
      <c r="T66" s="313">
        <f xml:space="preserve"> ('июль(4 цк)'!Q78+'июль(4 цк)'!Q79*9.11%)/1000</f>
        <v>0.91757551599999987</v>
      </c>
      <c r="U66" s="313">
        <f xml:space="preserve"> ('июль(4 цк)'!R78+'июль(4 цк)'!R79*9.11%)/1000</f>
        <v>0.94071774699999988</v>
      </c>
      <c r="V66" s="313">
        <f xml:space="preserve"> ('июль(4 цк)'!S78+'июль(4 цк)'!S79*9.11%)/1000</f>
        <v>0.94324909900000009</v>
      </c>
      <c r="W66" s="313">
        <f xml:space="preserve"> ('июль(4 цк)'!T78+'июль(4 цк)'!T79*9.11%)/1000</f>
        <v>0.93363650799999998</v>
      </c>
      <c r="X66" s="313">
        <f xml:space="preserve"> ('июль(4 цк)'!U78+'июль(4 цк)'!U79*9.11%)/1000</f>
        <v>0.89890679500000004</v>
      </c>
      <c r="Y66" s="313">
        <f xml:space="preserve"> ('июль(4 цк)'!V78+'июль(4 цк)'!V79*9.11%)/1000</f>
        <v>0.90346759300000012</v>
      </c>
      <c r="Z66" s="313">
        <f xml:space="preserve"> ('июль(4 цк)'!W78+'июль(4 цк)'!W79*9.11%)/1000</f>
        <v>0.91868843800000011</v>
      </c>
      <c r="AA66" s="313">
        <f xml:space="preserve"> ('июль(4 цк)'!X78+'июль(4 цк)'!X79*9.11%)/1000</f>
        <v>0.91717180900000006</v>
      </c>
      <c r="AB66" s="313">
        <f xml:space="preserve"> ('июль(4 цк)'!Y78+'июль(4 цк)'!Y79*9.11%)/1000</f>
        <v>0.90429682900000008</v>
      </c>
    </row>
    <row r="67" spans="1:28" s="213" customFormat="1" x14ac:dyDescent="0.2">
      <c r="A67" s="321">
        <v>19</v>
      </c>
      <c r="B67" s="294" t="s">
        <v>191</v>
      </c>
      <c r="C67" s="295" t="s">
        <v>174</v>
      </c>
      <c r="D67" s="261"/>
      <c r="E67" s="313">
        <f xml:space="preserve"> ('июль(4 цк)'!B82+'июль(4 цк)'!B83*9.11%)/1000</f>
        <v>0.86379519699999996</v>
      </c>
      <c r="F67" s="326">
        <f xml:space="preserve"> ('июль(4 цк)'!C82+'июль(4 цк)'!C83*9.11%)/1000</f>
        <v>0.83466282700000005</v>
      </c>
      <c r="G67" s="326">
        <f xml:space="preserve"> ('июль(4 цк)'!D82+'июль(4 цк)'!D83*9.11%)/1000</f>
        <v>0.83915815900000001</v>
      </c>
      <c r="H67" s="313">
        <f xml:space="preserve"> ('июль(4 цк)'!E82+'июль(4 цк)'!E83*9.11%)/1000</f>
        <v>0.85096386099999999</v>
      </c>
      <c r="I67" s="313">
        <f xml:space="preserve"> ('июль(4 цк)'!F82+'июль(4 цк)'!F83*9.11%)/1000</f>
        <v>0.85003642599999996</v>
      </c>
      <c r="J67" s="313">
        <f xml:space="preserve"> ('июль(4 цк)'!G82+'июль(4 цк)'!G83*9.11%)/1000</f>
        <v>0.86715578500000012</v>
      </c>
      <c r="K67" s="313">
        <f xml:space="preserve"> ('июль(4 цк)'!H82+'июль(4 цк)'!H83*9.11%)/1000</f>
        <v>0.86940345100000005</v>
      </c>
      <c r="L67" s="313">
        <f xml:space="preserve"> ('июль(4 цк)'!I82+'июль(4 цк)'!I83*9.11%)/1000</f>
        <v>0.85105114900000012</v>
      </c>
      <c r="M67" s="313">
        <f xml:space="preserve"> ('июль(4 цк)'!J82+'июль(4 цк)'!J83*9.11%)/1000</f>
        <v>0.85507730799999992</v>
      </c>
      <c r="N67" s="313">
        <f xml:space="preserve"> ('июль(4 цк)'!K82+'июль(4 цк)'!K83*9.11%)/1000</f>
        <v>0.86931616300000003</v>
      </c>
      <c r="O67" s="313">
        <f xml:space="preserve"> ('июль(4 цк)'!L82+'июль(4 цк)'!L83*9.11%)/1000</f>
        <v>0.86556277900000012</v>
      </c>
      <c r="P67" s="313">
        <f xml:space="preserve"> ('июль(4 цк)'!M82+'июль(4 цк)'!M83*9.11%)/1000</f>
        <v>0.87178204900000011</v>
      </c>
      <c r="Q67" s="313">
        <f xml:space="preserve"> ('июль(4 цк)'!N82+'июль(4 цк)'!N83*9.11%)/1000</f>
        <v>0.86855239300000009</v>
      </c>
      <c r="R67" s="313">
        <f xml:space="preserve"> ('июль(4 цк)'!O82+'июль(4 цк)'!O83*9.11%)/1000</f>
        <v>0.84478823500000011</v>
      </c>
      <c r="S67" s="313">
        <f xml:space="preserve"> ('июль(4 цк)'!P82+'июль(4 цк)'!P83*9.11%)/1000</f>
        <v>0.83041844799999998</v>
      </c>
      <c r="T67" s="313">
        <f xml:space="preserve"> ('июль(4 цк)'!Q82+'июль(4 цк)'!Q83*9.11%)/1000</f>
        <v>0.85313514999999995</v>
      </c>
      <c r="U67" s="313">
        <f xml:space="preserve"> ('июль(4 цк)'!R82+'июль(4 цк)'!R83*9.11%)/1000</f>
        <v>0.87026542000000007</v>
      </c>
      <c r="V67" s="313">
        <f xml:space="preserve"> ('июль(4 цк)'!S82+'июль(4 цк)'!S83*9.11%)/1000</f>
        <v>0.87174931599999994</v>
      </c>
      <c r="W67" s="313">
        <f xml:space="preserve"> ('июль(4 цк)'!T82+'июль(4 цк)'!T83*9.11%)/1000</f>
        <v>0.85651756000000012</v>
      </c>
      <c r="X67" s="313">
        <f xml:space="preserve"> ('июль(4 цк)'!U82+'июль(4 цк)'!U83*9.11%)/1000</f>
        <v>0.83914724799999996</v>
      </c>
      <c r="Y67" s="313">
        <f xml:space="preserve"> ('июль(4 цк)'!V82+'июль(4 цк)'!V83*9.11%)/1000</f>
        <v>0.847406875</v>
      </c>
      <c r="Z67" s="313">
        <f xml:space="preserve"> ('июль(4 цк)'!W82+'июль(4 цк)'!W83*9.11%)/1000</f>
        <v>0.84417721899999987</v>
      </c>
      <c r="AA67" s="313">
        <f xml:space="preserve"> ('июль(4 цк)'!X82+'июль(4 цк)'!X83*9.11%)/1000</f>
        <v>0.853331548</v>
      </c>
      <c r="AB67" s="313">
        <f xml:space="preserve"> ('июль(4 цк)'!Y82+'июль(4 цк)'!Y83*9.11%)/1000</f>
        <v>0.85261142199999995</v>
      </c>
    </row>
    <row r="68" spans="1:28" s="213" customFormat="1" x14ac:dyDescent="0.2">
      <c r="A68" s="321">
        <v>20</v>
      </c>
      <c r="B68" s="294" t="s">
        <v>191</v>
      </c>
      <c r="C68" s="295" t="s">
        <v>174</v>
      </c>
      <c r="D68" s="261"/>
      <c r="E68" s="313">
        <f xml:space="preserve"> ('июль(4 цк)'!B86+'июль(4 цк)'!B87*9.11%)/1000</f>
        <v>0.74392695100000006</v>
      </c>
      <c r="F68" s="326">
        <f xml:space="preserve"> ('июль(4 цк)'!C86+'июль(4 цк)'!C87*9.11%)/1000</f>
        <v>0.71412901000000006</v>
      </c>
      <c r="G68" s="326">
        <f xml:space="preserve"> ('июль(4 цк)'!D86+'июль(4 цк)'!D87*9.11%)/1000</f>
        <v>0.71224140700000005</v>
      </c>
      <c r="H68" s="313">
        <f xml:space="preserve"> ('июль(4 цк)'!E86+'июль(4 цк)'!E87*9.11%)/1000</f>
        <v>0.72164668899999995</v>
      </c>
      <c r="I68" s="313">
        <f xml:space="preserve"> ('июль(4 цк)'!F86+'июль(4 цк)'!F87*9.11%)/1000</f>
        <v>0.72688396899999996</v>
      </c>
      <c r="J68" s="313">
        <f xml:space="preserve"> ('июль(4 цк)'!G86+'июль(4 цк)'!G87*9.11%)/1000</f>
        <v>0.72800780200000004</v>
      </c>
      <c r="K68" s="313">
        <f xml:space="preserve"> ('июль(4 цк)'!H86+'июль(4 цк)'!H87*9.11%)/1000</f>
        <v>0.72562920400000008</v>
      </c>
      <c r="L68" s="313">
        <f xml:space="preserve"> ('июль(4 цк)'!I86+'июль(4 цк)'!I87*9.11%)/1000</f>
        <v>0.71535104199999999</v>
      </c>
      <c r="M68" s="313">
        <f xml:space="preserve"> ('июль(4 цк)'!J86+'июль(4 цк)'!J87*9.11%)/1000</f>
        <v>0.71618027800000006</v>
      </c>
      <c r="N68" s="313">
        <f xml:space="preserve"> ('июль(4 цк)'!K86+'июль(4 цк)'!K87*9.11%)/1000</f>
        <v>0.72281416599999992</v>
      </c>
      <c r="O68" s="313">
        <f xml:space="preserve"> ('июль(4 цк)'!L86+'июль(4 цк)'!L87*9.11%)/1000</f>
        <v>0.72277052199999992</v>
      </c>
      <c r="P68" s="313">
        <f xml:space="preserve"> ('июль(4 цк)'!M86+'июль(4 цк)'!M87*9.11%)/1000</f>
        <v>0.72467994699999994</v>
      </c>
      <c r="Q68" s="313">
        <f xml:space="preserve"> ('июль(4 цк)'!N86+'июль(4 цк)'!N87*9.11%)/1000</f>
        <v>0.72666574900000014</v>
      </c>
      <c r="R68" s="313">
        <f xml:space="preserve"> ('июль(4 цк)'!O86+'июль(4 цк)'!O87*9.11%)/1000</f>
        <v>0.7105174689999999</v>
      </c>
      <c r="S68" s="313">
        <f xml:space="preserve"> ('июль(4 цк)'!P86+'июль(4 цк)'!P87*9.11%)/1000</f>
        <v>0.71073568899999995</v>
      </c>
      <c r="T68" s="313">
        <f xml:space="preserve"> ('июль(4 цк)'!Q86+'июль(4 цк)'!Q87*9.11%)/1000</f>
        <v>0.72999360400000002</v>
      </c>
      <c r="U68" s="313">
        <f xml:space="preserve"> ('июль(4 цк)'!R86+'июль(4 цк)'!R87*9.11%)/1000</f>
        <v>0.74369781999999995</v>
      </c>
      <c r="V68" s="313">
        <f xml:space="preserve"> ('июль(4 цк)'!S86+'июль(4 цк)'!S87*9.11%)/1000</f>
        <v>0.74042452000000003</v>
      </c>
      <c r="W68" s="313">
        <f xml:space="preserve"> ('июль(4 цк)'!T86+'июль(4 цк)'!T87*9.11%)/1000</f>
        <v>0.74007536800000007</v>
      </c>
      <c r="X68" s="313">
        <f xml:space="preserve"> ('июль(4 цк)'!U86+'июль(4 цк)'!U87*9.11%)/1000</f>
        <v>0.72836786500000006</v>
      </c>
      <c r="Y68" s="313">
        <f xml:space="preserve"> ('июль(4 цк)'!V86+'июль(4 цк)'!V87*9.11%)/1000</f>
        <v>0.72832422100000005</v>
      </c>
      <c r="Z68" s="313">
        <f xml:space="preserve"> ('июль(4 цк)'!W86+'июль(4 цк)'!W87*9.11%)/1000</f>
        <v>0.73502357499999993</v>
      </c>
      <c r="AA68" s="313">
        <f xml:space="preserve"> ('июль(4 цк)'!X86+'июль(4 цк)'!X87*9.11%)/1000</f>
        <v>0.74026085499999983</v>
      </c>
      <c r="AB68" s="313">
        <f xml:space="preserve"> ('июль(4 цк)'!Y86+'июль(4 цк)'!Y87*9.11%)/1000</f>
        <v>0.74071911700000004</v>
      </c>
    </row>
    <row r="69" spans="1:28" s="213" customFormat="1" x14ac:dyDescent="0.2">
      <c r="A69" s="321">
        <v>21</v>
      </c>
      <c r="B69" s="294" t="s">
        <v>191</v>
      </c>
      <c r="C69" s="295" t="s">
        <v>174</v>
      </c>
      <c r="D69" s="261"/>
      <c r="E69" s="313">
        <f xml:space="preserve"> ('июль(4 цк)'!B90+'июль(4 цк)'!B91*9.11%)/1000</f>
        <v>0.76975328800000009</v>
      </c>
      <c r="F69" s="326">
        <f xml:space="preserve"> ('июль(4 цк)'!C90+'июль(4 цк)'!C91*9.11%)/1000</f>
        <v>0.74020629999999998</v>
      </c>
      <c r="G69" s="326">
        <f xml:space="preserve"> ('июль(4 цк)'!D90+'июль(4 цк)'!D91*9.11%)/1000</f>
        <v>0.73885333599999992</v>
      </c>
      <c r="H69" s="313">
        <f xml:space="preserve"> ('июль(4 цк)'!E90+'июль(4 цк)'!E91*9.11%)/1000</f>
        <v>0.74667652299999998</v>
      </c>
      <c r="I69" s="313">
        <f xml:space="preserve"> ('июль(4 цк)'!F90+'июль(4 цк)'!F91*9.11%)/1000</f>
        <v>0.75452153200000005</v>
      </c>
      <c r="J69" s="313">
        <f xml:space="preserve"> ('июль(4 цк)'!G90+'июль(4 цк)'!G91*9.11%)/1000</f>
        <v>0.75433604500000007</v>
      </c>
      <c r="K69" s="313">
        <f xml:space="preserve"> ('июль(4 цк)'!H90+'июль(4 цк)'!H91*9.11%)/1000</f>
        <v>0.75743476899999995</v>
      </c>
      <c r="L69" s="313">
        <f xml:space="preserve"> ('июль(4 цк)'!I90+'июль(4 цк)'!I91*9.11%)/1000</f>
        <v>0.74717842900000009</v>
      </c>
      <c r="M69" s="313">
        <f xml:space="preserve"> ('июль(4 цк)'!J90+'июль(4 цк)'!J91*9.11%)/1000</f>
        <v>0.74975342499999997</v>
      </c>
      <c r="N69" s="313">
        <f xml:space="preserve"> ('июль(4 цк)'!K90+'июль(4 цк)'!K91*9.11%)/1000</f>
        <v>0.75470701899999992</v>
      </c>
      <c r="O69" s="313">
        <f xml:space="preserve"> ('июль(4 цк)'!L90+'июль(4 цк)'!L91*9.11%)/1000</f>
        <v>0.75636549099999995</v>
      </c>
      <c r="P69" s="313">
        <f xml:space="preserve"> ('июль(4 цк)'!M90+'июль(4 цк)'!M91*9.11%)/1000</f>
        <v>0.75165193899999994</v>
      </c>
      <c r="Q69" s="313">
        <f xml:space="preserve"> ('июль(4 цк)'!N90+'июль(4 цк)'!N91*9.11%)/1000</f>
        <v>0.74967704800000001</v>
      </c>
      <c r="R69" s="313">
        <f xml:space="preserve"> ('июль(4 цк)'!O90+'июль(4 цк)'!O91*9.11%)/1000</f>
        <v>0.73235037999999986</v>
      </c>
      <c r="S69" s="313">
        <f xml:space="preserve"> ('июль(4 цк)'!P90+'июль(4 цк)'!P91*9.11%)/1000</f>
        <v>0.73647473800000007</v>
      </c>
      <c r="T69" s="313">
        <f xml:space="preserve"> ('июль(4 цк)'!Q90+'июль(4 цк)'!Q91*9.11%)/1000</f>
        <v>0.75326676699999995</v>
      </c>
      <c r="U69" s="313">
        <f xml:space="preserve"> ('июль(4 цк)'!R90+'июль(4 цк)'!R91*9.11%)/1000</f>
        <v>0.76607628100000003</v>
      </c>
      <c r="V69" s="313">
        <f xml:space="preserve"> ('июль(4 цк)'!S90+'июль(4 цк)'!S91*9.11%)/1000</f>
        <v>0.76840032400000002</v>
      </c>
      <c r="W69" s="313">
        <f xml:space="preserve"> ('июль(4 цк)'!T90+'июль(4 цк)'!T91*9.11%)/1000</f>
        <v>0.75555807700000011</v>
      </c>
      <c r="X69" s="313">
        <f xml:space="preserve"> ('июль(4 цк)'!U90+'июль(4 цк)'!U91*9.11%)/1000</f>
        <v>0.74766942400000014</v>
      </c>
      <c r="Y69" s="313">
        <f xml:space="preserve"> ('июль(4 цк)'!V90+'июль(4 цк)'!V91*9.11%)/1000</f>
        <v>0.75393233800000004</v>
      </c>
      <c r="Z69" s="313">
        <f xml:space="preserve"> ('июль(4 цк)'!W90+'июль(4 цк)'!W91*9.11%)/1000</f>
        <v>0.75608180499999988</v>
      </c>
      <c r="AA69" s="313">
        <f xml:space="preserve"> ('июль(4 цк)'!X90+'июль(4 цк)'!X91*9.11%)/1000</f>
        <v>0.76427596599999992</v>
      </c>
      <c r="AB69" s="313">
        <f xml:space="preserve"> ('июль(4 цк)'!Y90+'июль(4 цк)'!Y91*9.11%)/1000</f>
        <v>0.76086082300000002</v>
      </c>
    </row>
    <row r="70" spans="1:28" s="213" customFormat="1" x14ac:dyDescent="0.2">
      <c r="A70" s="321">
        <v>22</v>
      </c>
      <c r="B70" s="294" t="s">
        <v>191</v>
      </c>
      <c r="C70" s="295" t="s">
        <v>174</v>
      </c>
      <c r="D70" s="261"/>
      <c r="E70" s="313">
        <f xml:space="preserve"> ('июль(4 цк)'!B94+'июль(4 цк)'!B95*9.11%)/1000</f>
        <v>0.78446131599999991</v>
      </c>
      <c r="F70" s="326">
        <f xml:space="preserve"> ('июль(4 цк)'!C94+'июль(4 цк)'!C95*9.11%)/1000</f>
        <v>0.74344686699999996</v>
      </c>
      <c r="G70" s="326">
        <f xml:space="preserve"> ('июль(4 цк)'!D94+'июль(4 цк)'!D95*9.11%)/1000</f>
        <v>0.73241584600000009</v>
      </c>
      <c r="H70" s="313">
        <f xml:space="preserve"> ('июль(4 цк)'!E94+'июль(4 цк)'!E95*9.11%)/1000</f>
        <v>0.82132958500000008</v>
      </c>
      <c r="I70" s="313">
        <f xml:space="preserve"> ('июль(4 цк)'!F94+'июль(4 цк)'!F95*9.11%)/1000</f>
        <v>0.81674696499999999</v>
      </c>
      <c r="J70" s="313">
        <f xml:space="preserve"> ('июль(4 цк)'!G94+'июль(4 цк)'!G95*9.11%)/1000</f>
        <v>0.82943645799999988</v>
      </c>
      <c r="K70" s="313">
        <f xml:space="preserve"> ('июль(4 цк)'!H94+'июль(4 цк)'!H95*9.11%)/1000</f>
        <v>0.83728146700000006</v>
      </c>
      <c r="L70" s="313">
        <f xml:space="preserve"> ('июль(4 цк)'!I94+'июль(4 цк)'!I95*9.11%)/1000</f>
        <v>0.80763627999999998</v>
      </c>
      <c r="M70" s="313">
        <f xml:space="preserve"> ('июль(4 цк)'!J94+'июль(4 цк)'!J95*9.11%)/1000</f>
        <v>0.81049496200000004</v>
      </c>
      <c r="N70" s="313">
        <f xml:space="preserve"> ('июль(4 цк)'!K94+'июль(4 цк)'!K95*9.11%)/1000</f>
        <v>0.81841634799999996</v>
      </c>
      <c r="O70" s="313">
        <f xml:space="preserve"> ('июль(4 цк)'!L94+'июль(4 цк)'!L95*9.11%)/1000</f>
        <v>0.82460288500000012</v>
      </c>
      <c r="P70" s="313">
        <f xml:space="preserve"> ('июль(4 цк)'!M94+'июль(4 цк)'!M95*9.11%)/1000</f>
        <v>0.80503946200000009</v>
      </c>
      <c r="Q70" s="313">
        <f xml:space="preserve"> ('июль(4 цк)'!N94+'июль(4 цк)'!N95*9.11%)/1000</f>
        <v>0.80248628800000021</v>
      </c>
      <c r="R70" s="313">
        <f xml:space="preserve"> ('июль(4 цк)'!O94+'июль(4 цк)'!O95*9.11%)/1000</f>
        <v>0.76495244799999995</v>
      </c>
      <c r="S70" s="313">
        <f xml:space="preserve"> ('июль(4 цк)'!P94+'июль(4 цк)'!P95*9.11%)/1000</f>
        <v>0.77078983299999992</v>
      </c>
      <c r="T70" s="313">
        <f xml:space="preserve"> ('июль(4 цк)'!Q94+'июль(4 цк)'!Q95*9.11%)/1000</f>
        <v>0.81242620899999995</v>
      </c>
      <c r="U70" s="313">
        <f xml:space="preserve"> ('июль(4 цк)'!R94+'июль(4 цк)'!R95*9.11%)/1000</f>
        <v>0.8313677049999999</v>
      </c>
      <c r="V70" s="313">
        <f xml:space="preserve"> ('июль(4 цк)'!S94+'июль(4 цк)'!S95*9.11%)/1000</f>
        <v>0.84356620299999996</v>
      </c>
      <c r="W70" s="313">
        <f xml:space="preserve"> ('июль(4 цк)'!T94+'июль(4 цк)'!T95*9.11%)/1000</f>
        <v>0.80620693899999996</v>
      </c>
      <c r="X70" s="313">
        <f xml:space="preserve"> ('июль(4 цк)'!U94+'июль(4 цк)'!U95*9.11%)/1000</f>
        <v>0.79625610700000005</v>
      </c>
      <c r="Y70" s="313">
        <f xml:space="preserve"> ('июль(4 цк)'!V94+'июль(4 цк)'!V95*9.11%)/1000</f>
        <v>0.80173342900000011</v>
      </c>
      <c r="Z70" s="313">
        <f xml:space="preserve"> ('июль(4 цк)'!W94+'июль(4 цк)'!W95*9.11%)/1000</f>
        <v>0.80230080100000012</v>
      </c>
      <c r="AA70" s="313">
        <f xml:space="preserve"> ('июль(4 цк)'!X94+'июль(4 цк)'!X95*9.11%)/1000</f>
        <v>0.80382834099999989</v>
      </c>
      <c r="AB70" s="313">
        <f xml:space="preserve"> ('июль(4 цк)'!Y94+'июль(4 цк)'!Y95*9.11%)/1000</f>
        <v>0.80448300100000003</v>
      </c>
    </row>
    <row r="71" spans="1:28" s="213" customFormat="1" x14ac:dyDescent="0.2">
      <c r="A71" s="321">
        <v>23</v>
      </c>
      <c r="B71" s="294" t="s">
        <v>191</v>
      </c>
      <c r="C71" s="295" t="s">
        <v>174</v>
      </c>
      <c r="D71" s="261"/>
      <c r="E71" s="313">
        <f>( 'июль(4 цк)'!B98+'июль(4 цк)'!B99*9.11%)/1000</f>
        <v>0.7890875799999999</v>
      </c>
      <c r="F71" s="326">
        <f>( 'июль(4 цк)'!C98+'июль(4 цк)'!C99*9.11%)/1000</f>
        <v>0.76080626800000006</v>
      </c>
      <c r="G71" s="326">
        <f>( 'июль(4 цк)'!D98+'июль(4 цк)'!D99*9.11%)/1000</f>
        <v>0.74383966300000004</v>
      </c>
      <c r="H71" s="313">
        <f>( 'июль(4 цк)'!E98+'июль(4 цк)'!E99*9.11%)/1000</f>
        <v>0.77157542499999998</v>
      </c>
      <c r="I71" s="313">
        <f>( 'июль(4 цк)'!F98+'июль(4 цк)'!F99*9.11%)/1000</f>
        <v>0.77912583700000004</v>
      </c>
      <c r="J71" s="313">
        <f>( 'июль(4 цк)'!G98+'июль(4 цк)'!G99*9.11%)/1000</f>
        <v>0.78248642499999999</v>
      </c>
      <c r="K71" s="313">
        <f>( 'июль(4 цк)'!H98+'июль(4 цк)'!H99*9.11%)/1000</f>
        <v>0.78768006099999988</v>
      </c>
      <c r="L71" s="313">
        <f>( 'июль(4 цк)'!I98+'июль(4 цк)'!I99*9.11%)/1000</f>
        <v>0.76153730499999994</v>
      </c>
      <c r="M71" s="313">
        <f>( 'июль(4 цк)'!J98+'июль(4 цк)'!J99*9.11%)/1000</f>
        <v>0.77470688200000004</v>
      </c>
      <c r="N71" s="313">
        <f>( 'июль(4 цк)'!K98+'июль(4 цк)'!K99*9.11%)/1000</f>
        <v>0.78645802900000006</v>
      </c>
      <c r="O71" s="313">
        <f>( 'июль(4 цк)'!L98+'июль(4 цк)'!L99*9.11%)/1000</f>
        <v>0.78909849099999985</v>
      </c>
      <c r="P71" s="313">
        <f>( 'июль(4 цк)'!M98+'июль(4 цк)'!M99*9.11%)/1000</f>
        <v>0.78945855400000009</v>
      </c>
      <c r="Q71" s="313">
        <f>( 'июль(4 цк)'!N98+'июль(4 цк)'!N99*9.11%)/1000</f>
        <v>0.77508876699999996</v>
      </c>
      <c r="R71" s="313">
        <f>( 'июль(4 цк)'!O98+'июль(4 цк)'!O99*9.11%)/1000</f>
        <v>0.75852586899999996</v>
      </c>
      <c r="S71" s="313">
        <f>( 'июль(4 цк)'!P98+'июль(4 цк)'!P99*9.11%)/1000</f>
        <v>0.75497979399999993</v>
      </c>
      <c r="T71" s="313">
        <f>( 'июль(4 цк)'!Q98+'июль(4 цк)'!Q99*9.11%)/1000</f>
        <v>0.78399214300000009</v>
      </c>
      <c r="U71" s="313">
        <f>( 'июль(4 цк)'!R98+'июль(4 цк)'!R99*9.11%)/1000</f>
        <v>0.79700896599999982</v>
      </c>
      <c r="V71" s="313">
        <f>( 'июль(4 цк)'!S98+'июль(4 цк)'!S99*9.11%)/1000</f>
        <v>0.79980218200000008</v>
      </c>
      <c r="W71" s="313">
        <f>( 'июль(4 цк)'!T98+'июль(4 цк)'!T99*9.11%)/1000</f>
        <v>0.80917473099999992</v>
      </c>
      <c r="X71" s="313">
        <f>( 'июль(4 цк)'!U98+'июль(4 цк)'!U99*9.11%)/1000</f>
        <v>0.78888027100000013</v>
      </c>
      <c r="Y71" s="313">
        <f>( 'июль(4 цк)'!V98+'июль(4 цк)'!V99*9.11%)/1000</f>
        <v>0.7904078109999999</v>
      </c>
      <c r="Z71" s="313">
        <f>( 'июль(4 цк)'!W98+'июль(4 цк)'!W99*9.11%)/1000</f>
        <v>0.80263904200000002</v>
      </c>
      <c r="AA71" s="313">
        <f>( 'июль(4 цк)'!X98+'июль(4 цк)'!X99*9.11%)/1000</f>
        <v>0.80879284600000001</v>
      </c>
      <c r="AB71" s="313">
        <f>( 'июль(4 цк)'!Y98+'июль(4 цк)'!Y99*9.11%)/1000</f>
        <v>0.79586331099999996</v>
      </c>
    </row>
    <row r="72" spans="1:28" s="213" customFormat="1" x14ac:dyDescent="0.2">
      <c r="A72" s="321">
        <v>24</v>
      </c>
      <c r="B72" s="294" t="s">
        <v>191</v>
      </c>
      <c r="C72" s="295" t="s">
        <v>174</v>
      </c>
      <c r="D72" s="261"/>
      <c r="E72" s="313">
        <f xml:space="preserve"> ('июль(4 цк)'!B102+'июль(4 цк)'!B103*9.11%)/1000</f>
        <v>0.75335405499999986</v>
      </c>
      <c r="F72" s="326">
        <f xml:space="preserve"> ('июль(4 цк)'!C102+'июль(4 цк)'!C103*9.11%)/1000</f>
        <v>0.72891341500000006</v>
      </c>
      <c r="G72" s="326">
        <f xml:space="preserve"> ('июль(4 цк)'!D102+'июль(4 цк)'!D103*9.11%)/1000</f>
        <v>0.72891341500000006</v>
      </c>
      <c r="H72" s="313">
        <f xml:space="preserve"> ('июль(4 цк)'!E102+'июль(4 цк)'!E103*9.11%)/1000</f>
        <v>0.74222483500000014</v>
      </c>
      <c r="I72" s="313">
        <f xml:space="preserve"> ('июль(4 цк)'!F102+'июль(4 цк)'!F103*9.11%)/1000</f>
        <v>0.73187029600000009</v>
      </c>
      <c r="J72" s="313">
        <f xml:space="preserve"> ('июль(4 цк)'!G102+'июль(4 цк)'!G103*9.11%)/1000</f>
        <v>0.75003711100000003</v>
      </c>
      <c r="K72" s="313">
        <f xml:space="preserve"> ('июль(4 цк)'!H102+'июль(4 цк)'!H103*9.11%)/1000</f>
        <v>0.74925151899999987</v>
      </c>
      <c r="L72" s="313">
        <f xml:space="preserve"> ('июль(4 цк)'!I102+'июль(4 цк)'!I103*9.11%)/1000</f>
        <v>0.737947723</v>
      </c>
      <c r="M72" s="313">
        <f xml:space="preserve"> ('июль(4 цк)'!J102+'июль(4 цк)'!J103*9.11%)/1000</f>
        <v>0.74482165299999992</v>
      </c>
      <c r="N72" s="313">
        <f xml:space="preserve"> ('июль(4 цк)'!K102+'июль(4 цк)'!K103*9.11%)/1000</f>
        <v>0.74604368500000007</v>
      </c>
      <c r="O72" s="313">
        <f xml:space="preserve"> ('июль(4 цк)'!L102+'июль(4 цк)'!L103*9.11%)/1000</f>
        <v>0.74620734999999994</v>
      </c>
      <c r="P72" s="313">
        <f xml:space="preserve"> ('июль(4 цк)'!M102+'июль(4 цк)'!M103*9.11%)/1000</f>
        <v>0.74702567499999994</v>
      </c>
      <c r="Q72" s="313">
        <f xml:space="preserve"> ('июль(4 цк)'!N102+'июль(4 цк)'!N103*9.11%)/1000</f>
        <v>0.74596730799999988</v>
      </c>
      <c r="R72" s="313">
        <f xml:space="preserve"> ('июль(4 цк)'!O102+'июль(4 цк)'!O103*9.11%)/1000</f>
        <v>0.715394686</v>
      </c>
      <c r="S72" s="313">
        <f xml:space="preserve"> ('июль(4 цк)'!P102+'июль(4 цк)'!P103*9.11%)/1000</f>
        <v>0.72053376700000005</v>
      </c>
      <c r="T72" s="313">
        <f xml:space="preserve"> ('июль(4 цк)'!Q102+'июль(4 цк)'!Q103*9.11%)/1000</f>
        <v>0.75066994900000006</v>
      </c>
      <c r="U72" s="313">
        <f xml:space="preserve"> ('июль(4 цк)'!R102+'июль(4 цк)'!R103*9.11%)/1000</f>
        <v>0.76081717900000001</v>
      </c>
      <c r="V72" s="313">
        <f xml:space="preserve"> ('июль(4 цк)'!S102+'июль(4 цк)'!S103*9.11%)/1000</f>
        <v>0.758154895</v>
      </c>
      <c r="W72" s="313">
        <f xml:space="preserve"> ('июль(4 цк)'!T102+'июль(4 цк)'!T103*9.11%)/1000</f>
        <v>0.76778930799999989</v>
      </c>
      <c r="X72" s="313">
        <f xml:space="preserve"> ('июль(4 цк)'!U102+'июль(4 цк)'!U103*9.11%)/1000</f>
        <v>0.74622917199999994</v>
      </c>
      <c r="Y72" s="313">
        <f xml:space="preserve"> ('июль(4 цк)'!V102+'июль(4 цк)'!V103*9.11%)/1000</f>
        <v>0.75839493700000005</v>
      </c>
      <c r="Z72" s="313">
        <f xml:space="preserve"> ('июль(4 цк)'!W102+'июль(4 цк)'!W103*9.11%)/1000</f>
        <v>0.762050122</v>
      </c>
      <c r="AA72" s="313">
        <f xml:space="preserve"> ('июль(4 цк)'!X102+'июль(4 цк)'!X103*9.11%)/1000</f>
        <v>0.76674185200000011</v>
      </c>
      <c r="AB72" s="313">
        <f xml:space="preserve"> ('июль(4 цк)'!Y102+'июль(4 цк)'!Y103*9.11%)/1000</f>
        <v>0.75351772000000006</v>
      </c>
    </row>
    <row r="73" spans="1:28" s="213" customFormat="1" x14ac:dyDescent="0.2">
      <c r="A73" s="321">
        <v>25</v>
      </c>
      <c r="B73" s="294" t="s">
        <v>191</v>
      </c>
      <c r="C73" s="295" t="s">
        <v>174</v>
      </c>
      <c r="D73" s="261"/>
      <c r="E73" s="313">
        <f xml:space="preserve"> ('июль(4 цк)'!B106+'июль(4 цк)'!B107*9.11%)/1000</f>
        <v>0.75447788800000015</v>
      </c>
      <c r="F73" s="326">
        <f xml:space="preserve"> ('июль(4 цк)'!C106+'июль(4 цк)'!C107*9.11%)/1000</f>
        <v>0.72957898600000004</v>
      </c>
      <c r="G73" s="326">
        <f xml:space="preserve"> ('июль(4 цк)'!D106+'июль(4 цк)'!D107*9.11%)/1000</f>
        <v>0.72910981300000011</v>
      </c>
      <c r="H73" s="313">
        <f xml:space="preserve"> ('июль(4 цк)'!E106+'июль(4 цк)'!E107*9.11%)/1000</f>
        <v>0.72944805400000012</v>
      </c>
      <c r="I73" s="313">
        <f xml:space="preserve"> ('июль(4 цк)'!F106+'июль(4 цк)'!F107*9.11%)/1000</f>
        <v>0.74682927700000012</v>
      </c>
      <c r="J73" s="313">
        <f xml:space="preserve"> ('июль(4 цк)'!G106+'июль(4 цк)'!G107*9.11%)/1000</f>
        <v>0.74980797999999993</v>
      </c>
      <c r="K73" s="313">
        <f xml:space="preserve"> ('июль(4 цк)'!H106+'июль(4 цк)'!H107*9.11%)/1000</f>
        <v>0.75001528899999992</v>
      </c>
      <c r="L73" s="313">
        <f xml:space="preserve"> ('июль(4 цк)'!I106+'июль(4 цк)'!I107*9.11%)/1000</f>
        <v>0.73721668600000001</v>
      </c>
      <c r="M73" s="313">
        <f xml:space="preserve"> ('июль(4 цк)'!J106+'июль(4 цк)'!J107*9.11%)/1000</f>
        <v>0.74028267700000017</v>
      </c>
      <c r="N73" s="313">
        <f xml:space="preserve"> ('июль(4 цк)'!K106+'июль(4 цк)'!K107*9.11%)/1000</f>
        <v>0.74882599000000005</v>
      </c>
      <c r="O73" s="313">
        <f xml:space="preserve"> ('июль(4 цк)'!L106+'июль(4 цк)'!L107*9.11%)/1000</f>
        <v>0.74609824000000002</v>
      </c>
      <c r="P73" s="313">
        <f xml:space="preserve"> ('июль(4 цк)'!M106+'июль(4 цк)'!M107*9.11%)/1000</f>
        <v>0.74379601899999992</v>
      </c>
      <c r="Q73" s="313">
        <f xml:space="preserve"> ('июль(4 цк)'!N106+'июль(4 цк)'!N107*9.11%)/1000</f>
        <v>0.73718395299999995</v>
      </c>
      <c r="R73" s="313">
        <f xml:space="preserve"> ('июль(4 цк)'!O106+'июль(4 цк)'!O107*9.11%)/1000</f>
        <v>0.72059923299999995</v>
      </c>
      <c r="S73" s="313">
        <f xml:space="preserve"> ('июль(4 цк)'!P106+'июль(4 цк)'!P107*9.11%)/1000</f>
        <v>0.72610928800000007</v>
      </c>
      <c r="T73" s="313">
        <f xml:space="preserve"> ('июль(4 цк)'!Q106+'июль(4 цк)'!Q107*9.11%)/1000</f>
        <v>0.74819315200000014</v>
      </c>
      <c r="U73" s="313">
        <f xml:space="preserve"> ('июль(4 цк)'!R106+'июль(4 цк)'!R107*9.11%)/1000</f>
        <v>0.76103539900000006</v>
      </c>
      <c r="V73" s="313">
        <f xml:space="preserve"> ('июль(4 цк)'!S106+'июль(4 цк)'!S107*9.11%)/1000</f>
        <v>0.76257385</v>
      </c>
      <c r="W73" s="313">
        <f xml:space="preserve"> ('июль(4 цк)'!T106+'июль(4 цк)'!T107*9.11%)/1000</f>
        <v>0.76454874099999992</v>
      </c>
      <c r="X73" s="313">
        <f xml:space="preserve"> ('июль(4 цк)'!U106+'июль(4 цк)'!U107*9.11%)/1000</f>
        <v>0.74886963400000006</v>
      </c>
      <c r="Y73" s="313">
        <f xml:space="preserve"> ('июль(4 цк)'!V106+'июль(4 цк)'!V107*9.11%)/1000</f>
        <v>0.758951398</v>
      </c>
      <c r="Z73" s="313">
        <f xml:space="preserve"> ('июль(4 цк)'!W106+'июль(4 цк)'!W107*9.11%)/1000</f>
        <v>0.76618539099999983</v>
      </c>
      <c r="AA73" s="313">
        <f xml:space="preserve"> ('июль(4 цк)'!X106+'июль(4 цк)'!X107*9.11%)/1000</f>
        <v>0.7729393</v>
      </c>
      <c r="AB73" s="313">
        <f xml:space="preserve"> ('июль(4 цк)'!Y106+'июль(4 цк)'!Y107*9.11%)/1000</f>
        <v>0.76861854399999996</v>
      </c>
    </row>
    <row r="74" spans="1:28" s="213" customFormat="1" x14ac:dyDescent="0.2">
      <c r="A74" s="321">
        <v>26</v>
      </c>
      <c r="B74" s="294" t="s">
        <v>191</v>
      </c>
      <c r="C74" s="295" t="s">
        <v>174</v>
      </c>
      <c r="D74" s="261"/>
      <c r="E74" s="313">
        <f xml:space="preserve"> ('июль(4 цк)'!B110+'июль(4 цк)'!B111*9.11%)/1000</f>
        <v>0.64069797999999989</v>
      </c>
      <c r="F74" s="326">
        <f xml:space="preserve"> ('июль(4 цк)'!C110+'июль(4 цк)'!C111*9.11%)/1000</f>
        <v>0.644342254</v>
      </c>
      <c r="G74" s="326">
        <f xml:space="preserve"> ('июль(4 цк)'!D110+'июль(4 цк)'!D111*9.11%)/1000</f>
        <v>0.64684087300000004</v>
      </c>
      <c r="H74" s="313">
        <f xml:space="preserve"> ('июль(4 цк)'!E110+'июль(4 цк)'!E111*9.11%)/1000</f>
        <v>0.669241156</v>
      </c>
      <c r="I74" s="313">
        <f xml:space="preserve"> ('июль(4 цк)'!F110+'июль(4 цк)'!F111*9.11%)/1000</f>
        <v>0.6786027939999999</v>
      </c>
      <c r="J74" s="313">
        <f xml:space="preserve"> ('июль(4 цк)'!G110+'июль(4 цк)'!G111*9.11%)/1000</f>
        <v>0.54775808200000009</v>
      </c>
      <c r="K74" s="313">
        <f xml:space="preserve"> ('июль(4 цк)'!H110+'июль(4 цк)'!H111*9.11%)/1000</f>
        <v>0.5594655850000001</v>
      </c>
      <c r="L74" s="313">
        <f xml:space="preserve"> ('июль(4 цк)'!I110+'июль(4 цк)'!I111*9.11%)/1000</f>
        <v>0.54877280500000003</v>
      </c>
      <c r="M74" s="313">
        <f xml:space="preserve"> ('июль(4 цк)'!J110+'июль(4 цк)'!J111*9.11%)/1000</f>
        <v>0.66831372100000008</v>
      </c>
      <c r="N74" s="313">
        <f xml:space="preserve"> ('июль(4 цк)'!K110+'июль(4 цк)'!K111*9.11%)/1000</f>
        <v>0.67484941000000009</v>
      </c>
      <c r="O74" s="313">
        <f xml:space="preserve"> ('июль(4 цк)'!L110+'июль(4 цк)'!L111*9.11%)/1000</f>
        <v>0.67277632000000009</v>
      </c>
      <c r="P74" s="313">
        <f xml:space="preserve"> ('июль(4 цк)'!M110+'июль(4 цк)'!M111*9.11%)/1000</f>
        <v>0.67257992199999994</v>
      </c>
      <c r="Q74" s="313">
        <f xml:space="preserve"> ('июль(4 цк)'!N110+'июль(4 цк)'!N111*9.11%)/1000</f>
        <v>0.66859740700000014</v>
      </c>
      <c r="R74" s="313">
        <f xml:space="preserve"> ('июль(4 цк)'!O110+'июль(4 цк)'!O111*9.11%)/1000</f>
        <v>0.63563527600000014</v>
      </c>
      <c r="S74" s="313">
        <f xml:space="preserve"> ('июль(4 цк)'!P110+'июль(4 цк)'!P111*9.11%)/1000</f>
        <v>0.62698285300000001</v>
      </c>
      <c r="T74" s="313">
        <f xml:space="preserve"> ('июль(4 цк)'!Q110+'июль(4 цк)'!Q111*9.11%)/1000</f>
        <v>0.63982510000000004</v>
      </c>
      <c r="U74" s="313">
        <f xml:space="preserve"> ('июль(4 цк)'!R110+'июль(4 цк)'!R111*9.11%)/1000</f>
        <v>0.65590791400000004</v>
      </c>
      <c r="V74" s="313">
        <f xml:space="preserve"> ('июль(4 цк)'!S110+'июль(4 цк)'!S111*9.11%)/1000</f>
        <v>0.65325654099999986</v>
      </c>
      <c r="W74" s="313">
        <f xml:space="preserve"> ('июль(4 цк)'!T110+'июль(4 цк)'!T111*9.11%)/1000</f>
        <v>0.65645346399999993</v>
      </c>
      <c r="X74" s="313">
        <f xml:space="preserve"> ('июль(4 цк)'!U110+'июль(4 цк)'!U111*9.11%)/1000</f>
        <v>0.64669902999999984</v>
      </c>
      <c r="Y74" s="313">
        <f xml:space="preserve"> ('июль(4 цк)'!V110+'июль(4 цк)'!V111*9.11%)/1000</f>
        <v>0.64651354300000008</v>
      </c>
      <c r="Z74" s="313">
        <f xml:space="preserve"> ('июль(4 цк)'!W110+'июль(4 цк)'!W111*9.11%)/1000</f>
        <v>0.616322806</v>
      </c>
      <c r="AA74" s="313">
        <f xml:space="preserve"> ('июль(4 цк)'!X110+'июль(4 цк)'!X111*9.11%)/1000</f>
        <v>0.62405870499999994</v>
      </c>
      <c r="AB74" s="313">
        <f xml:space="preserve"> ('июль(4 цк)'!Y110+'июль(4 цк)'!Y111*9.11%)/1000</f>
        <v>0.62437512400000017</v>
      </c>
    </row>
    <row r="75" spans="1:28" s="213" customFormat="1" x14ac:dyDescent="0.2">
      <c r="A75" s="321">
        <v>27</v>
      </c>
      <c r="B75" s="294" t="s">
        <v>191</v>
      </c>
      <c r="C75" s="295" t="s">
        <v>174</v>
      </c>
      <c r="D75" s="261"/>
      <c r="E75" s="313">
        <f xml:space="preserve"> ('июль(4 цк)'!B114+'июль(4 цк)'!B115*9.11%)/1000</f>
        <v>0.60879421599999994</v>
      </c>
      <c r="F75" s="326">
        <f xml:space="preserve"> ('июль(4 цк)'!C114+'июль(4 цк)'!C115*9.11%)/1000</f>
        <v>0.59072559999999996</v>
      </c>
      <c r="G75" s="326">
        <f xml:space="preserve"> ('июль(4 цк)'!D114+'июль(4 цк)'!D115*9.11%)/1000</f>
        <v>0.58798693899999999</v>
      </c>
      <c r="H75" s="313">
        <f xml:space="preserve"> ('июль(4 цк)'!E114+'июль(4 цк)'!E115*9.11%)/1000</f>
        <v>0.59444625100000004</v>
      </c>
      <c r="I75" s="313">
        <f xml:space="preserve"> ('июль(4 цк)'!F114+'июль(4 цк)'!F115*9.11%)/1000</f>
        <v>0.59699942500000003</v>
      </c>
      <c r="J75" s="313">
        <f xml:space="preserve"> ('июль(4 цк)'!G114+'июль(4 цк)'!G115*9.11%)/1000</f>
        <v>0.60085100800000002</v>
      </c>
      <c r="K75" s="313">
        <f xml:space="preserve"> ('июль(4 цк)'!H114+'июль(4 цк)'!H115*9.11%)/1000</f>
        <v>0.597915949</v>
      </c>
      <c r="L75" s="313">
        <f xml:space="preserve"> ('июль(4 цк)'!I114+'июль(4 цк)'!I115*9.11%)/1000</f>
        <v>0.59010367300000011</v>
      </c>
      <c r="M75" s="313">
        <f xml:space="preserve"> ('июль(4 цк)'!J114+'июль(4 цк)'!J115*9.11%)/1000</f>
        <v>0.59178396699999991</v>
      </c>
      <c r="N75" s="313">
        <f xml:space="preserve"> ('июль(4 цк)'!K114+'июль(4 цк)'!K115*9.11%)/1000</f>
        <v>0.59646478599999997</v>
      </c>
      <c r="O75" s="313">
        <f xml:space="preserve"> ('июль(4 цк)'!L114+'июль(4 цк)'!L115*9.11%)/1000</f>
        <v>0.59948713300000001</v>
      </c>
      <c r="P75" s="313">
        <f xml:space="preserve"> ('июль(4 цк)'!M114+'июль(4 цк)'!M115*9.11%)/1000</f>
        <v>0.60253130199999994</v>
      </c>
      <c r="Q75" s="313">
        <f xml:space="preserve"> ('июль(4 цк)'!N114+'июль(4 цк)'!N115*9.11%)/1000</f>
        <v>0.60426615100000003</v>
      </c>
      <c r="R75" s="313">
        <f xml:space="preserve"> ('июль(4 цк)'!O114+'июль(4 цк)'!O115*9.11%)/1000</f>
        <v>0.58799784999999993</v>
      </c>
      <c r="S75" s="313">
        <f xml:space="preserve"> ('июль(4 цк)'!P114+'июль(4 цк)'!P115*9.11%)/1000</f>
        <v>0.59190398799999999</v>
      </c>
      <c r="T75" s="313">
        <f xml:space="preserve"> ('июль(4 цк)'!Q114+'июль(4 цк)'!Q115*9.11%)/1000</f>
        <v>0.60805226800000001</v>
      </c>
      <c r="U75" s="313">
        <f xml:space="preserve"> ('июль(4 цк)'!R114+'июль(4 цк)'!R115*9.11%)/1000</f>
        <v>0.60704845600000001</v>
      </c>
      <c r="V75" s="313">
        <f xml:space="preserve"> ('июль(4 цк)'!S114+'июль(4 цк)'!S115*9.11%)/1000</f>
        <v>0.60710301099999997</v>
      </c>
      <c r="W75" s="313">
        <f xml:space="preserve"> ('июль(4 цк)'!T114+'июль(4 цк)'!T115*9.11%)/1000</f>
        <v>0.60355693599999993</v>
      </c>
      <c r="X75" s="313">
        <f xml:space="preserve"> ('июль(4 цк)'!U114+'июль(4 цк)'!U115*9.11%)/1000</f>
        <v>0.59565737199999991</v>
      </c>
      <c r="Y75" s="313">
        <f xml:space="preserve"> ('июль(4 цк)'!V114+'июль(4 цк)'!V115*9.11%)/1000</f>
        <v>0.59749041999999997</v>
      </c>
      <c r="Z75" s="313">
        <f xml:space="preserve"> ('июль(4 цк)'!W114+'июль(4 цк)'!W115*9.11%)/1000</f>
        <v>0.60763765000000003</v>
      </c>
      <c r="AA75" s="313">
        <f xml:space="preserve"> ('июль(4 цк)'!X114+'июль(4 цк)'!X115*9.11%)/1000</f>
        <v>0.61390056400000004</v>
      </c>
      <c r="AB75" s="313">
        <f xml:space="preserve"> ('июль(4 цк)'!Y114+'июль(4 цк)'!Y115*9.11%)/1000</f>
        <v>0.61361687800000009</v>
      </c>
    </row>
    <row r="76" spans="1:28" s="213" customFormat="1" x14ac:dyDescent="0.2">
      <c r="A76" s="321">
        <v>28</v>
      </c>
      <c r="B76" s="294" t="s">
        <v>191</v>
      </c>
      <c r="C76" s="295" t="s">
        <v>174</v>
      </c>
      <c r="D76" s="261"/>
      <c r="E76" s="313">
        <f xml:space="preserve"> ('июль(4 цк)'!B118+'июль(4 цк)'!B119*9.11%)/1000</f>
        <v>0.66891382600000004</v>
      </c>
      <c r="F76" s="326">
        <f xml:space="preserve"> ('июль(4 цк)'!C118+'июль(4 цк)'!C119*9.11%)/1000</f>
        <v>0.63901768599999986</v>
      </c>
      <c r="G76" s="326">
        <f xml:space="preserve"> ('июль(4 цк)'!D118+'июль(4 цк)'!D119*9.11%)/1000</f>
        <v>0.64039247200000005</v>
      </c>
      <c r="H76" s="313">
        <f xml:space="preserve"> ('июль(4 цк)'!E118+'июль(4 цк)'!E119*9.11%)/1000</f>
        <v>0.64803017200000002</v>
      </c>
      <c r="I76" s="313">
        <f xml:space="preserve"> ('июль(4 цк)'!F118+'июль(4 цк)'!F119*9.11%)/1000</f>
        <v>0.63762107800000001</v>
      </c>
      <c r="J76" s="313">
        <f xml:space="preserve"> ('июль(4 цк)'!G118+'июль(4 цк)'!G119*9.11%)/1000</f>
        <v>0.63915952900000006</v>
      </c>
      <c r="K76" s="313">
        <f xml:space="preserve"> ('июль(4 цк)'!H118+'июль(4 цк)'!H119*9.11%)/1000</f>
        <v>0.65014690599999991</v>
      </c>
      <c r="L76" s="313">
        <f xml:space="preserve"> ('июль(4 цк)'!I118+'июль(4 цк)'!I119*9.11%)/1000</f>
        <v>0.64220369799999999</v>
      </c>
      <c r="M76" s="313">
        <f xml:space="preserve"> ('июль(4 цк)'!J118+'июль(4 цк)'!J119*9.11%)/1000</f>
        <v>0.6424764730000001</v>
      </c>
      <c r="N76" s="313">
        <f xml:space="preserve"> ('июль(4 цк)'!K118+'июль(4 цк)'!K119*9.11%)/1000</f>
        <v>0.65111798500000007</v>
      </c>
      <c r="O76" s="313">
        <f xml:space="preserve"> ('июль(4 цк)'!L118+'июль(4 цк)'!L119*9.11%)/1000</f>
        <v>0.6535511380000002</v>
      </c>
      <c r="P76" s="313">
        <f xml:space="preserve"> ('июль(4 цк)'!M118+'июль(4 цк)'!M119*9.11%)/1000</f>
        <v>0.65640981999999992</v>
      </c>
      <c r="Q76" s="313">
        <f xml:space="preserve"> ('июль(4 цк)'!N118+'июль(4 цк)'!N119*9.11%)/1000</f>
        <v>0.66923024499999995</v>
      </c>
      <c r="R76" s="313">
        <f xml:space="preserve"> ('июль(4 цк)'!O118+'июль(4 цк)'!O119*9.11%)/1000</f>
        <v>0.65434764099999998</v>
      </c>
      <c r="S76" s="313">
        <f xml:space="preserve"> ('июль(4 цк)'!P118+'июль(4 цк)'!P119*9.11%)/1000</f>
        <v>0.65216544099999985</v>
      </c>
      <c r="T76" s="313">
        <f xml:space="preserve"> ('июль(4 цк)'!Q118+'июль(4 цк)'!Q119*9.11%)/1000</f>
        <v>0.67151064399999993</v>
      </c>
      <c r="U76" s="313">
        <f xml:space="preserve"> ('июль(4 цк)'!R118+'июль(4 цк)'!R119*9.11%)/1000</f>
        <v>0.67342006899999984</v>
      </c>
      <c r="V76" s="313">
        <f xml:space="preserve"> ('июль(4 цк)'!S118+'июль(4 цк)'!S119*9.11%)/1000</f>
        <v>0.68215977999999999</v>
      </c>
      <c r="W76" s="313">
        <f xml:space="preserve"> ('июль(4 цк)'!T118+'июль(4 цк)'!T119*9.11%)/1000</f>
        <v>0.68194156000000006</v>
      </c>
      <c r="X76" s="313">
        <f xml:space="preserve"> ('июль(4 цк)'!U118+'июль(4 цк)'!U119*9.11%)/1000</f>
        <v>0.6687610719999999</v>
      </c>
      <c r="Y76" s="313">
        <f xml:space="preserve"> ('июль(4 цк)'!V118+'июль(4 цк)'!V119*9.11%)/1000</f>
        <v>0.67630057300000002</v>
      </c>
      <c r="Z76" s="313">
        <f xml:space="preserve"> ('июль(4 цк)'!W118+'июль(4 цк)'!W119*9.11%)/1000</f>
        <v>0.67248172299999998</v>
      </c>
      <c r="AA76" s="313">
        <f xml:space="preserve"> ('июль(4 цк)'!X118+'июль(4 цк)'!X119*9.11%)/1000</f>
        <v>0.67631148400000007</v>
      </c>
      <c r="AB76" s="313">
        <f xml:space="preserve"> ('июль(4 цк)'!Y118+'июль(4 цк)'!Y119*9.11%)/1000</f>
        <v>0.63994512100000012</v>
      </c>
    </row>
    <row r="77" spans="1:28" s="213" customFormat="1" x14ac:dyDescent="0.2">
      <c r="A77" s="321">
        <v>29</v>
      </c>
      <c r="B77" s="294" t="s">
        <v>191</v>
      </c>
      <c r="C77" s="295" t="s">
        <v>174</v>
      </c>
      <c r="D77" s="261"/>
      <c r="E77" s="313">
        <f xml:space="preserve"> ('июль(4 цк)'!B122+'июль(4 цк)'!B123*9.11%)/1000</f>
        <v>0.69293984799999997</v>
      </c>
      <c r="F77" s="326">
        <f xml:space="preserve"> ('июль(4 цк)'!C122+'июль(4 цк)'!C123*9.11%)/1000</f>
        <v>0.67879919199999994</v>
      </c>
      <c r="G77" s="326">
        <f xml:space="preserve"> ('июль(4 цк)'!D122+'июль(4 цк)'!D123*9.11%)/1000</f>
        <v>0.67513309600000015</v>
      </c>
      <c r="H77" s="313">
        <f xml:space="preserve"> ('июль(4 цк)'!E122+'июль(4 цк)'!E123*9.11%)/1000</f>
        <v>0.68106867999999987</v>
      </c>
      <c r="I77" s="313">
        <f xml:space="preserve"> ('июль(4 цк)'!F122+'июль(4 цк)'!F123*9.11%)/1000</f>
        <v>0.69687871899999998</v>
      </c>
      <c r="J77" s="313">
        <f xml:space="preserve"> ('июль(4 цк)'!G122+'июль(4 цк)'!G123*9.11%)/1000</f>
        <v>0.70345805200000022</v>
      </c>
      <c r="K77" s="313">
        <f xml:space="preserve"> ('июль(4 цк)'!H122+'июль(4 цк)'!H123*9.11%)/1000</f>
        <v>0.6969441850000001</v>
      </c>
      <c r="L77" s="313">
        <f xml:space="preserve"> ('июль(4 цк)'!I122+'июль(4 цк)'!I123*9.11%)/1000</f>
        <v>0.69061580499999986</v>
      </c>
      <c r="M77" s="313">
        <f xml:space="preserve"> ('июль(4 цк)'!J122+'июль(4 цк)'!J123*9.11%)/1000</f>
        <v>0.69775159900000017</v>
      </c>
      <c r="N77" s="313">
        <f xml:space="preserve"> ('июль(4 цк)'!K122+'июль(4 цк)'!K123*9.11%)/1000</f>
        <v>0.70796429500000002</v>
      </c>
      <c r="O77" s="313">
        <f xml:space="preserve"> ('июль(4 цк)'!L122+'июль(4 цк)'!L123*9.11%)/1000</f>
        <v>0.71115030700000015</v>
      </c>
      <c r="P77" s="313">
        <f xml:space="preserve"> ('июль(4 цк)'!M122+'июль(4 цк)'!M123*9.11%)/1000</f>
        <v>0.70371991599999995</v>
      </c>
      <c r="Q77" s="313">
        <f xml:space="preserve"> ('июль(4 цк)'!N122+'июль(4 цк)'!N123*9.11%)/1000</f>
        <v>0.70438548700000003</v>
      </c>
      <c r="R77" s="313">
        <f xml:space="preserve"> ('июль(4 цк)'!O122+'июль(4 цк)'!O123*9.11%)/1000</f>
        <v>0.67993393599999985</v>
      </c>
      <c r="S77" s="313">
        <f xml:space="preserve"> ('июль(4 цк)'!P122+'июль(4 цк)'!P123*9.11%)/1000</f>
        <v>0.68263986399999999</v>
      </c>
      <c r="T77" s="313">
        <f xml:space="preserve"> ('июль(4 цк)'!Q122+'июль(4 цк)'!Q123*9.11%)/1000</f>
        <v>0.70346896300000017</v>
      </c>
      <c r="U77" s="313">
        <f xml:space="preserve"> ('июль(4 цк)'!R122+'июль(4 цк)'!R123*9.11%)/1000</f>
        <v>0.72206130700000004</v>
      </c>
      <c r="V77" s="313">
        <f xml:space="preserve"> ('июль(4 цк)'!S122+'июль(4 цк)'!S123*9.11%)/1000</f>
        <v>0.72569466999999999</v>
      </c>
      <c r="W77" s="313">
        <f xml:space="preserve"> ('июль(4 цк)'!T122+'июль(4 цк)'!T123*9.11%)/1000</f>
        <v>0.71875527400000006</v>
      </c>
      <c r="X77" s="313">
        <f xml:space="preserve"> ('июль(4 цк)'!U122+'июль(4 цк)'!U123*9.11%)/1000</f>
        <v>0.69697691800000006</v>
      </c>
      <c r="Y77" s="313">
        <f xml:space="preserve"> ('июль(4 цк)'!V122+'июль(4 цк)'!V123*9.11%)/1000</f>
        <v>0.70051208200000004</v>
      </c>
      <c r="Z77" s="313">
        <f xml:space="preserve"> ('июль(4 цк)'!W122+'июль(4 цк)'!W123*9.11%)/1000</f>
        <v>0.70797520599999997</v>
      </c>
      <c r="AA77" s="313">
        <f xml:space="preserve"> ('июль(4 цк)'!X122+'июль(4 цк)'!X123*9.11%)/1000</f>
        <v>0.71419447599999997</v>
      </c>
      <c r="AB77" s="313">
        <f xml:space="preserve"> ('июль(4 цк)'!Y122+'июль(4 цк)'!Y123*9.11%)/1000</f>
        <v>0.71245962700000021</v>
      </c>
    </row>
    <row r="78" spans="1:28" s="213" customFormat="1" x14ac:dyDescent="0.2">
      <c r="A78" s="321">
        <v>30</v>
      </c>
      <c r="B78" s="294" t="s">
        <v>191</v>
      </c>
      <c r="C78" s="295" t="s">
        <v>174</v>
      </c>
      <c r="D78" s="261"/>
      <c r="E78" s="313">
        <f xml:space="preserve"> ('июль(4 цк)'!B126+'июль(4 цк)'!B127*9.11%)/1000</f>
        <v>0.55279896400000006</v>
      </c>
      <c r="F78" s="326">
        <f xml:space="preserve"> ('июль(4 цк)'!C126+'июль(4 цк)'!C127*9.11%)/1000</f>
        <v>0.52312104400000004</v>
      </c>
      <c r="G78" s="326">
        <f xml:space="preserve"> ('июль(4 цк)'!D126+'июль(4 цк)'!D127*9.11%)/1000</f>
        <v>0.52221543100000001</v>
      </c>
      <c r="H78" s="313">
        <f xml:space="preserve"> ('июль(4 цк)'!E126+'июль(4 цк)'!E127*9.11%)/1000</f>
        <v>0.52929666999999991</v>
      </c>
      <c r="I78" s="313">
        <f xml:space="preserve"> ('июль(4 цк)'!F126+'июль(4 цк)'!F127*9.11%)/1000</f>
        <v>0.53767631800000004</v>
      </c>
      <c r="J78" s="313">
        <f xml:space="preserve"> ('июль(4 цк)'!G126+'июль(4 цк)'!G127*9.11%)/1000</f>
        <v>0.5457286360000001</v>
      </c>
      <c r="K78" s="313">
        <f xml:space="preserve"> ('июль(4 цк)'!H126+'июль(4 цк)'!H127*9.11%)/1000</f>
        <v>0.54429929500000007</v>
      </c>
      <c r="L78" s="313">
        <f xml:space="preserve"> ('июль(4 цк)'!I126+'июль(4 цк)'!I127*9.11%)/1000</f>
        <v>0.53105334100000001</v>
      </c>
      <c r="M78" s="313">
        <f xml:space="preserve"> ('июль(4 цк)'!J126+'июль(4 цк)'!J127*9.11%)/1000</f>
        <v>0.53170800100000004</v>
      </c>
      <c r="N78" s="313">
        <f xml:space="preserve"> ('июль(4 цк)'!K126+'июль(4 цк)'!K127*9.11%)/1000</f>
        <v>0.53718532299999999</v>
      </c>
      <c r="O78" s="313">
        <f xml:space="preserve"> ('июль(4 цк)'!L126+'июль(4 цк)'!L127*9.11%)/1000</f>
        <v>0.53716350099999999</v>
      </c>
      <c r="P78" s="313">
        <f xml:space="preserve"> ('июль(4 цк)'!M126+'июль(4 цк)'!M127*9.11%)/1000</f>
        <v>0.54097144000000008</v>
      </c>
      <c r="Q78" s="313">
        <f xml:space="preserve"> ('июль(4 цк)'!N126+'июль(4 цк)'!N127*9.11%)/1000</f>
        <v>0.54217165</v>
      </c>
      <c r="R78" s="313">
        <f xml:space="preserve"> ('июль(4 цк)'!O126+'июль(4 цк)'!O127*9.11%)/1000</f>
        <v>0.52642707700000002</v>
      </c>
      <c r="S78" s="313">
        <f xml:space="preserve"> ('июль(4 цк)'!P126+'июль(4 цк)'!P127*9.11%)/1000</f>
        <v>0.52566330700000008</v>
      </c>
      <c r="T78" s="313">
        <f xml:space="preserve"> ('июль(4 цк)'!Q126+'июль(4 цк)'!Q127*9.11%)/1000</f>
        <v>0.54795448000000002</v>
      </c>
      <c r="U78" s="313">
        <f xml:space="preserve"> ('июль(4 цк)'!R126+'июль(4 цк)'!R127*9.11%)/1000</f>
        <v>0.55661781399999999</v>
      </c>
      <c r="V78" s="313">
        <f xml:space="preserve"> ('июль(4 цк)'!S126+'июль(4 цк)'!S127*9.11%)/1000</f>
        <v>0.55906187799999996</v>
      </c>
      <c r="W78" s="313">
        <f xml:space="preserve"> ('июль(4 цк)'!T126+'июль(4 цк)'!T127*9.11%)/1000</f>
        <v>0.55828719699999996</v>
      </c>
      <c r="X78" s="313">
        <f xml:space="preserve"> ('июль(4 цк)'!U126+'июль(4 цк)'!U127*9.11%)/1000</f>
        <v>0.54402651999999996</v>
      </c>
      <c r="Y78" s="313">
        <f xml:space="preserve"> ('июль(4 цк)'!V126+'июль(4 цк)'!V127*9.11%)/1000</f>
        <v>0.55261347699999996</v>
      </c>
      <c r="Z78" s="313">
        <f xml:space="preserve"> ('июль(4 цк)'!W126+'июль(4 цк)'!W127*9.11%)/1000</f>
        <v>0.55663963599999999</v>
      </c>
      <c r="AA78" s="313">
        <f xml:space="preserve"> ('июль(4 цк)'!X126+'июль(4 цк)'!X127*9.11%)/1000</f>
        <v>0.5582981079999999</v>
      </c>
      <c r="AB78" s="313">
        <f xml:space="preserve"> ('июль(4 цк)'!Y126+'июль(4 цк)'!Y127*9.11%)/1000</f>
        <v>0.55660690300000004</v>
      </c>
    </row>
    <row r="79" spans="1:28" s="301" customFormat="1" ht="13.5" thickBot="1" x14ac:dyDescent="0.25">
      <c r="A79" s="322">
        <v>31</v>
      </c>
      <c r="B79" s="310" t="s">
        <v>191</v>
      </c>
      <c r="C79" s="311" t="s">
        <v>174</v>
      </c>
      <c r="D79" s="312"/>
      <c r="E79" s="313">
        <f xml:space="preserve"> ('июль(4 цк)'!B130+'июль(4 цк)'!B131*9.11%)/1000</f>
        <v>0.51579976299999997</v>
      </c>
      <c r="F79" s="326">
        <f xml:space="preserve"> ('июль(4 цк)'!C130+'июль(4 цк)'!C131*9.11%)/1000</f>
        <v>0.497807524</v>
      </c>
      <c r="G79" s="326">
        <f xml:space="preserve"> ('июль(4 цк)'!D130+'июль(4 цк)'!D131*9.11%)/1000</f>
        <v>0.49997881300000002</v>
      </c>
      <c r="H79" s="313">
        <f xml:space="preserve"> ('июль(4 цк)'!E130+'июль(4 цк)'!E131*9.11%)/1000</f>
        <v>0.50203008100000002</v>
      </c>
      <c r="I79" s="313">
        <f xml:space="preserve"> ('июль(4 цк)'!F130+'июль(4 цк)'!F131*9.11%)/1000</f>
        <v>0.51109712200000001</v>
      </c>
      <c r="J79" s="313">
        <f xml:space="preserve"> ('июль(4 цк)'!G130+'июль(4 цк)'!G131*9.11%)/1000</f>
        <v>0.51139171900000002</v>
      </c>
      <c r="K79" s="313">
        <f xml:space="preserve"> ('июль(4 цк)'!H130+'июль(4 цк)'!H131*9.11%)/1000</f>
        <v>0.51429404499999998</v>
      </c>
      <c r="L79" s="313">
        <f xml:space="preserve"> ('июль(4 цк)'!I130+'июль(4 цк)'!I131*9.11%)/1000</f>
        <v>0.50383039600000001</v>
      </c>
      <c r="M79" s="313">
        <f xml:space="preserve"> ('июль(4 цк)'!J130+'июль(4 цк)'!J131*9.11%)/1000</f>
        <v>0.50566344400000007</v>
      </c>
      <c r="N79" s="313">
        <f xml:space="preserve"> ('июль(4 цк)'!K130+'июль(4 цк)'!K131*9.11%)/1000</f>
        <v>0.50984235700000002</v>
      </c>
      <c r="O79" s="313">
        <f xml:space="preserve"> ('июль(4 цк)'!L130+'июль(4 цк)'!L131*9.11%)/1000</f>
        <v>0.51451226499999991</v>
      </c>
      <c r="P79" s="313">
        <f xml:space="preserve"> ('июль(4 цк)'!M130+'июль(4 цк)'!M131*9.11%)/1000</f>
        <v>0.50880581200000008</v>
      </c>
      <c r="Q79" s="313">
        <f xml:space="preserve"> ('июль(4 цк)'!N130+'июль(4 цк)'!N131*9.11%)/1000</f>
        <v>0.51156629500000006</v>
      </c>
      <c r="R79" s="313">
        <f xml:space="preserve"> ('июль(4 цк)'!O130+'июль(4 цк)'!O131*9.11%)/1000</f>
        <v>0.49607267500000002</v>
      </c>
      <c r="S79" s="313">
        <f xml:space="preserve"> ('июль(4 цк)'!P130+'июль(4 цк)'!P131*9.11%)/1000</f>
        <v>0.48821675500000006</v>
      </c>
      <c r="T79" s="313">
        <f xml:space="preserve"> ('июль(4 цк)'!Q130+'июль(4 цк)'!Q131*9.11%)/1000</f>
        <v>0.497261974</v>
      </c>
      <c r="U79" s="313">
        <f xml:space="preserve"> ('июль(4 цк)'!R130+'июль(4 цк)'!R131*9.11%)/1000</f>
        <v>0.50392859499999998</v>
      </c>
      <c r="V79" s="313">
        <f xml:space="preserve"> ('июль(4 цк)'!S130+'июль(4 цк)'!S131*9.11%)/1000</f>
        <v>0.506110795</v>
      </c>
      <c r="W79" s="313">
        <f xml:space="preserve"> ('июль(4 цк)'!T130+'июль(4 цк)'!T131*9.11%)/1000</f>
        <v>0.50676545500000003</v>
      </c>
      <c r="X79" s="313">
        <f xml:space="preserve"> ('июль(4 цк)'!U130+'июль(4 цк)'!U131*9.11%)/1000</f>
        <v>0.50104809100000003</v>
      </c>
      <c r="Y79" s="313">
        <f xml:space="preserve"> ('июль(4 цк)'!V130+'июль(4 цк)'!V131*9.11%)/1000</f>
        <v>0.50265200799999998</v>
      </c>
      <c r="Z79" s="313">
        <f xml:space="preserve"> ('июль(4 цк)'!W130+'июль(4 цк)'!W131*9.11%)/1000</f>
        <v>0.50521609300000003</v>
      </c>
      <c r="AA79" s="313">
        <f xml:space="preserve"> ('июль(4 цк)'!X130+'июль(4 цк)'!X131*9.11%)/1000</f>
        <v>0.50790019899999994</v>
      </c>
      <c r="AB79" s="313">
        <f xml:space="preserve"> ('июль(4 цк)'!Y130+'июль(4 цк)'!Y131*9.11%)/1000</f>
        <v>0.505063339</v>
      </c>
    </row>
    <row r="80" spans="1:28" s="300" customFormat="1" x14ac:dyDescent="0.2">
      <c r="A80" s="320">
        <v>1</v>
      </c>
      <c r="B80" s="305" t="s">
        <v>192</v>
      </c>
      <c r="C80" s="306" t="s">
        <v>174</v>
      </c>
      <c r="D80" s="307"/>
      <c r="E80" s="313">
        <f xml:space="preserve"> ('июль(4 цк)'!B10+'июль(4 цк)'!B11*5.79%)/1000</f>
        <v>0.79462954899999994</v>
      </c>
      <c r="F80" s="326">
        <f xml:space="preserve"> ('июль(4 цк)'!C10+'июль(4 цк)'!C11*5.79%)/1000</f>
        <v>0.7758729820000001</v>
      </c>
      <c r="G80" s="326">
        <f xml:space="preserve"> ('июль(4 цк)'!D10+'июль(4 цк)'!D11*5.79%)/1000</f>
        <v>0.77415918399999994</v>
      </c>
      <c r="H80" s="313">
        <f xml:space="preserve"> ('июль(4 цк)'!E10+'июль(4 цк)'!E11*5.79%)/1000</f>
        <v>0.79529602599999993</v>
      </c>
      <c r="I80" s="313">
        <f xml:space="preserve"> ('июль(4 цк)'!F10+'июль(4 цк)'!F11*5.79%)/1000</f>
        <v>0.78490744800000001</v>
      </c>
      <c r="J80" s="313">
        <f xml:space="preserve"> ('июль(4 цк)'!G10+'июль(4 цк)'!G11*5.79%)/1000</f>
        <v>0.7796602640000001</v>
      </c>
      <c r="K80" s="313">
        <f xml:space="preserve"> ('июль(4 цк)'!H10+'июль(4 цк)'!H11*5.79%)/1000</f>
        <v>0.78225211900000013</v>
      </c>
      <c r="L80" s="313">
        <f xml:space="preserve"> ('июль(4 цк)'!I10+'июль(4 цк)'!I11*5.79%)/1000</f>
        <v>0.77112301100000014</v>
      </c>
      <c r="M80" s="313">
        <f xml:space="preserve"> ('июль(4 цк)'!J10+'июль(4 цк)'!J11*5.79%)/1000</f>
        <v>0.77502666200000003</v>
      </c>
      <c r="N80" s="313">
        <f xml:space="preserve"> ('июль(4 цк)'!K10+'июль(4 цк)'!K11*5.79%)/1000</f>
        <v>0.78835620200000001</v>
      </c>
      <c r="O80" s="313">
        <f xml:space="preserve"> ('июль(4 цк)'!L10+'июль(4 цк)'!L11*5.79%)/1000</f>
        <v>0.77891973400000003</v>
      </c>
      <c r="P80" s="313">
        <f xml:space="preserve"> ('июль(4 цк)'!M10+'июль(4 цк)'!M11*5.79%)/1000</f>
        <v>0.78122595600000011</v>
      </c>
      <c r="Q80" s="313">
        <f xml:space="preserve"> ('июль(4 цк)'!N10+'июль(4 цк)'!N11*5.79%)/1000</f>
        <v>0.77879278600000013</v>
      </c>
      <c r="R80" s="313">
        <f xml:space="preserve"> ('июль(4 цк)'!O10+'июль(4 цк)'!O11*5.79%)/1000</f>
        <v>0.75530740600000001</v>
      </c>
      <c r="S80" s="313">
        <f xml:space="preserve"> ('июль(4 цк)'!P10+'июль(4 цк)'!P11*5.79%)/1000</f>
        <v>0.76112585600000016</v>
      </c>
      <c r="T80" s="313">
        <f xml:space="preserve"> ('июль(4 цк)'!Q10+'июль(4 цк)'!Q11*5.79%)/1000</f>
        <v>0.78275991100000009</v>
      </c>
      <c r="U80" s="313">
        <f xml:space="preserve"> ('июль(4 цк)'!R10+'июль(4 цк)'!R11*5.79%)/1000</f>
        <v>0.79363512300000016</v>
      </c>
      <c r="V80" s="313">
        <f xml:space="preserve"> ('июль(4 цк)'!S10+'июль(4 цк)'!S11*5.79%)/1000</f>
        <v>0.80100868600000008</v>
      </c>
      <c r="W80" s="313">
        <f xml:space="preserve"> ('июль(4 цк)'!T10+'июль(4 цк)'!T11*5.79%)/1000</f>
        <v>0.80971520300000011</v>
      </c>
      <c r="X80" s="313">
        <f xml:space="preserve"> ('июль(4 цк)'!U10+'июль(4 цк)'!U11*5.79%)/1000</f>
        <v>0.79674534899999994</v>
      </c>
      <c r="Y80" s="313">
        <f xml:space="preserve"> ('июль(4 цк)'!V10+'июль(4 цк)'!V11*5.79%)/1000</f>
        <v>0.81276195500000004</v>
      </c>
      <c r="Z80" s="313">
        <f xml:space="preserve"> ('июль(4 цк)'!W10+'июль(4 цк)'!W11*5.79%)/1000</f>
        <v>0.81836882499999997</v>
      </c>
      <c r="AA80" s="313">
        <f xml:space="preserve"> ('июль(4 цк)'!X10+'июль(4 цк)'!X11*5.79%)/1000</f>
        <v>0.81700413400000005</v>
      </c>
      <c r="AB80" s="313">
        <f xml:space="preserve"> ('июль(4 цк)'!Y10+'июль(4 цк)'!Y11*5.79%)/1000</f>
        <v>0.80648860799999988</v>
      </c>
    </row>
    <row r="81" spans="1:28" s="213" customFormat="1" x14ac:dyDescent="0.2">
      <c r="A81" s="321">
        <v>2</v>
      </c>
      <c r="B81" s="294" t="s">
        <v>192</v>
      </c>
      <c r="C81" s="295" t="s">
        <v>174</v>
      </c>
      <c r="D81" s="261"/>
      <c r="E81" s="313">
        <f xml:space="preserve"> ('июль(4 цк)'!B14+'июль(4 цк)'!B15*5.79%)/1000</f>
        <v>0.88149371800000009</v>
      </c>
      <c r="F81" s="326">
        <f xml:space="preserve"> ('июль(4 цк)'!C14+'июль(4 цк)'!C15*5.79%)/1000</f>
        <v>0.86045208699999987</v>
      </c>
      <c r="G81" s="326">
        <f xml:space="preserve"> ('июль(4 цк)'!D14+'июль(4 цк)'!D15*5.79%)/1000</f>
        <v>0.86280062499999999</v>
      </c>
      <c r="H81" s="313">
        <f xml:space="preserve"> ('июль(4 цк)'!E14+'июль(4 цк)'!E15*5.79%)/1000</f>
        <v>0.87622537599999994</v>
      </c>
      <c r="I81" s="313">
        <f xml:space="preserve"> ('июль(4 цк)'!F14+'июль(4 цк)'!F15*5.79%)/1000</f>
        <v>0.9137808260000001</v>
      </c>
      <c r="J81" s="313">
        <f xml:space="preserve"> ('июль(4 цк)'!G14+'июль(4 цк)'!G15*5.79%)/1000</f>
        <v>0.90535994199999992</v>
      </c>
      <c r="K81" s="313">
        <f xml:space="preserve"> ('июль(4 цк)'!H14+'июль(4 цк)'!H15*5.79%)/1000</f>
        <v>0.89821911700000001</v>
      </c>
      <c r="L81" s="313">
        <f xml:space="preserve"> ('июль(4 цк)'!I14+'июль(4 цк)'!I15*5.79%)/1000</f>
        <v>0.88575705500000002</v>
      </c>
      <c r="M81" s="313">
        <f xml:space="preserve"> ('июль(4 цк)'!J14+'июль(4 цк)'!J15*5.79%)/1000</f>
        <v>0.89534162900000003</v>
      </c>
      <c r="N81" s="313">
        <f xml:space="preserve"> ('июль(4 цк)'!K14+'июль(4 цк)'!K15*5.79%)/1000</f>
        <v>0.89648416100000006</v>
      </c>
      <c r="O81" s="313">
        <f xml:space="preserve"> ('июль(4 цк)'!L14+'июль(4 цк)'!L15*5.79%)/1000</f>
        <v>0.91737768600000014</v>
      </c>
      <c r="P81" s="313">
        <f xml:space="preserve"> ('июль(4 цк)'!M14+'июль(4 цк)'!M15*5.79%)/1000</f>
        <v>0.90202755700000015</v>
      </c>
      <c r="Q81" s="313">
        <f xml:space="preserve"> ('июль(4 цк)'!N14+'июль(4 цк)'!N15*5.79%)/1000</f>
        <v>0.91592836300000002</v>
      </c>
      <c r="R81" s="313">
        <f xml:space="preserve"> ('июль(4 цк)'!O14+'июль(4 цк)'!O15*5.79%)/1000</f>
        <v>0.88933275700000014</v>
      </c>
      <c r="S81" s="313">
        <f xml:space="preserve"> ('июль(4 цк)'!P14+'июль(4 цк)'!P15*5.79%)/1000</f>
        <v>0.884402943</v>
      </c>
      <c r="T81" s="313">
        <f xml:space="preserve"> ('июль(4 цк)'!Q14+'июль(4 цк)'!Q15*5.79%)/1000</f>
        <v>0.90606873500000007</v>
      </c>
      <c r="U81" s="313">
        <f xml:space="preserve"> ('июль(4 цк)'!R14+'июль(4 цк)'!R15*5.79%)/1000</f>
        <v>0.92572451700000002</v>
      </c>
      <c r="V81" s="313">
        <f xml:space="preserve"> ('июль(4 цк)'!S14+'июль(4 цк)'!S15*5.79%)/1000</f>
        <v>0.93335197600000008</v>
      </c>
      <c r="W81" s="313">
        <f xml:space="preserve"> ('июль(4 цк)'!T14+'июль(4 цк)'!T15*5.79%)/1000</f>
        <v>0.95092369499999996</v>
      </c>
      <c r="X81" s="313">
        <f xml:space="preserve"> ('июль(4 цк)'!U14+'июль(4 цк)'!U15*5.79%)/1000</f>
        <v>0.92122844199999998</v>
      </c>
      <c r="Y81" s="313">
        <f xml:space="preserve"> ('июль(4 цк)'!V14+'июль(4 цк)'!V15*5.79%)/1000</f>
        <v>0.93922332099999994</v>
      </c>
      <c r="Z81" s="313">
        <f xml:space="preserve"> ('июль(4 цк)'!W14+'июль(4 цк)'!W15*5.79%)/1000</f>
        <v>0.94194212399999988</v>
      </c>
      <c r="AA81" s="313">
        <f xml:space="preserve"> ('июль(4 цк)'!X14+'июль(4 цк)'!X15*5.79%)/1000</f>
        <v>0.94073611800000001</v>
      </c>
      <c r="AB81" s="313">
        <f xml:space="preserve"> ('июль(4 цк)'!Y14+'июль(4 цк)'!Y15*5.79%)/1000</f>
        <v>0.92553409499999983</v>
      </c>
    </row>
    <row r="82" spans="1:28" s="213" customFormat="1" x14ac:dyDescent="0.2">
      <c r="A82" s="321">
        <v>3</v>
      </c>
      <c r="B82" s="294" t="s">
        <v>192</v>
      </c>
      <c r="C82" s="295" t="s">
        <v>174</v>
      </c>
      <c r="D82" s="261"/>
      <c r="E82" s="313">
        <f xml:space="preserve"> ('июль(4 цк)'!B18+'июль(4 цк)'!B19*5.79%)/1000</f>
        <v>0.88944912599999992</v>
      </c>
      <c r="F82" s="326">
        <f xml:space="preserve"> ('июль(4 цк)'!C18+'июль(4 цк)'!C19*5.79%)/1000</f>
        <v>0.82278026799999993</v>
      </c>
      <c r="G82" s="326">
        <f xml:space="preserve"> ('июль(4 цк)'!D18+'июль(4 цк)'!D19*5.79%)/1000</f>
        <v>0.84130409700000008</v>
      </c>
      <c r="H82" s="313">
        <f xml:space="preserve"> ('июль(4 цк)'!E18+'июль(4 цк)'!E19*5.79%)/1000</f>
        <v>0.85720433400000007</v>
      </c>
      <c r="I82" s="313">
        <f xml:space="preserve"> ('июль(4 цк)'!F18+'июль(4 цк)'!F19*5.79%)/1000</f>
        <v>0.85525779800000012</v>
      </c>
      <c r="J82" s="313">
        <f xml:space="preserve"> ('июль(4 цк)'!G18+'июль(4 цк)'!G19*5.79%)/1000</f>
        <v>0.84645607</v>
      </c>
      <c r="K82" s="313">
        <f xml:space="preserve"> ('июль(4 цк)'!H18+'июль(4 цк)'!H19*5.79%)/1000</f>
        <v>0.85214757200000013</v>
      </c>
      <c r="L82" s="313">
        <f xml:space="preserve"> ('июль(4 цк)'!I18+'июль(4 цк)'!I19*5.79%)/1000</f>
        <v>0.8380880810000001</v>
      </c>
      <c r="M82" s="313">
        <f xml:space="preserve"> ('июль(4 цк)'!J18+'июль(4 цк)'!J19*5.79%)/1000</f>
        <v>0.85154456900000008</v>
      </c>
      <c r="N82" s="313">
        <f xml:space="preserve"> ('июль(4 цк)'!K18+'июль(4 цк)'!K19*5.79%)/1000</f>
        <v>0.85051840600000006</v>
      </c>
      <c r="O82" s="313">
        <f xml:space="preserve"> ('июль(4 цк)'!L18+'июль(4 цк)'!L19*5.79%)/1000</f>
        <v>0.85789196900000009</v>
      </c>
      <c r="P82" s="313">
        <f xml:space="preserve"> ('июль(4 цк)'!M18+'июль(4 цк)'!M19*5.79%)/1000</f>
        <v>0.85305736599999993</v>
      </c>
      <c r="Q82" s="313">
        <f xml:space="preserve"> ('июль(4 цк)'!N18+'июль(4 цк)'!N19*5.79%)/1000</f>
        <v>0.86084351000000003</v>
      </c>
      <c r="R82" s="313">
        <f xml:space="preserve"> ('июль(4 цк)'!O18+'июль(4 цк)'!O19*5.79%)/1000</f>
        <v>0.83108478299999988</v>
      </c>
      <c r="S82" s="313">
        <f xml:space="preserve"> ('июль(4 цк)'!P18+'июль(4 цк)'!P19*5.79%)/1000</f>
        <v>0.82826019000000006</v>
      </c>
      <c r="T82" s="313">
        <f xml:space="preserve"> ('июль(4 цк)'!Q18+'июль(4 цк)'!Q19*5.79%)/1000</f>
        <v>0.85497216500000017</v>
      </c>
      <c r="U82" s="313">
        <f xml:space="preserve"> ('июль(4 цк)'!R18+'июль(4 цк)'!R19*5.79%)/1000</f>
        <v>0.870607927</v>
      </c>
      <c r="V82" s="313">
        <f xml:space="preserve"> ('июль(4 цк)'!S18+'июль(4 цк)'!S19*5.79%)/1000</f>
        <v>0.85991255799999999</v>
      </c>
      <c r="W82" s="313">
        <f xml:space="preserve"> ('июль(4 цк)'!T18+'июль(4 цк)'!T19*5.79%)/1000</f>
        <v>0.86229283299999993</v>
      </c>
      <c r="X82" s="313">
        <f xml:space="preserve"> ('июль(4 цк)'!U18+'июль(4 цк)'!U19*5.79%)/1000</f>
        <v>0.85681291100000012</v>
      </c>
      <c r="Y82" s="313">
        <f xml:space="preserve"> ('июль(4 цк)'!V18+'июль(4 цк)'!V19*5.79%)/1000</f>
        <v>0.87099934999999995</v>
      </c>
      <c r="Z82" s="313">
        <f xml:space="preserve"> ('июль(4 цк)'!W18+'июль(4 цк)'!W19*5.79%)/1000</f>
        <v>0.88455104899999992</v>
      </c>
      <c r="AA82" s="313">
        <f xml:space="preserve"> ('июль(4 цк)'!X18+'июль(4 цк)'!X19*5.79%)/1000</f>
        <v>0.89606100100000008</v>
      </c>
      <c r="AB82" s="313">
        <f xml:space="preserve"> ('июль(4 цк)'!Y18+'июль(4 цк)'!Y19*5.79%)/1000</f>
        <v>0.89660053000000006</v>
      </c>
    </row>
    <row r="83" spans="1:28" s="213" customFormat="1" x14ac:dyDescent="0.2">
      <c r="A83" s="321">
        <v>4</v>
      </c>
      <c r="B83" s="294" t="s">
        <v>192</v>
      </c>
      <c r="C83" s="295" t="s">
        <v>174</v>
      </c>
      <c r="D83" s="261"/>
      <c r="E83" s="313">
        <f xml:space="preserve"> ('июль(4 цк)'!B22+'июль(4 цк)'!B23*5.79%)/1000</f>
        <v>0.94009079899999992</v>
      </c>
      <c r="F83" s="326">
        <f xml:space="preserve"> ('июль(4 цк)'!C22+'июль(4 цк)'!C23*5.79%)/1000</f>
        <v>0.90129760600000008</v>
      </c>
      <c r="G83" s="326">
        <f xml:space="preserve"> ('июль(4 цк)'!D22+'июль(4 цк)'!D23*5.79%)/1000</f>
        <v>0.91820284800000018</v>
      </c>
      <c r="H83" s="313">
        <f xml:space="preserve"> ('июль(4 цк)'!E22+'июль(4 цк)'!E23*5.79%)/1000</f>
        <v>0.92812594999999998</v>
      </c>
      <c r="I83" s="313">
        <f xml:space="preserve"> ('июль(4 цк)'!F22+'июль(4 цк)'!F23*5.79%)/1000</f>
        <v>0.94911468600000015</v>
      </c>
      <c r="J83" s="313">
        <f xml:space="preserve"> ('июль(4 цк)'!G22+'июль(4 цк)'!G23*5.79%)/1000</f>
        <v>0.95575829800000012</v>
      </c>
      <c r="K83" s="313">
        <f xml:space="preserve"> ('июль(4 цк)'!H22+'июль(4 цк)'!H23*5.79%)/1000</f>
        <v>0.96343865200000001</v>
      </c>
      <c r="L83" s="313">
        <f xml:space="preserve"> ('июль(4 цк)'!I22+'июль(4 цк)'!I23*5.79%)/1000</f>
        <v>0.94254512700000004</v>
      </c>
      <c r="M83" s="313">
        <f xml:space="preserve"> ('июль(4 цк)'!J22+'июль(4 цк)'!J23*5.79%)/1000</f>
        <v>0.95839246900000008</v>
      </c>
      <c r="N83" s="313">
        <f xml:space="preserve"> ('июль(4 цк)'!K22+'июль(4 цк)'!K23*5.79%)/1000</f>
        <v>0.96481392200000005</v>
      </c>
      <c r="O83" s="313">
        <f xml:space="preserve"> ('июль(4 цк)'!L22+'июль(4 цк)'!L23*5.79%)/1000</f>
        <v>0.96425323500000004</v>
      </c>
      <c r="P83" s="313">
        <f xml:space="preserve"> ('июль(4 цк)'!M22+'июль(4 цк)'!M23*5.79%)/1000</f>
        <v>0.96358675799999993</v>
      </c>
      <c r="Q83" s="313">
        <f xml:space="preserve"> ('июль(4 цк)'!N22+'июль(4 цк)'!N23*5.79%)/1000</f>
        <v>0.89031660400000001</v>
      </c>
      <c r="R83" s="313">
        <f xml:space="preserve"> ('июль(4 цк)'!O22+'июль(4 цк)'!O23*5.79%)/1000</f>
        <v>0.859806768</v>
      </c>
      <c r="S83" s="313">
        <f xml:space="preserve"> ('июль(4 цк)'!P22+'июль(4 цк)'!P23*5.79%)/1000</f>
        <v>0.86422879000000008</v>
      </c>
      <c r="T83" s="313">
        <f xml:space="preserve"> ('июль(4 цк)'!Q22+'июль(4 цк)'!Q23*5.79%)/1000</f>
        <v>0.89287672200000001</v>
      </c>
      <c r="U83" s="313">
        <f xml:space="preserve"> ('июль(4 цк)'!R22+'июль(4 цк)'!R23*5.79%)/1000</f>
        <v>0.91186602700000008</v>
      </c>
      <c r="V83" s="313">
        <f xml:space="preserve"> ('июль(4 цк)'!S22+'июль(4 цк)'!S23*5.79%)/1000</f>
        <v>0.9204773329999999</v>
      </c>
      <c r="W83" s="313">
        <f xml:space="preserve"> ('июль(4 цк)'!T22+'июль(4 цк)'!T23*5.79%)/1000</f>
        <v>0.92276239699999996</v>
      </c>
      <c r="X83" s="313">
        <f xml:space="preserve"> ('июль(4 цк)'!U22+'июль(4 цк)'!U23*5.79%)/1000</f>
        <v>0.90129760600000008</v>
      </c>
      <c r="Y83" s="313">
        <f xml:space="preserve"> ('июль(4 цк)'!V22+'июль(4 цк)'!V23*5.79%)/1000</f>
        <v>0.91853079699999995</v>
      </c>
      <c r="Z83" s="313">
        <f xml:space="preserve"> ('июль(4 цк)'!W22+'июль(4 цк)'!W23*5.79%)/1000</f>
        <v>0.92778742199999997</v>
      </c>
      <c r="AA83" s="313">
        <f xml:space="preserve"> ('июль(4 цк)'!X22+'июль(4 цк)'!X23*5.79%)/1000</f>
        <v>0.93124675499999998</v>
      </c>
      <c r="AB83" s="313">
        <f xml:space="preserve"> ('июль(4 цк)'!Y22+'июль(4 цк)'!Y23*5.79%)/1000</f>
        <v>0.92031864800000007</v>
      </c>
    </row>
    <row r="84" spans="1:28" s="213" customFormat="1" x14ac:dyDescent="0.2">
      <c r="A84" s="321">
        <v>5</v>
      </c>
      <c r="B84" s="294" t="s">
        <v>192</v>
      </c>
      <c r="C84" s="295" t="s">
        <v>174</v>
      </c>
      <c r="D84" s="261"/>
      <c r="E84" s="313">
        <f xml:space="preserve"> ('июль(4 цк)'!B26+'июль(4 цк)'!B27*5.79%)/1000</f>
        <v>0.90806816599999995</v>
      </c>
      <c r="F84" s="326">
        <f xml:space="preserve"> ('июль(4 цк)'!C26+'июль(4 цк)'!C27*5.79%)/1000</f>
        <v>0.86913744599999998</v>
      </c>
      <c r="G84" s="326">
        <f xml:space="preserve"> ('июль(4 цк)'!D26+'июль(4 цк)'!D27*5.79%)/1000</f>
        <v>0.891638979</v>
      </c>
      <c r="H84" s="313">
        <f xml:space="preserve"> ('июль(4 цк)'!E26+'июль(4 цк)'!E27*5.79%)/1000</f>
        <v>0.90990891200000001</v>
      </c>
      <c r="I84" s="313">
        <f xml:space="preserve"> ('июль(4 цк)'!F26+'июль(4 цк)'!F27*5.79%)/1000</f>
        <v>0.92800958099999997</v>
      </c>
      <c r="J84" s="313">
        <f xml:space="preserve"> ('июль(4 цк)'!G26+'июль(4 цк)'!G27*5.79%)/1000</f>
        <v>0.90851248399999995</v>
      </c>
      <c r="K84" s="313">
        <f xml:space="preserve"> ('июль(4 цк)'!H26+'июль(4 цк)'!H27*5.79%)/1000</f>
        <v>0.90910490799999988</v>
      </c>
      <c r="L84" s="313">
        <f xml:space="preserve"> ('июль(4 цк)'!I26+'июль(4 цк)'!I27*5.79%)/1000</f>
        <v>0.88338735900000009</v>
      </c>
      <c r="M84" s="313">
        <f xml:space="preserve"> ('июль(4 цк)'!J26+'июль(4 цк)'!J27*5.79%)/1000</f>
        <v>0.90880869599999992</v>
      </c>
      <c r="N84" s="313">
        <f xml:space="preserve"> ('июль(4 цк)'!K26+'июль(4 цк)'!K27*5.79%)/1000</f>
        <v>0.91966274999999997</v>
      </c>
      <c r="O84" s="313">
        <f xml:space="preserve"> ('июль(4 цк)'!L26+'июль(4 цк)'!L27*5.79%)/1000</f>
        <v>0.89929817499999998</v>
      </c>
      <c r="P84" s="313">
        <f xml:space="preserve"> ('июль(4 цк)'!M26+'июль(4 цк)'!M27*5.79%)/1000</f>
        <v>0.9070102659999999</v>
      </c>
      <c r="Q84" s="313">
        <f xml:space="preserve"> ('июль(4 цк)'!N26+'июль(4 цк)'!N27*5.79%)/1000</f>
        <v>0.89071860599999997</v>
      </c>
      <c r="R84" s="313">
        <f xml:space="preserve"> ('июль(4 цк)'!O26+'июль(4 цк)'!O27*5.79%)/1000</f>
        <v>0.86181677800000012</v>
      </c>
      <c r="S84" s="313">
        <f xml:space="preserve"> ('июль(4 цк)'!P26+'июль(4 цк)'!P27*5.79%)/1000</f>
        <v>0.85671769999999992</v>
      </c>
      <c r="T84" s="313">
        <f xml:space="preserve"> ('июль(4 цк)'!Q26+'июль(4 цк)'!Q27*5.79%)/1000</f>
        <v>0.88047813399999997</v>
      </c>
      <c r="U84" s="313">
        <f xml:space="preserve"> ('июль(4 цк)'!R26+'июль(4 цк)'!R27*5.79%)/1000</f>
        <v>0.89431546599999989</v>
      </c>
      <c r="V84" s="313">
        <f xml:space="preserve"> ('июль(4 цк)'!S26+'июль(4 цк)'!S27*5.79%)/1000</f>
        <v>0.89015791900000008</v>
      </c>
      <c r="W84" s="313">
        <f xml:space="preserve"> ('июль(4 цк)'!T26+'июль(4 цк)'!T27*5.79%)/1000</f>
        <v>0.89975307199999999</v>
      </c>
      <c r="X84" s="313">
        <f xml:space="preserve"> ('июль(4 цк)'!U26+'июль(4 цк)'!U27*5.79%)/1000</f>
        <v>0.87061850600000001</v>
      </c>
      <c r="Y84" s="313">
        <f xml:space="preserve"> ('июль(4 цк)'!V26+'июль(4 цк)'!V27*5.79%)/1000</f>
        <v>0.88887786000000002</v>
      </c>
      <c r="Z84" s="313">
        <f xml:space="preserve"> ('июль(4 цк)'!W26+'июль(4 цк)'!W27*5.79%)/1000</f>
        <v>0.9077931119999999</v>
      </c>
      <c r="AA84" s="313">
        <f xml:space="preserve"> ('июль(4 цк)'!X26+'июль(4 цк)'!X27*5.79%)/1000</f>
        <v>0.90739111000000006</v>
      </c>
      <c r="AB84" s="313">
        <f xml:space="preserve"> ('июль(4 цк)'!Y26+'июль(4 цк)'!Y27*5.79%)/1000</f>
        <v>0.90452420100000008</v>
      </c>
    </row>
    <row r="85" spans="1:28" s="213" customFormat="1" x14ac:dyDescent="0.2">
      <c r="A85" s="321">
        <v>6</v>
      </c>
      <c r="B85" s="294" t="s">
        <v>192</v>
      </c>
      <c r="C85" s="295" t="s">
        <v>174</v>
      </c>
      <c r="D85" s="261"/>
      <c r="E85" s="313">
        <f xml:space="preserve"> ('июль(4 цк)'!B30+'июль(4 цк)'!B31*5.79%)/1000</f>
        <v>0.83070393899999995</v>
      </c>
      <c r="F85" s="326">
        <f xml:space="preserve"> ('июль(4 цк)'!C30+'июль(4 цк)'!C31*5.79%)/1000</f>
        <v>0.80555765600000007</v>
      </c>
      <c r="G85" s="326">
        <f xml:space="preserve"> ('июль(4 цк)'!D30+'июль(4 цк)'!D31*5.79%)/1000</f>
        <v>0.81219068900000002</v>
      </c>
      <c r="H85" s="313">
        <f xml:space="preserve"> ('июль(4 цк)'!E30+'июль(4 цк)'!E31*5.79%)/1000</f>
        <v>0.82228305499999998</v>
      </c>
      <c r="I85" s="313">
        <f xml:space="preserve"> ('июль(4 цк)'!F30+'июль(4 цк)'!F31*5.79%)/1000</f>
        <v>0.82783702999999997</v>
      </c>
      <c r="J85" s="313">
        <f xml:space="preserve"> ('июль(4 цк)'!G30+'июль(4 цк)'!G31*5.79%)/1000</f>
        <v>0.81925746100000019</v>
      </c>
      <c r="K85" s="313">
        <f xml:space="preserve"> ('июль(4 цк)'!H30+'июль(4 цк)'!H31*5.79%)/1000</f>
        <v>0.80457380899999997</v>
      </c>
      <c r="L85" s="313">
        <f xml:space="preserve"> ('июль(4 цк)'!I30+'июль(4 цк)'!I31*5.79%)/1000</f>
        <v>0.80376980500000006</v>
      </c>
      <c r="M85" s="313">
        <f xml:space="preserve"> ('июль(4 цк)'!J30+'июль(4 цк)'!J31*5.79%)/1000</f>
        <v>0.81036052200000008</v>
      </c>
      <c r="N85" s="313">
        <f xml:space="preserve"> ('июль(4 цк)'!K30+'июль(4 цк)'!K31*5.79%)/1000</f>
        <v>0.81974409499999989</v>
      </c>
      <c r="O85" s="313">
        <f xml:space="preserve"> ('июль(4 цк)'!L30+'июль(4 цк)'!L31*5.79%)/1000</f>
        <v>0.83493553900000006</v>
      </c>
      <c r="P85" s="313">
        <f xml:space="preserve"> ('июль(4 цк)'!M30+'июль(4 цк)'!M31*5.79%)/1000</f>
        <v>0.83319000399999998</v>
      </c>
      <c r="Q85" s="313">
        <f xml:space="preserve"> ('июль(4 цк)'!N30+'июль(4 цк)'!N31*5.79%)/1000</f>
        <v>0.83323231999999992</v>
      </c>
      <c r="R85" s="313">
        <f xml:space="preserve"> ('июль(4 цк)'!O30+'июль(4 цк)'!O31*5.79%)/1000</f>
        <v>0.80595965800000002</v>
      </c>
      <c r="S85" s="313">
        <f xml:space="preserve"> ('июль(4 цк)'!P30+'июль(4 цк)'!P31*5.79%)/1000</f>
        <v>0.80672134599999989</v>
      </c>
      <c r="T85" s="313">
        <f xml:space="preserve"> ('июль(4 цк)'!Q30+'июль(4 цк)'!Q31*5.79%)/1000</f>
        <v>0.83278800200000014</v>
      </c>
      <c r="U85" s="313">
        <f xml:space="preserve"> ('июль(4 цк)'!R30+'июль(4 цк)'!R31*5.79%)/1000</f>
        <v>0.84056356700000001</v>
      </c>
      <c r="V85" s="313">
        <f xml:space="preserve"> ('июль(4 цк)'!S30+'июль(4 цк)'!S31*5.79%)/1000</f>
        <v>0.83145504800000003</v>
      </c>
      <c r="W85" s="313">
        <f xml:space="preserve"> ('июль(4 цк)'!T30+'июль(4 цк)'!T31*5.79%)/1000</f>
        <v>0.83698786500000011</v>
      </c>
      <c r="X85" s="313">
        <f xml:space="preserve"> ('июль(4 цк)'!U30+'июль(4 цк)'!U31*5.79%)/1000</f>
        <v>0.81932093500000003</v>
      </c>
      <c r="Y85" s="313">
        <f xml:space="preserve"> ('июль(4 цк)'!V30+'июль(4 цк)'!V31*5.79%)/1000</f>
        <v>0.83547506800000004</v>
      </c>
      <c r="Z85" s="313">
        <f xml:space="preserve"> ('июль(4 цк)'!W30+'июль(4 цк)'!W31*5.79%)/1000</f>
        <v>0.84800060399999999</v>
      </c>
      <c r="AA85" s="313">
        <f xml:space="preserve"> ('июль(4 цк)'!X30+'июль(4 цк)'!X31*5.79%)/1000</f>
        <v>0.84906908299999995</v>
      </c>
      <c r="AB85" s="313">
        <f xml:space="preserve"> ('июль(4 цк)'!Y30+'июль(4 цк)'!Y31*5.79%)/1000</f>
        <v>0.84012982800000013</v>
      </c>
    </row>
    <row r="86" spans="1:28" s="213" customFormat="1" x14ac:dyDescent="0.2">
      <c r="A86" s="321">
        <v>7</v>
      </c>
      <c r="B86" s="294" t="s">
        <v>192</v>
      </c>
      <c r="C86" s="295" t="s">
        <v>174</v>
      </c>
      <c r="D86" s="261"/>
      <c r="E86" s="313">
        <f xml:space="preserve"> ('июль(4 цк)'!B34+'июль(4 цк)'!B35*5.79%)/1000</f>
        <v>0.89593405300000017</v>
      </c>
      <c r="F86" s="326">
        <f xml:space="preserve"> ('июль(4 цк)'!C34+'июль(4 цк)'!C35*5.79%)/1000</f>
        <v>0.85136472600000002</v>
      </c>
      <c r="G86" s="326">
        <f xml:space="preserve"> ('июль(4 цк)'!D34+'июль(4 цк)'!D35*5.79%)/1000</f>
        <v>0.882625671</v>
      </c>
      <c r="H86" s="313">
        <f xml:space="preserve"> ('июль(4 цк)'!E34+'июль(4 цк)'!E35*5.79%)/1000</f>
        <v>0.89666400400000001</v>
      </c>
      <c r="I86" s="313">
        <f xml:space="preserve"> ('июль(4 цк)'!F34+'июль(4 цк)'!F35*5.79%)/1000</f>
        <v>0.90594178699999994</v>
      </c>
      <c r="J86" s="313">
        <f xml:space="preserve"> ('июль(4 цк)'!G34+'июль(4 цк)'!G35*5.79%)/1000</f>
        <v>0.90832206199999999</v>
      </c>
      <c r="K86" s="313">
        <f xml:space="preserve"> ('июль(4 цк)'!H34+'июль(4 цк)'!H35*5.79%)/1000</f>
        <v>0.90247187499999992</v>
      </c>
      <c r="L86" s="313">
        <f xml:space="preserve"> ('июль(4 цк)'!I34+'июль(4 цк)'!I35*5.79%)/1000</f>
        <v>0.88167356100000005</v>
      </c>
      <c r="M86" s="313">
        <f xml:space="preserve"> ('июль(4 цк)'!J34+'июль(4 цк)'!J35*5.79%)/1000</f>
        <v>0.89959438699999994</v>
      </c>
      <c r="N86" s="313">
        <f xml:space="preserve"> ('июль(4 цк)'!K34+'июль(4 цк)'!K35*5.79%)/1000</f>
        <v>0.91775853000000007</v>
      </c>
      <c r="O86" s="313">
        <f xml:space="preserve"> ('июль(4 цк)'!L34+'июль(4 цк)'!L35*5.79%)/1000</f>
        <v>0.90934822500000001</v>
      </c>
      <c r="P86" s="313">
        <f xml:space="preserve"> ('июль(4 цк)'!M34+'июль(4 цк)'!M35*5.79%)/1000</f>
        <v>0.91274408400000007</v>
      </c>
      <c r="Q86" s="313">
        <f xml:space="preserve"> ('июль(4 цк)'!N34+'июль(4 цк)'!N35*5.79%)/1000</f>
        <v>0.90979254300000001</v>
      </c>
      <c r="R86" s="313">
        <f xml:space="preserve"> ('июль(4 цк)'!O34+'июль(4 цк)'!O35*5.79%)/1000</f>
        <v>0.88289014599999993</v>
      </c>
      <c r="S86" s="313">
        <f xml:space="preserve"> ('июль(4 цк)'!P34+'июль(4 цк)'!P35*5.79%)/1000</f>
        <v>0.88832775200000003</v>
      </c>
      <c r="T86" s="313">
        <f xml:space="preserve"> ('июль(4 цк)'!Q34+'июль(4 цк)'!Q35*5.79%)/1000</f>
        <v>0.90936938299999992</v>
      </c>
      <c r="U86" s="313">
        <f xml:space="preserve"> ('июль(4 цк)'!R34+'июль(4 цк)'!R35*5.79%)/1000</f>
        <v>0.91596010000000005</v>
      </c>
      <c r="V86" s="313">
        <f xml:space="preserve"> ('июль(4 цк)'!S34+'июль(4 цк)'!S35*5.79%)/1000</f>
        <v>0.91314608600000013</v>
      </c>
      <c r="W86" s="313">
        <f xml:space="preserve"> ('июль(4 цк)'!T34+'июль(4 цк)'!T35*5.79%)/1000</f>
        <v>0.91907032600000005</v>
      </c>
      <c r="X86" s="313">
        <f xml:space="preserve"> ('июль(4 цк)'!U34+'июль(4 цк)'!U35*5.79%)/1000</f>
        <v>0.90374135499999997</v>
      </c>
      <c r="Y86" s="313">
        <f xml:space="preserve"> ('июль(4 цк)'!V34+'июль(4 цк)'!V35*5.79%)/1000</f>
        <v>0.92027633200000014</v>
      </c>
      <c r="Z86" s="313">
        <f xml:space="preserve"> ('июль(4 цк)'!W34+'июль(4 цк)'!W35*5.79%)/1000</f>
        <v>0.91659484000000013</v>
      </c>
      <c r="AA86" s="313">
        <f xml:space="preserve"> ('июль(4 цк)'!X34+'июль(4 цк)'!X35*5.79%)/1000</f>
        <v>0.92851737300000015</v>
      </c>
      <c r="AB86" s="313">
        <f xml:space="preserve"> ('июль(4 цк)'!Y34+'июль(4 цк)'!Y35*5.79%)/1000</f>
        <v>0.9320296010000001</v>
      </c>
    </row>
    <row r="87" spans="1:28" s="213" customFormat="1" x14ac:dyDescent="0.2">
      <c r="A87" s="321">
        <v>8</v>
      </c>
      <c r="B87" s="294" t="s">
        <v>192</v>
      </c>
      <c r="C87" s="295" t="s">
        <v>174</v>
      </c>
      <c r="D87" s="261"/>
      <c r="E87" s="313">
        <f xml:space="preserve"> ('июль(4 цк)'!B38+'июль(4 цк)'!B39*5.79%)/1000</f>
        <v>0.93069664699999999</v>
      </c>
      <c r="F87" s="326">
        <f xml:space="preserve"> ('июль(4 цк)'!C38+'июль(4 цк)'!C39*5.79%)/1000</f>
        <v>0.88919523</v>
      </c>
      <c r="G87" s="326">
        <f xml:space="preserve"> ('июль(4 цк)'!D38+'июль(4 цк)'!D39*5.79%)/1000</f>
        <v>0.85930955500000006</v>
      </c>
      <c r="H87" s="313">
        <f xml:space="preserve"> ('июль(4 цк)'!E38+'июль(4 цк)'!E39*5.79%)/1000</f>
        <v>0.9199272249999999</v>
      </c>
      <c r="I87" s="313">
        <f xml:space="preserve"> ('июль(4 цк)'!F38+'июль(4 цк)'!F39*5.79%)/1000</f>
        <v>0.92081586100000012</v>
      </c>
      <c r="J87" s="313">
        <f xml:space="preserve"> ('июль(4 цк)'!G38+'июль(4 цк)'!G39*5.79%)/1000</f>
        <v>0.93969937599999998</v>
      </c>
      <c r="K87" s="313">
        <f xml:space="preserve"> ('июль(4 цк)'!H38+'июль(4 цк)'!H39*5.79%)/1000</f>
        <v>0.94499945500000004</v>
      </c>
      <c r="L87" s="313">
        <f xml:space="preserve"> ('июль(4 цк)'!I38+'июль(4 цк)'!I39*5.79%)/1000</f>
        <v>0.91742000200000007</v>
      </c>
      <c r="M87" s="313">
        <f xml:space="preserve"> ('июль(4 цк)'!J38+'июль(4 цк)'!J39*5.79%)/1000</f>
        <v>0.92142944299999996</v>
      </c>
      <c r="N87" s="313">
        <f xml:space="preserve"> ('июль(4 цк)'!K38+'июль(4 цк)'!K39*5.79%)/1000</f>
        <v>0.95690083000000004</v>
      </c>
      <c r="O87" s="313">
        <f xml:space="preserve"> ('июль(4 цк)'!L38+'июль(4 цк)'!L39*5.79%)/1000</f>
        <v>0.94893484299999997</v>
      </c>
      <c r="P87" s="313">
        <f xml:space="preserve"> ('июль(4 цк)'!M38+'июль(4 цк)'!M39*5.79%)/1000</f>
        <v>0.95616029999999996</v>
      </c>
      <c r="Q87" s="313">
        <f xml:space="preserve"> ('июль(4 цк)'!N38+'июль(4 цк)'!N39*5.79%)/1000</f>
        <v>0.96233843600000013</v>
      </c>
      <c r="R87" s="313">
        <f xml:space="preserve"> ('июль(4 цк)'!O38+'июль(4 цк)'!O39*5.79%)/1000</f>
        <v>0.93032638200000006</v>
      </c>
      <c r="S87" s="313">
        <f xml:space="preserve"> ('июль(4 цк)'!P38+'июль(4 цк)'!P39*5.79%)/1000</f>
        <v>0.92428577300000003</v>
      </c>
      <c r="T87" s="313">
        <f xml:space="preserve"> ('июль(4 цк)'!Q38+'июль(4 цк)'!Q39*5.79%)/1000</f>
        <v>0.96276159599999989</v>
      </c>
      <c r="U87" s="313">
        <f xml:space="preserve"> ('июль(4 цк)'!R38+'июль(4 цк)'!R39*5.79%)/1000</f>
        <v>0.98196248100000005</v>
      </c>
      <c r="V87" s="313">
        <f xml:space="preserve"> ('июль(4 цк)'!S38+'июль(4 цк)'!S39*5.79%)/1000</f>
        <v>0.97105553200000005</v>
      </c>
      <c r="W87" s="313">
        <f xml:space="preserve"> ('июль(4 цк)'!T38+'июль(4 цк)'!T39*5.79%)/1000</f>
        <v>0.97238848600000005</v>
      </c>
      <c r="X87" s="313">
        <f xml:space="preserve"> ('июль(4 цк)'!U38+'июль(4 цк)'!U39*5.79%)/1000</f>
        <v>0.96347038900000004</v>
      </c>
      <c r="Y87" s="313">
        <f xml:space="preserve"> ('июль(4 цк)'!V38+'июль(4 цк)'!V39*5.79%)/1000</f>
        <v>0.969669683</v>
      </c>
      <c r="Z87" s="313">
        <f xml:space="preserve"> ('июль(4 цк)'!W38+'июль(4 цк)'!W39*5.79%)/1000</f>
        <v>0.96798762199999999</v>
      </c>
      <c r="AA87" s="313">
        <f xml:space="preserve"> ('июль(4 цк)'!X38+'июль(4 цк)'!X39*5.79%)/1000</f>
        <v>0.97284338299999995</v>
      </c>
      <c r="AB87" s="313">
        <f xml:space="preserve"> ('июль(4 цк)'!Y38+'июль(4 цк)'!Y39*5.79%)/1000</f>
        <v>0.96576603200000011</v>
      </c>
    </row>
    <row r="88" spans="1:28" s="213" customFormat="1" x14ac:dyDescent="0.2">
      <c r="A88" s="321">
        <v>9</v>
      </c>
      <c r="B88" s="294" t="s">
        <v>192</v>
      </c>
      <c r="C88" s="295" t="s">
        <v>174</v>
      </c>
      <c r="D88" s="261"/>
      <c r="E88" s="313">
        <f xml:space="preserve"> ('июль(4 цк)'!B42+'июль(4 цк)'!B43*5.79%)/1000</f>
        <v>0.78151158900000006</v>
      </c>
      <c r="F88" s="326">
        <f xml:space="preserve"> ('июль(4 цк)'!C42+'июль(4 цк)'!C43*5.79%)/1000</f>
        <v>0.77775604400000009</v>
      </c>
      <c r="G88" s="326">
        <f xml:space="preserve"> ('июль(4 цк)'!D42+'июль(4 цк)'!D43*5.79%)/1000</f>
        <v>0.78069700600000014</v>
      </c>
      <c r="H88" s="313">
        <f xml:space="preserve"> ('июль(4 цк)'!E42+'июль(4 цк)'!E43*5.79%)/1000</f>
        <v>0.77413802600000003</v>
      </c>
      <c r="I88" s="313">
        <f xml:space="preserve"> ('июль(4 цк)'!F42+'июль(4 цк)'!F43*5.79%)/1000</f>
        <v>0.82534038600000004</v>
      </c>
      <c r="J88" s="313">
        <f xml:space="preserve"> ('июль(4 цк)'!G42+'июль(4 цк)'!G43*5.79%)/1000</f>
        <v>0.809831572</v>
      </c>
      <c r="K88" s="313">
        <f xml:space="preserve"> ('июль(4 цк)'!H42+'июль(4 цк)'!H43*5.79%)/1000</f>
        <v>0.81163000200000013</v>
      </c>
      <c r="L88" s="313">
        <f xml:space="preserve"> ('июль(4 цк)'!I42+'июль(4 цк)'!I43*5.79%)/1000</f>
        <v>0.81369290700000008</v>
      </c>
      <c r="M88" s="313">
        <f xml:space="preserve"> ('июль(4 цк)'!J42+'июль(4 цк)'!J43*5.79%)/1000</f>
        <v>0.814391121</v>
      </c>
      <c r="N88" s="313">
        <f xml:space="preserve"> ('июль(4 цк)'!K42+'июль(4 цк)'!K43*5.79%)/1000</f>
        <v>0.81366116999999982</v>
      </c>
      <c r="O88" s="313">
        <f xml:space="preserve"> ('июль(4 цк)'!L42+'июль(4 цк)'!L43*5.79%)/1000</f>
        <v>0.81468733299999996</v>
      </c>
      <c r="P88" s="313">
        <f xml:space="preserve"> ('июль(4 цк)'!M42+'июль(4 цк)'!M43*5.79%)/1000</f>
        <v>0.80812835300000019</v>
      </c>
      <c r="Q88" s="313">
        <f xml:space="preserve"> ('июль(4 цк)'!N42+'июль(4 цк)'!N43*5.79%)/1000</f>
        <v>0.80575865700000004</v>
      </c>
      <c r="R88" s="313">
        <f xml:space="preserve"> ('июль(4 цк)'!O42+'июль(4 цк)'!O43*5.79%)/1000</f>
        <v>0.80660497700000011</v>
      </c>
      <c r="S88" s="313">
        <f xml:space="preserve"> ('июль(4 цк)'!P42+'июль(4 цк)'!P43*5.79%)/1000</f>
        <v>0.80224642899999987</v>
      </c>
      <c r="T88" s="313">
        <f xml:space="preserve"> ('июль(4 цк)'!Q42+'июль(4 цк)'!Q43*5.79%)/1000</f>
        <v>0.80520854899999994</v>
      </c>
      <c r="U88" s="313">
        <f xml:space="preserve"> ('июль(4 цк)'!R42+'июль(4 цк)'!R43*5.79%)/1000</f>
        <v>0.81432764700000004</v>
      </c>
      <c r="V88" s="313">
        <f xml:space="preserve"> ('июль(4 цк)'!S42+'июль(4 цк)'!S43*5.79%)/1000</f>
        <v>0.80127316100000012</v>
      </c>
      <c r="W88" s="313">
        <f xml:space="preserve"> ('июль(4 цк)'!T42+'июль(4 цк)'!T43*5.79%)/1000</f>
        <v>0.81543844200000004</v>
      </c>
      <c r="X88" s="313">
        <f xml:space="preserve"> ('июль(4 цк)'!U42+'июль(4 цк)'!U43*5.79%)/1000</f>
        <v>0.82785818799999999</v>
      </c>
      <c r="Y88" s="313">
        <f xml:space="preserve"> ('июль(4 цк)'!V42+'июль(4 цк)'!V43*5.79%)/1000</f>
        <v>0.84364205599999997</v>
      </c>
      <c r="Z88" s="313">
        <f xml:space="preserve"> ('июль(4 цк)'!W42+'июль(4 цк)'!W43*5.79%)/1000</f>
        <v>0.84343047599999998</v>
      </c>
      <c r="AA88" s="313">
        <f xml:space="preserve"> ('июль(4 цк)'!X42+'июль(4 цк)'!X43*5.79%)/1000</f>
        <v>0.84695328299999995</v>
      </c>
      <c r="AB88" s="313">
        <f xml:space="preserve"> ('июль(4 цк)'!Y42+'июль(4 цк)'!Y43*5.79%)/1000</f>
        <v>0.83760144700000005</v>
      </c>
    </row>
    <row r="89" spans="1:28" s="213" customFormat="1" x14ac:dyDescent="0.2">
      <c r="A89" s="321">
        <v>10</v>
      </c>
      <c r="B89" s="294" t="s">
        <v>192</v>
      </c>
      <c r="C89" s="295" t="s">
        <v>174</v>
      </c>
      <c r="D89" s="261"/>
      <c r="E89" s="313">
        <f xml:space="preserve"> ('июль(4 цк)'!B46+'июль(4 цк)'!B47*5.79%)/1000</f>
        <v>0.98293574899999991</v>
      </c>
      <c r="F89" s="326">
        <f xml:space="preserve"> ('июль(4 цк)'!C46+'июль(4 цк)'!C47*5.79%)/1000</f>
        <v>0.92895111199999991</v>
      </c>
      <c r="G89" s="326">
        <f xml:space="preserve"> ('июль(4 цк)'!D46+'июль(4 цк)'!D47*5.79%)/1000</f>
        <v>0.93316155399999989</v>
      </c>
      <c r="H89" s="313">
        <f xml:space="preserve"> ('июль(4 цк)'!E46+'июль(4 цк)'!E47*5.79%)/1000</f>
        <v>0.96377718000000001</v>
      </c>
      <c r="I89" s="313">
        <f xml:space="preserve"> ('июль(4 цк)'!F46+'июль(4 цк)'!F47*5.79%)/1000</f>
        <v>0.9627721749999999</v>
      </c>
      <c r="J89" s="313">
        <f xml:space="preserve"> ('июль(4 цк)'!G46+'июль(4 цк)'!G47*5.79%)/1000</f>
        <v>0.97053716100000009</v>
      </c>
      <c r="K89" s="313">
        <f xml:space="preserve"> ('июль(4 цк)'!H46+'июль(4 цк)'!H47*5.79%)/1000</f>
        <v>0.98182495399999992</v>
      </c>
      <c r="L89" s="313">
        <f xml:space="preserve"> ('июль(4 цк)'!I46+'июль(4 цк)'!I47*5.79%)/1000</f>
        <v>0.94375113300000002</v>
      </c>
      <c r="M89" s="313">
        <f xml:space="preserve"> ('июль(4 цк)'!J46+'июль(4 цк)'!J47*5.79%)/1000</f>
        <v>0.98910330600000007</v>
      </c>
      <c r="N89" s="313">
        <f xml:space="preserve"> ('июль(4 цк)'!K46+'июль(4 цк)'!K47*5.79%)/1000</f>
        <v>1.0029617959999999</v>
      </c>
      <c r="O89" s="313">
        <f xml:space="preserve"> ('июль(4 цк)'!L46+'июль(4 цк)'!L47*5.79%)/1000</f>
        <v>0.99755592700000006</v>
      </c>
      <c r="P89" s="313">
        <f xml:space="preserve"> ('июль(4 цк)'!M46+'июль(4 цк)'!M47*5.79%)/1000</f>
        <v>1.000613258</v>
      </c>
      <c r="Q89" s="313">
        <f xml:space="preserve"> ('июль(4 цк)'!N46+'июль(4 цк)'!N47*5.79%)/1000</f>
        <v>1.0115307860000002</v>
      </c>
      <c r="R89" s="313">
        <f xml:space="preserve"> ('июль(4 цк)'!O46+'июль(4 цк)'!O47*5.79%)/1000</f>
        <v>0.954753293</v>
      </c>
      <c r="S89" s="313">
        <f xml:space="preserve"> ('июль(4 цк)'!P46+'июль(4 цк)'!P47*5.79%)/1000</f>
        <v>0.96365023200000011</v>
      </c>
      <c r="T89" s="313">
        <f xml:space="preserve"> ('июль(4 цк)'!Q46+'июль(4 цк)'!Q47*5.79%)/1000</f>
        <v>0.997376084</v>
      </c>
      <c r="U89" s="313">
        <f xml:space="preserve"> ('июль(4 цк)'!R46+'июль(4 цк)'!R47*5.79%)/1000</f>
        <v>1.0136889020000002</v>
      </c>
      <c r="V89" s="313">
        <f xml:space="preserve"> ('июль(4 цк)'!S46+'июль(4 цк)'!S47*5.79%)/1000</f>
        <v>1.022226155</v>
      </c>
      <c r="W89" s="313">
        <f xml:space="preserve"> ('июль(4 цк)'!T46+'июль(4 цк)'!T47*5.79%)/1000</f>
        <v>1.040697089</v>
      </c>
      <c r="X89" s="313">
        <f xml:space="preserve"> ('июль(4 цк)'!U46+'июль(4 цк)'!U47*5.79%)/1000</f>
        <v>0.9887118829999999</v>
      </c>
      <c r="Y89" s="313">
        <f xml:space="preserve"> ('июль(4 цк)'!V46+'июль(4 цк)'!V47*5.79%)/1000</f>
        <v>1.013255163</v>
      </c>
      <c r="Z89" s="313">
        <f xml:space="preserve"> ('июль(4 цк)'!W46+'июль(4 цк)'!W47*5.79%)/1000</f>
        <v>1.0132234259999999</v>
      </c>
      <c r="AA89" s="313">
        <f xml:space="preserve"> ('июль(4 цк)'!X46+'июль(4 цк)'!X47*5.79%)/1000</f>
        <v>1.0136571650000001</v>
      </c>
      <c r="AB89" s="313">
        <f xml:space="preserve"> ('июль(4 цк)'!Y46+'июль(4 цк)'!Y47*5.79%)/1000</f>
        <v>1.0090976159999998</v>
      </c>
    </row>
    <row r="90" spans="1:28" s="213" customFormat="1" x14ac:dyDescent="0.2">
      <c r="A90" s="321">
        <v>11</v>
      </c>
      <c r="B90" s="294" t="s">
        <v>192</v>
      </c>
      <c r="C90" s="295" t="s">
        <v>174</v>
      </c>
      <c r="D90" s="261"/>
      <c r="E90" s="313">
        <f xml:space="preserve"> ('июль(4 цк)'!B50+'июль(4 цк)'!B51*5.79%)/1000</f>
        <v>0.99698466100000005</v>
      </c>
      <c r="F90" s="326">
        <f xml:space="preserve"> ('июль(4 цк)'!C50+'июль(4 цк)'!C51*5.79%)/1000</f>
        <v>0.94258744299999997</v>
      </c>
      <c r="G90" s="326">
        <f xml:space="preserve"> ('июль(4 цк)'!D50+'июль(4 цк)'!D51*5.79%)/1000</f>
        <v>0.94971768900000009</v>
      </c>
      <c r="H90" s="313">
        <f xml:space="preserve"> ('июль(4 цк)'!E50+'июль(4 цк)'!E51*5.79%)/1000</f>
        <v>0.98424754499999989</v>
      </c>
      <c r="I90" s="313">
        <f xml:space="preserve"> ('июль(4 цк)'!F50+'июль(4 цк)'!F51*5.79%)/1000</f>
        <v>0.97916962500000004</v>
      </c>
      <c r="J90" s="313">
        <f xml:space="preserve"> ('июль(4 цк)'!G50+'июль(4 цк)'!G51*5.79%)/1000</f>
        <v>0.96673929999999997</v>
      </c>
      <c r="K90" s="313">
        <f xml:space="preserve"> ('июль(4 цк)'!H50+'июль(4 цк)'!H51*5.79%)/1000</f>
        <v>0.96834730799999991</v>
      </c>
      <c r="L90" s="313">
        <f xml:space="preserve"> ('июль(4 цк)'!I50+'июль(4 цк)'!I51*5.79%)/1000</f>
        <v>0.94234412600000006</v>
      </c>
      <c r="M90" s="313">
        <f xml:space="preserve"> ('июль(4 цк)'!J50+'июль(4 цк)'!J51*5.79%)/1000</f>
        <v>0.99597965600000005</v>
      </c>
      <c r="N90" s="313">
        <f xml:space="preserve"> ('июль(4 цк)'!K50+'июль(4 цк)'!K51*5.79%)/1000</f>
        <v>1.0198247220000001</v>
      </c>
      <c r="O90" s="313">
        <f xml:space="preserve"> ('июль(4 цк)'!L50+'июль(4 цк)'!L51*5.79%)/1000</f>
        <v>1.0120597360000001</v>
      </c>
      <c r="P90" s="313">
        <f xml:space="preserve"> ('июль(4 цк)'!M50+'июль(4 цк)'!M51*5.79%)/1000</f>
        <v>1.013942798</v>
      </c>
      <c r="Q90" s="313">
        <f xml:space="preserve"> ('июль(4 цк)'!N50+'июль(4 цк)'!N51*5.79%)/1000</f>
        <v>0.93616599000000011</v>
      </c>
      <c r="R90" s="313">
        <f xml:space="preserve"> ('июль(4 цк)'!O50+'июль(4 цк)'!O51*5.79%)/1000</f>
        <v>0.88869801699999995</v>
      </c>
      <c r="S90" s="313">
        <f xml:space="preserve"> ('июль(4 цк)'!P50+'июль(4 цк)'!P51*5.79%)/1000</f>
        <v>0.89231603500000001</v>
      </c>
      <c r="T90" s="313">
        <f xml:space="preserve"> ('июль(4 цк)'!Q50+'июль(4 цк)'!Q51*5.79%)/1000</f>
        <v>0.92018112099999994</v>
      </c>
      <c r="U90" s="313">
        <f xml:space="preserve"> ('июль(4 цк)'!R50+'июль(4 цк)'!R51*5.79%)/1000</f>
        <v>0.93638814899999989</v>
      </c>
      <c r="V90" s="313">
        <f xml:space="preserve"> ('июль(4 цк)'!S50+'июль(4 цк)'!S51*5.79%)/1000</f>
        <v>0.91728247499999993</v>
      </c>
      <c r="W90" s="313">
        <f xml:space="preserve"> ('июль(4 цк)'!T50+'июль(4 цк)'!T51*5.79%)/1000</f>
        <v>0.92919442899999993</v>
      </c>
      <c r="X90" s="313">
        <f xml:space="preserve"> ('июль(4 цк)'!U50+'июль(4 цк)'!U51*5.79%)/1000</f>
        <v>0.91506088500000005</v>
      </c>
      <c r="Y90" s="313">
        <f xml:space="preserve"> ('июль(4 цк)'!V50+'июль(4 цк)'!V51*5.79%)/1000</f>
        <v>0.92877126900000007</v>
      </c>
      <c r="Z90" s="313">
        <f xml:space="preserve"> ('июль(4 цк)'!W50+'июль(4 цк)'!W51*5.79%)/1000</f>
        <v>0.92264602800000006</v>
      </c>
      <c r="AA90" s="313">
        <f xml:space="preserve"> ('июль(4 цк)'!X50+'июль(4 цк)'!X51*5.79%)/1000</f>
        <v>0.93654683399999994</v>
      </c>
      <c r="AB90" s="313">
        <f xml:space="preserve"> ('июль(4 цк)'!Y50+'июль(4 цк)'!Y51*5.79%)/1000</f>
        <v>0.93207191700000003</v>
      </c>
    </row>
    <row r="91" spans="1:28" s="213" customFormat="1" x14ac:dyDescent="0.2">
      <c r="A91" s="321">
        <v>12</v>
      </c>
      <c r="B91" s="294" t="s">
        <v>192</v>
      </c>
      <c r="C91" s="295" t="s">
        <v>174</v>
      </c>
      <c r="D91" s="261"/>
      <c r="E91" s="313">
        <f xml:space="preserve"> ('июль(4 цк)'!B54+'июль(4 цк)'!B55*5.79%)/1000</f>
        <v>0.84474227200000007</v>
      </c>
      <c r="F91" s="326">
        <f xml:space="preserve"> ('июль(4 цк)'!C54+'июль(4 цк)'!C55*5.79%)/1000</f>
        <v>0.81429591000000001</v>
      </c>
      <c r="G91" s="326">
        <f xml:space="preserve"> ('июль(4 цк)'!D54+'июль(4 цк)'!D55*5.79%)/1000</f>
        <v>0.82633481199999992</v>
      </c>
      <c r="H91" s="313">
        <f xml:space="preserve"> ('июль(4 цк)'!E54+'июль(4 цк)'!E55*5.79%)/1000</f>
        <v>0.85861134099999992</v>
      </c>
      <c r="I91" s="313">
        <f xml:space="preserve"> ('июль(4 цк)'!F54+'июль(4 цк)'!F55*5.79%)/1000</f>
        <v>0.8540094760000001</v>
      </c>
      <c r="J91" s="313">
        <f xml:space="preserve"> ('июль(4 цк)'!G54+'июль(4 цк)'!G55*5.79%)/1000</f>
        <v>0.86322378499999997</v>
      </c>
      <c r="K91" s="313">
        <f xml:space="preserve"> ('июль(4 цк)'!H54+'июль(4 цк)'!H55*5.79%)/1000</f>
        <v>0.85259189000000013</v>
      </c>
      <c r="L91" s="313">
        <f xml:space="preserve"> ('июль(4 цк)'!I54+'июль(4 цк)'!I55*5.79%)/1000</f>
        <v>0.81982872700000009</v>
      </c>
      <c r="M91" s="313">
        <f xml:space="preserve"> ('июль(4 цк)'!J54+'июль(4 цк)'!J55*5.79%)/1000</f>
        <v>0.82668391900000004</v>
      </c>
      <c r="N91" s="313">
        <f xml:space="preserve"> ('июль(4 цк)'!K54+'июль(4 цк)'!K55*5.79%)/1000</f>
        <v>0.82182815799999986</v>
      </c>
      <c r="O91" s="313">
        <f xml:space="preserve"> ('июль(4 цк)'!L54+'июль(4 цк)'!L55*5.79%)/1000</f>
        <v>0.80763114000000003</v>
      </c>
      <c r="P91" s="313">
        <f xml:space="preserve"> ('июль(4 цк)'!M54+'июль(4 цк)'!M55*5.79%)/1000</f>
        <v>0.83216384099999996</v>
      </c>
      <c r="Q91" s="313">
        <f xml:space="preserve"> ('июль(4 цк)'!N54+'июль(4 цк)'!N55*5.79%)/1000</f>
        <v>0.83997114299999998</v>
      </c>
      <c r="R91" s="313">
        <f xml:space="preserve"> ('июль(4 цк)'!O54+'июль(4 цк)'!O55*5.79%)/1000</f>
        <v>0.81764945300000014</v>
      </c>
      <c r="S91" s="313">
        <f xml:space="preserve"> ('июль(4 цк)'!P54+'июль(4 цк)'!P55*5.79%)/1000</f>
        <v>0.81858040500000007</v>
      </c>
      <c r="T91" s="313">
        <f xml:space="preserve"> ('июль(4 цк)'!Q54+'июль(4 цк)'!Q55*5.79%)/1000</f>
        <v>0.84781018200000013</v>
      </c>
      <c r="U91" s="313">
        <f xml:space="preserve"> ('июль(4 цк)'!R54+'июль(4 цк)'!R55*5.79%)/1000</f>
        <v>0.83321116199999989</v>
      </c>
      <c r="V91" s="313">
        <f xml:space="preserve"> ('июль(4 цк)'!S54+'июль(4 цк)'!S55*5.79%)/1000</f>
        <v>0.83257642199999993</v>
      </c>
      <c r="W91" s="313">
        <f xml:space="preserve"> ('июль(4 цк)'!T54+'июль(4 цк)'!T55*5.79%)/1000</f>
        <v>0.82878914000000004</v>
      </c>
      <c r="X91" s="313">
        <f xml:space="preserve"> ('июль(4 цк)'!U54+'июль(4 цк)'!U55*5.79%)/1000</f>
        <v>0.820632731</v>
      </c>
      <c r="Y91" s="313">
        <f xml:space="preserve"> ('июль(4 цк)'!V54+'июль(4 цк)'!V55*5.79%)/1000</f>
        <v>0.82868335000000004</v>
      </c>
      <c r="Z91" s="313">
        <f xml:space="preserve"> ('июль(4 цк)'!W54+'июль(4 цк)'!W55*5.79%)/1000</f>
        <v>0.81523744099999984</v>
      </c>
      <c r="AA91" s="313">
        <f xml:space="preserve"> ('июль(4 цк)'!X54+'июль(4 цк)'!X55*5.79%)/1000</f>
        <v>0.81880256400000007</v>
      </c>
      <c r="AB91" s="313">
        <f xml:space="preserve"> ('июль(4 цк)'!Y54+'июль(4 цк)'!Y55*5.79%)/1000</f>
        <v>0.82348906100000008</v>
      </c>
    </row>
    <row r="92" spans="1:28" s="213" customFormat="1" x14ac:dyDescent="0.2">
      <c r="A92" s="321">
        <v>13</v>
      </c>
      <c r="B92" s="294" t="s">
        <v>192</v>
      </c>
      <c r="C92" s="295" t="s">
        <v>174</v>
      </c>
      <c r="D92" s="261"/>
      <c r="E92" s="313">
        <f xml:space="preserve"> ('июль(4 цк)'!B58+'июль(4 цк)'!B59*5.79%)/1000</f>
        <v>0.82672623500000009</v>
      </c>
      <c r="F92" s="326">
        <f xml:space="preserve"> ('июль(4 цк)'!C58+'июль(4 цк)'!C59*5.79%)/1000</f>
        <v>0.78935062800000011</v>
      </c>
      <c r="G92" s="326">
        <f xml:space="preserve"> ('июль(4 цк)'!D58+'июль(4 цк)'!D59*5.79%)/1000</f>
        <v>0.81164058100000014</v>
      </c>
      <c r="H92" s="313">
        <f xml:space="preserve"> ('июль(4 цк)'!E58+'июль(4 цк)'!E59*5.79%)/1000</f>
        <v>0.82284374199999999</v>
      </c>
      <c r="I92" s="313">
        <f xml:space="preserve"> ('июль(4 цк)'!F58+'июль(4 цк)'!F59*5.79%)/1000</f>
        <v>0.81748018899999997</v>
      </c>
      <c r="J92" s="313">
        <f xml:space="preserve"> ('июль(4 цк)'!G58+'июль(4 цк)'!G59*5.79%)/1000</f>
        <v>0.82556254499999993</v>
      </c>
      <c r="K92" s="313">
        <f xml:space="preserve"> ('июль(4 цк)'!H58+'июль(4 цк)'!H59*5.79%)/1000</f>
        <v>0.82829192700000009</v>
      </c>
      <c r="L92" s="313">
        <f xml:space="preserve"> ('июль(4 цк)'!I58+'июль(4 цк)'!I59*5.79%)/1000</f>
        <v>0.81867561599999983</v>
      </c>
      <c r="M92" s="313">
        <f xml:space="preserve"> ('июль(4 цк)'!J58+'июль(4 цк)'!J59*5.79%)/1000</f>
        <v>0.82968835500000004</v>
      </c>
      <c r="N92" s="313">
        <f xml:space="preserve"> ('июль(4 цк)'!K58+'июль(4 цк)'!K59*5.79%)/1000</f>
        <v>0.83604633399999995</v>
      </c>
      <c r="O92" s="313">
        <f xml:space="preserve"> ('июль(4 цк)'!L58+'июль(4 цк)'!L59*5.79%)/1000</f>
        <v>0.83580301699999993</v>
      </c>
      <c r="P92" s="313">
        <f xml:space="preserve"> ('июль(4 цк)'!M58+'июль(4 цк)'!M59*5.79%)/1000</f>
        <v>0.83404690300000017</v>
      </c>
      <c r="Q92" s="313">
        <f xml:space="preserve"> ('июль(4 цк)'!N58+'июль(4 цк)'!N59*5.79%)/1000</f>
        <v>0.83544333100000001</v>
      </c>
      <c r="R92" s="313">
        <f xml:space="preserve"> ('июль(4 цк)'!O58+'июль(4 цк)'!O59*5.79%)/1000</f>
        <v>0.81988162200000003</v>
      </c>
      <c r="S92" s="313">
        <f xml:space="preserve"> ('июль(4 цк)'!P58+'июль(4 цк)'!P59*5.79%)/1000</f>
        <v>0.81749076799999998</v>
      </c>
      <c r="T92" s="313">
        <f xml:space="preserve"> ('июль(4 цк)'!Q58+'июль(4 цк)'!Q59*5.79%)/1000</f>
        <v>0.83111651999999991</v>
      </c>
      <c r="U92" s="313">
        <f xml:space="preserve"> ('июль(4 цк)'!R58+'июль(4 цк)'!R59*5.79%)/1000</f>
        <v>0.83407864000000009</v>
      </c>
      <c r="V92" s="313">
        <f xml:space="preserve"> ('июль(4 цк)'!S58+'июль(4 цк)'!S59*5.79%)/1000</f>
        <v>0.84024619700000003</v>
      </c>
      <c r="W92" s="313">
        <f xml:space="preserve"> ('июль(4 цк)'!T58+'июль(4 цк)'!T59*5.79%)/1000</f>
        <v>0.84826507900000003</v>
      </c>
      <c r="X92" s="313">
        <f xml:space="preserve"> ('июль(4 цк)'!U58+'июль(4 цк)'!U59*5.79%)/1000</f>
        <v>0.83269279099999993</v>
      </c>
      <c r="Y92" s="313">
        <f xml:space="preserve"> ('июль(4 цк)'!V58+'июль(4 цк)'!V59*5.79%)/1000</f>
        <v>0.82028362399999988</v>
      </c>
      <c r="Z92" s="313">
        <f xml:space="preserve"> ('июль(4 цк)'!W58+'июль(4 цк)'!W59*5.79%)/1000</f>
        <v>0.82265331999999991</v>
      </c>
      <c r="AA92" s="313">
        <f xml:space="preserve"> ('июль(4 цк)'!X58+'июль(4 цк)'!X59*5.79%)/1000</f>
        <v>0.82371121999999997</v>
      </c>
      <c r="AB92" s="313">
        <f xml:space="preserve"> ('июль(4 цк)'!Y58+'июль(4 цк)'!Y59*5.79%)/1000</f>
        <v>0.84577901400000011</v>
      </c>
    </row>
    <row r="93" spans="1:28" s="213" customFormat="1" x14ac:dyDescent="0.2">
      <c r="A93" s="321">
        <v>14</v>
      </c>
      <c r="B93" s="294" t="s">
        <v>192</v>
      </c>
      <c r="C93" s="295" t="s">
        <v>174</v>
      </c>
      <c r="D93" s="261"/>
      <c r="E93" s="313">
        <f xml:space="preserve"> ('июль(4 цк)'!B62+'июль(4 цк)'!B63*5.79%)/1000</f>
        <v>0.80701755799999986</v>
      </c>
      <c r="F93" s="326">
        <f xml:space="preserve"> ('июль(4 цк)'!C62+'июль(4 цк)'!C63*5.79%)/1000</f>
        <v>0.76037474700000007</v>
      </c>
      <c r="G93" s="326">
        <f xml:space="preserve"> ('июль(4 цк)'!D62+'июль(4 цк)'!D63*5.79%)/1000</f>
        <v>0.77651830100000008</v>
      </c>
      <c r="H93" s="313">
        <f xml:space="preserve"> ('июль(4 цк)'!E62+'июль(4 цк)'!E63*5.79%)/1000</f>
        <v>0.782336751</v>
      </c>
      <c r="I93" s="313">
        <f xml:space="preserve"> ('июль(4 цк)'!F62+'июль(4 цк)'!F63*5.79%)/1000</f>
        <v>0.79987673299999995</v>
      </c>
      <c r="J93" s="313">
        <f xml:space="preserve"> ('июль(4 цк)'!G62+'июль(4 цк)'!G63*5.79%)/1000</f>
        <v>0.79785614400000004</v>
      </c>
      <c r="K93" s="313">
        <f xml:space="preserve"> ('июль(4 цк)'!H62+'июль(4 цк)'!H63*5.79%)/1000</f>
        <v>0.794809392</v>
      </c>
      <c r="L93" s="313">
        <f xml:space="preserve"> ('июль(4 цк)'!I62+'июль(4 цк)'!I63*5.79%)/1000</f>
        <v>0.78245311999999989</v>
      </c>
      <c r="M93" s="313">
        <f xml:space="preserve"> ('июль(4 цк)'!J62+'июль(4 цк)'!J63*5.79%)/1000</f>
        <v>0.79639624200000003</v>
      </c>
      <c r="N93" s="313">
        <f xml:space="preserve"> ('июль(4 цк)'!K62+'июль(4 цк)'!K63*5.79%)/1000</f>
        <v>0.80690118900000007</v>
      </c>
      <c r="O93" s="313">
        <f xml:space="preserve"> ('июль(4 цк)'!L62+'июль(4 цк)'!L63*5.79%)/1000</f>
        <v>0.8002469980000001</v>
      </c>
      <c r="P93" s="313">
        <f xml:space="preserve"> ('июль(4 цк)'!M62+'июль(4 цк)'!M63*5.79%)/1000</f>
        <v>0.802711905</v>
      </c>
      <c r="Q93" s="313">
        <f xml:space="preserve"> ('июль(4 цк)'!N62+'июль(4 цк)'!N63*5.79%)/1000</f>
        <v>0.80408717500000004</v>
      </c>
      <c r="R93" s="313">
        <f xml:space="preserve"> ('июль(4 цк)'!O62+'июль(4 цк)'!O63*5.79%)/1000</f>
        <v>0.78244254099999988</v>
      </c>
      <c r="S93" s="313">
        <f xml:space="preserve"> ('июль(4 цк)'!P62+'июль(4 цк)'!P63*5.79%)/1000</f>
        <v>0.78793304200000003</v>
      </c>
      <c r="T93" s="313">
        <f xml:space="preserve"> ('июль(4 цк)'!Q62+'июль(4 цк)'!Q63*5.79%)/1000</f>
        <v>0.80592792099999999</v>
      </c>
      <c r="U93" s="313">
        <f xml:space="preserve"> ('июль(4 цк)'!R62+'июль(4 цк)'!R63*5.79%)/1000</f>
        <v>0.81459212199999997</v>
      </c>
      <c r="V93" s="313">
        <f xml:space="preserve"> ('июль(4 цк)'!S62+'июль(4 цк)'!S63*5.79%)/1000</f>
        <v>0.80917567400000001</v>
      </c>
      <c r="W93" s="313">
        <f xml:space="preserve"> ('июль(4 цк)'!T62+'июль(4 цк)'!T63*5.79%)/1000</f>
        <v>0.81809377099999991</v>
      </c>
      <c r="X93" s="313">
        <f xml:space="preserve"> ('июль(4 цк)'!U62+'июль(4 цк)'!U63*5.79%)/1000</f>
        <v>0.79751761599999993</v>
      </c>
      <c r="Y93" s="313">
        <f xml:space="preserve"> ('июль(4 цк)'!V62+'июль(4 цк)'!V63*5.79%)/1000</f>
        <v>0.8047007570000001</v>
      </c>
      <c r="Z93" s="313">
        <f xml:space="preserve"> ('июль(4 цк)'!W62+'июль(4 цк)'!W63*5.79%)/1000</f>
        <v>0.79962283699999992</v>
      </c>
      <c r="AA93" s="313">
        <f xml:space="preserve"> ('июль(4 цк)'!X62+'июль(4 цк)'!X63*5.79%)/1000</f>
        <v>0.80831877499999993</v>
      </c>
      <c r="AB93" s="313">
        <f xml:space="preserve"> ('июль(4 цк)'!Y62+'июль(4 цк)'!Y63*5.79%)/1000</f>
        <v>0.81405259299999999</v>
      </c>
    </row>
    <row r="94" spans="1:28" s="213" customFormat="1" x14ac:dyDescent="0.2">
      <c r="A94" s="321">
        <v>15</v>
      </c>
      <c r="B94" s="294" t="s">
        <v>192</v>
      </c>
      <c r="C94" s="295" t="s">
        <v>174</v>
      </c>
      <c r="D94" s="261"/>
      <c r="E94" s="313">
        <f xml:space="preserve"> ('июль(4 цк)'!B66+'июль(4 цк)'!B67*5.79%)/1000</f>
        <v>0.84412869000000013</v>
      </c>
      <c r="F94" s="326">
        <f xml:space="preserve"> ('июль(4 цк)'!C66+'июль(4 цк)'!C67*5.79%)/1000</f>
        <v>0.81212721500000007</v>
      </c>
      <c r="G94" s="326">
        <f xml:space="preserve"> ('июль(4 цк)'!D66+'июль(4 цк)'!D67*5.79%)/1000</f>
        <v>0.79716850900000003</v>
      </c>
      <c r="H94" s="313">
        <f xml:space="preserve"> ('июль(4 цк)'!E66+'июль(4 цк)'!E67*5.79%)/1000</f>
        <v>0.82855640200000003</v>
      </c>
      <c r="I94" s="313">
        <f xml:space="preserve"> ('июль(4 цк)'!F66+'июль(4 цк)'!F67*5.79%)/1000</f>
        <v>0.83073567599999998</v>
      </c>
      <c r="J94" s="313">
        <f xml:space="preserve"> ('июль(4 цк)'!G66+'июль(4 цк)'!G67*5.79%)/1000</f>
        <v>0.84366321399999999</v>
      </c>
      <c r="K94" s="313">
        <f xml:space="preserve"> ('июль(4 цк)'!H66+'июль(4 цк)'!H67*5.79%)/1000</f>
        <v>0.86676774999999995</v>
      </c>
      <c r="L94" s="313">
        <f xml:space="preserve"> ('июль(4 цк)'!I66+'июль(4 цк)'!I67*5.79%)/1000</f>
        <v>0.91476467300000008</v>
      </c>
      <c r="M94" s="313">
        <f xml:space="preserve"> ('июль(4 цк)'!J66+'июль(4 цк)'!J67*5.79%)/1000</f>
        <v>0.90987717499999998</v>
      </c>
      <c r="N94" s="313">
        <f xml:space="preserve"> ('июль(4 цк)'!K66+'июль(4 цк)'!K67*5.79%)/1000</f>
        <v>0.93503403699999987</v>
      </c>
      <c r="O94" s="313">
        <f xml:space="preserve"> ('июль(4 цк)'!L66+'июль(4 цк)'!L67*5.79%)/1000</f>
        <v>0.94298944499999993</v>
      </c>
      <c r="P94" s="313">
        <f xml:space="preserve"> ('июль(4 цк)'!M66+'июль(4 цк)'!M67*5.79%)/1000</f>
        <v>0.93088706900000007</v>
      </c>
      <c r="Q94" s="313">
        <f xml:space="preserve"> ('июль(4 цк)'!N66+'июль(4 цк)'!N67*5.79%)/1000</f>
        <v>0.93767878699999996</v>
      </c>
      <c r="R94" s="313">
        <f xml:space="preserve"> ('июль(4 цк)'!O66+'июль(4 цк)'!O67*5.79%)/1000</f>
        <v>0.87476547399999993</v>
      </c>
      <c r="S94" s="313">
        <f xml:space="preserve"> ('июль(4 цк)'!P66+'июль(4 цк)'!P67*5.79%)/1000</f>
        <v>0.88275261900000013</v>
      </c>
      <c r="T94" s="313">
        <f xml:space="preserve"> ('июль(4 цк)'!Q66+'июль(4 цк)'!Q67*5.79%)/1000</f>
        <v>0.90764500600000009</v>
      </c>
      <c r="U94" s="313">
        <f xml:space="preserve"> ('июль(4 цк)'!R66+'июль(4 цк)'!R67*5.79%)/1000</f>
        <v>0.92093223000000002</v>
      </c>
      <c r="V94" s="313">
        <f xml:space="preserve"> ('июль(4 цк)'!S66+'июль(4 цк)'!S67*5.79%)/1000</f>
        <v>0.85452784700000006</v>
      </c>
      <c r="W94" s="313">
        <f xml:space="preserve"> ('июль(4 цк)'!T66+'июль(4 цк)'!T67*5.79%)/1000</f>
        <v>0.87364410000000003</v>
      </c>
      <c r="X94" s="313">
        <f xml:space="preserve"> ('июль(4 цк)'!U66+'июль(4 цк)'!U67*5.79%)/1000</f>
        <v>0.85673885799999994</v>
      </c>
      <c r="Y94" s="313">
        <f xml:space="preserve"> ('июль(4 цк)'!V66+'июль(4 цк)'!V67*5.79%)/1000</f>
        <v>0.85329010399999994</v>
      </c>
      <c r="Z94" s="313">
        <f xml:space="preserve"> ('июль(4 цк)'!W66+'июль(4 цк)'!W67*5.79%)/1000</f>
        <v>0.85745822999999999</v>
      </c>
      <c r="AA94" s="313">
        <f xml:space="preserve"> ('июль(4 цк)'!X66+'июль(4 цк)'!X67*5.79%)/1000</f>
        <v>0.86499047800000017</v>
      </c>
      <c r="AB94" s="313">
        <f xml:space="preserve"> ('июль(4 цк)'!Y66+'июль(4 цк)'!Y67*5.79%)/1000</f>
        <v>0.84920661000000008</v>
      </c>
    </row>
    <row r="95" spans="1:28" s="213" customFormat="1" x14ac:dyDescent="0.2">
      <c r="A95" s="321">
        <v>16</v>
      </c>
      <c r="B95" s="294" t="s">
        <v>192</v>
      </c>
      <c r="C95" s="295" t="s">
        <v>174</v>
      </c>
      <c r="D95" s="261"/>
      <c r="E95" s="313">
        <f xml:space="preserve"> ('июль(4 цк)'!B70+'июль(4 цк)'!B71*5.79%)/1000</f>
        <v>0.87343251999999993</v>
      </c>
      <c r="F95" s="326">
        <f xml:space="preserve"> ('июль(4 цк)'!C70+'июль(4 цк)'!C71*5.79%)/1000</f>
        <v>0.85761691500000004</v>
      </c>
      <c r="G95" s="326">
        <f xml:space="preserve"> ('июль(4 цк)'!D70+'июль(4 цк)'!D71*5.79%)/1000</f>
        <v>0.83764376299999999</v>
      </c>
      <c r="H95" s="313">
        <f xml:space="preserve"> ('июль(4 цк)'!E70+'июль(4 цк)'!E71*5.79%)/1000</f>
        <v>0.86468368699999998</v>
      </c>
      <c r="I95" s="313">
        <f xml:space="preserve"> ('июль(4 цк)'!F70+'июль(4 цк)'!F71*5.79%)/1000</f>
        <v>0.93701231000000007</v>
      </c>
      <c r="J95" s="313">
        <f xml:space="preserve"> ('июль(4 цк)'!G70+'июль(4 цк)'!G71*5.79%)/1000</f>
        <v>0.93638814899999989</v>
      </c>
      <c r="K95" s="313">
        <f xml:space="preserve"> ('июль(4 цк)'!H70+'июль(4 цк)'!H71*5.79%)/1000</f>
        <v>0.93503403699999987</v>
      </c>
      <c r="L95" s="313">
        <f xml:space="preserve"> ('июль(4 цк)'!I70+'июль(4 цк)'!I71*5.79%)/1000</f>
        <v>0.906111051</v>
      </c>
      <c r="M95" s="313">
        <f xml:space="preserve"> ('июль(4 цк)'!J70+'июль(4 цк)'!J71*5.79%)/1000</f>
        <v>0.91009933399999998</v>
      </c>
      <c r="N95" s="313">
        <f xml:space="preserve"> ('июль(4 цк)'!K70+'июль(4 цк)'!K71*5.79%)/1000</f>
        <v>0.932378708</v>
      </c>
      <c r="O95" s="313">
        <f xml:space="preserve"> ('июль(4 цк)'!L70+'июль(4 цк)'!L71*5.79%)/1000</f>
        <v>0.93673725600000013</v>
      </c>
      <c r="P95" s="313">
        <f xml:space="preserve"> ('июль(4 цк)'!M70+'июль(4 цк)'!M71*5.79%)/1000</f>
        <v>0.94418487200000001</v>
      </c>
      <c r="Q95" s="313">
        <f xml:space="preserve"> ('июль(4 цк)'!N70+'июль(4 цк)'!N71*5.79%)/1000</f>
        <v>0.90311719400000001</v>
      </c>
      <c r="R95" s="313">
        <f xml:space="preserve"> ('июль(4 цк)'!O70+'июль(4 цк)'!O71*5.79%)/1000</f>
        <v>0.87120035100000004</v>
      </c>
      <c r="S95" s="313">
        <f xml:space="preserve"> ('июль(4 цк)'!P70+'июль(4 цк)'!P71*5.79%)/1000</f>
        <v>0.87006839800000013</v>
      </c>
      <c r="T95" s="313">
        <f xml:space="preserve"> ('июль(4 цк)'!Q70+'июль(4 цк)'!Q71*5.79%)/1000</f>
        <v>0.89797579999999999</v>
      </c>
      <c r="U95" s="313">
        <f xml:space="preserve"> ('июль(4 цк)'!R70+'июль(4 цк)'!R71*5.79%)/1000</f>
        <v>0.92154581199999996</v>
      </c>
      <c r="V95" s="313">
        <f xml:space="preserve"> ('июль(4 цк)'!S70+'июль(4 цк)'!S71*5.79%)/1000</f>
        <v>0.91117839200000006</v>
      </c>
      <c r="W95" s="313">
        <f xml:space="preserve"> ('июль(4 цк)'!T70+'июль(4 цк)'!T71*5.79%)/1000</f>
        <v>0.91350577199999994</v>
      </c>
      <c r="X95" s="313">
        <f xml:space="preserve"> ('июль(4 цк)'!U70+'июль(4 цк)'!U71*5.79%)/1000</f>
        <v>0.88519636800000001</v>
      </c>
      <c r="Y95" s="313">
        <f xml:space="preserve"> ('июль(4 цк)'!V70+'июль(4 цк)'!V71*5.79%)/1000</f>
        <v>0.90630147300000008</v>
      </c>
      <c r="Z95" s="313">
        <f xml:space="preserve"> ('июль(4 цк)'!W70+'июль(4 цк)'!W71*5.79%)/1000</f>
        <v>0.90004928399999995</v>
      </c>
      <c r="AA95" s="313">
        <f xml:space="preserve"> ('июль(4 цк)'!X70+'июль(4 цк)'!X71*5.79%)/1000</f>
        <v>0.90441841100000009</v>
      </c>
      <c r="AB95" s="313">
        <f xml:space="preserve"> ('июль(4 цк)'!Y70+'июль(4 цк)'!Y71*5.79%)/1000</f>
        <v>0.90035607499999992</v>
      </c>
    </row>
    <row r="96" spans="1:28" s="213" customFormat="1" x14ac:dyDescent="0.2">
      <c r="A96" s="321">
        <v>17</v>
      </c>
      <c r="B96" s="294" t="s">
        <v>192</v>
      </c>
      <c r="C96" s="295" t="s">
        <v>174</v>
      </c>
      <c r="D96" s="261"/>
      <c r="E96" s="313">
        <f xml:space="preserve"> ('июль(4 цк)'!B74+'июль(4 цк)'!B75*5.79%)/1000</f>
        <v>0.88831717300000013</v>
      </c>
      <c r="F96" s="326">
        <f xml:space="preserve"> ('июль(4 цк)'!C74+'июль(4 цк)'!C75*5.79%)/1000</f>
        <v>0.85234857300000011</v>
      </c>
      <c r="G96" s="326">
        <f xml:space="preserve"> ('июль(4 цк)'!D74+'июль(4 цк)'!D75*5.79%)/1000</f>
        <v>0.8700366610000001</v>
      </c>
      <c r="H96" s="313">
        <f xml:space="preserve"> ('июль(4 цк)'!E74+'июль(4 цк)'!E75*5.79%)/1000</f>
        <v>0.88912117700000015</v>
      </c>
      <c r="I96" s="313">
        <f xml:space="preserve"> ('июль(4 цк)'!F74+'июль(4 цк)'!F75*5.79%)/1000</f>
        <v>0.94558129999999996</v>
      </c>
      <c r="J96" s="313">
        <f xml:space="preserve"> ('июль(4 цк)'!G74+'июль(4 цк)'!G75*5.79%)/1000</f>
        <v>0.95444650200000014</v>
      </c>
      <c r="K96" s="313">
        <f xml:space="preserve"> ('июль(4 цк)'!H74+'июль(4 цк)'!H75*5.79%)/1000</f>
        <v>0.95252112399999989</v>
      </c>
      <c r="L96" s="313">
        <f xml:space="preserve"> ('июль(4 цк)'!I74+'июль(4 цк)'!I75*5.79%)/1000</f>
        <v>0.94471382200000009</v>
      </c>
      <c r="M96" s="313">
        <f xml:space="preserve"> ('июль(4 цк)'!J74+'июль(4 цк)'!J75*5.79%)/1000</f>
        <v>0.9351504060000001</v>
      </c>
      <c r="N96" s="313">
        <f xml:space="preserve"> ('июль(4 цк)'!K74+'июль(4 цк)'!K75*5.79%)/1000</f>
        <v>0.95249996599999998</v>
      </c>
      <c r="O96" s="313">
        <f xml:space="preserve"> ('июль(4 цк)'!L74+'июль(4 цк)'!L75*5.79%)/1000</f>
        <v>0.90664000099999997</v>
      </c>
      <c r="P96" s="313">
        <f xml:space="preserve"> ('июль(4 цк)'!M74+'июль(4 цк)'!M75*5.79%)/1000</f>
        <v>0.90722184599999989</v>
      </c>
      <c r="Q96" s="313">
        <f xml:space="preserve"> ('июль(4 цк)'!N74+'июль(4 цк)'!N75*5.79%)/1000</f>
        <v>0.91365387800000009</v>
      </c>
      <c r="R96" s="313">
        <f xml:space="preserve"> ('июль(4 цк)'!O74+'июль(4 цк)'!O75*5.79%)/1000</f>
        <v>0.8651597419999999</v>
      </c>
      <c r="S96" s="313">
        <f xml:space="preserve"> ('июль(4 цк)'!P74+'июль(4 цк)'!P75*5.79%)/1000</f>
        <v>0.87051271599999991</v>
      </c>
      <c r="T96" s="313">
        <f xml:space="preserve"> ('июль(4 цк)'!Q74+'июль(4 цк)'!Q75*5.79%)/1000</f>
        <v>0.89084555399999998</v>
      </c>
      <c r="U96" s="313">
        <f xml:space="preserve"> ('июль(4 цк)'!R74+'июль(4 цк)'!R75*5.79%)/1000</f>
        <v>0.92644388899999996</v>
      </c>
      <c r="V96" s="313">
        <f xml:space="preserve"> ('июль(4 цк)'!S74+'июль(4 цк)'!S75*5.79%)/1000</f>
        <v>0.92899342800000007</v>
      </c>
      <c r="W96" s="313">
        <f xml:space="preserve"> ('июль(4 цк)'!T74+'июль(4 цк)'!T75*5.79%)/1000</f>
        <v>0.93153238799999993</v>
      </c>
      <c r="X96" s="313">
        <f xml:space="preserve"> ('июль(4 цк)'!U74+'июль(4 цк)'!U75*5.79%)/1000</f>
        <v>0.90445014800000012</v>
      </c>
      <c r="Y96" s="313">
        <f xml:space="preserve"> ('июль(4 цк)'!V74+'июль(4 цк)'!V75*5.79%)/1000</f>
        <v>0.91483872600000005</v>
      </c>
      <c r="Z96" s="313">
        <f xml:space="preserve"> ('июль(4 цк)'!W74+'июль(4 цк)'!W75*5.79%)/1000</f>
        <v>0.91895395700000015</v>
      </c>
      <c r="AA96" s="313">
        <f xml:space="preserve"> ('июль(4 цк)'!X74+'июль(4 цк)'!X75*5.79%)/1000</f>
        <v>0.90530704699999998</v>
      </c>
      <c r="AB96" s="313">
        <f xml:space="preserve"> ('июль(4 цк)'!Y74+'июль(4 цк)'!Y75*5.79%)/1000</f>
        <v>0.90059939199999994</v>
      </c>
    </row>
    <row r="97" spans="1:28" s="213" customFormat="1" x14ac:dyDescent="0.2">
      <c r="A97" s="321">
        <v>18</v>
      </c>
      <c r="B97" s="294" t="s">
        <v>192</v>
      </c>
      <c r="C97" s="295" t="s">
        <v>174</v>
      </c>
      <c r="D97" s="261"/>
      <c r="E97" s="313">
        <f xml:space="preserve"> ('июль(4 цк)'!B78+'июль(4 цк)'!B79*5.79%)/1000</f>
        <v>0.93310865899999995</v>
      </c>
      <c r="F97" s="326">
        <f xml:space="preserve"> ('июль(4 цк)'!C78+'июль(4 цк)'!C79*5.79%)/1000</f>
        <v>0.88842296300000001</v>
      </c>
      <c r="G97" s="326">
        <f xml:space="preserve"> ('июль(4 цк)'!D78+'июль(4 цк)'!D79*5.79%)/1000</f>
        <v>0.89728816500000008</v>
      </c>
      <c r="H97" s="313">
        <f xml:space="preserve"> ('июль(4 цк)'!E78+'июль(4 цк)'!E79*5.79%)/1000</f>
        <v>0.94058801199999997</v>
      </c>
      <c r="I97" s="313">
        <f xml:space="preserve"> ('июль(4 цк)'!F78+'июль(4 цк)'!F79*5.79%)/1000</f>
        <v>0.94699888600000004</v>
      </c>
      <c r="J97" s="313">
        <f xml:space="preserve"> ('июль(4 цк)'!G78+'июль(4 цк)'!G79*5.79%)/1000</f>
        <v>0.96964852499999998</v>
      </c>
      <c r="K97" s="313">
        <f xml:space="preserve"> ('июль(4 цк)'!H78+'июль(4 цк)'!H79*5.79%)/1000</f>
        <v>0.97049484499999994</v>
      </c>
      <c r="L97" s="313">
        <f xml:space="preserve"> ('июль(4 цк)'!I78+'июль(4 цк)'!I79*5.79%)/1000</f>
        <v>0.93480129899999986</v>
      </c>
      <c r="M97" s="313">
        <f xml:space="preserve"> ('июль(4 цк)'!J78+'июль(4 цк)'!J79*5.79%)/1000</f>
        <v>0.95064864099999991</v>
      </c>
      <c r="N97" s="313">
        <f xml:space="preserve"> ('июль(4 цк)'!K78+'июль(4 цк)'!K79*5.79%)/1000</f>
        <v>0.96801935900000002</v>
      </c>
      <c r="O97" s="313">
        <f xml:space="preserve"> ('июль(4 цк)'!L78+'июль(4 цк)'!L79*5.79%)/1000</f>
        <v>0.98349643600000014</v>
      </c>
      <c r="P97" s="313">
        <f xml:space="preserve"> ('июль(4 цк)'!M78+'июль(4 цк)'!M79*5.79%)/1000</f>
        <v>0.980682422</v>
      </c>
      <c r="Q97" s="313">
        <f xml:space="preserve"> ('июль(4 цк)'!N78+'июль(4 цк)'!N79*5.79%)/1000</f>
        <v>0.90062054999999996</v>
      </c>
      <c r="R97" s="313">
        <f xml:space="preserve"> ('июль(4 цк)'!O78+'июль(4 цк)'!O79*5.79%)/1000</f>
        <v>0.84974613900000007</v>
      </c>
      <c r="S97" s="313">
        <f xml:space="preserve"> ('июль(4 цк)'!P78+'июль(4 цк)'!P79*5.79%)/1000</f>
        <v>0.85133298899999998</v>
      </c>
      <c r="T97" s="313">
        <f xml:space="preserve"> ('июль(4 цк)'!Q78+'июль(4 цк)'!Q79*5.79%)/1000</f>
        <v>0.89116292399999986</v>
      </c>
      <c r="U97" s="313">
        <f xml:space="preserve"> ('июль(4 цк)'!R78+'июль(4 цк)'!R79*5.79%)/1000</f>
        <v>0.91360098299999992</v>
      </c>
      <c r="V97" s="313">
        <f xml:space="preserve"> ('июль(4 цк)'!S78+'июль(4 цк)'!S79*5.79%)/1000</f>
        <v>0.91605531100000004</v>
      </c>
      <c r="W97" s="313">
        <f xml:space="preserve"> ('июль(4 цк)'!T78+'июль(4 цк)'!T79*5.79%)/1000</f>
        <v>0.90673521199999996</v>
      </c>
      <c r="X97" s="313">
        <f xml:space="preserve"> ('июль(4 цк)'!U78+'июль(4 цк)'!U79*5.79%)/1000</f>
        <v>0.87306225500000001</v>
      </c>
      <c r="Y97" s="313">
        <f xml:space="preserve"> ('июль(4 цк)'!V78+'июль(4 цк)'!V79*5.79%)/1000</f>
        <v>0.87748427699999998</v>
      </c>
      <c r="Z97" s="313">
        <f xml:space="preserve"> ('июль(4 цк)'!W78+'июль(4 цк)'!W79*5.79%)/1000</f>
        <v>0.89224198200000016</v>
      </c>
      <c r="AA97" s="313">
        <f xml:space="preserve"> ('июль(4 цк)'!X78+'июль(4 цк)'!X79*5.79%)/1000</f>
        <v>0.89077150100000002</v>
      </c>
      <c r="AB97" s="313">
        <f xml:space="preserve"> ('июль(4 цк)'!Y78+'июль(4 цк)'!Y79*5.79%)/1000</f>
        <v>0.87828828100000012</v>
      </c>
    </row>
    <row r="98" spans="1:28" s="213" customFormat="1" x14ac:dyDescent="0.2">
      <c r="A98" s="321">
        <v>19</v>
      </c>
      <c r="B98" s="294" t="s">
        <v>192</v>
      </c>
      <c r="C98" s="295" t="s">
        <v>174</v>
      </c>
      <c r="D98" s="261"/>
      <c r="E98" s="313">
        <f xml:space="preserve"> ('июль(4 цк)'!B82+'июль(4 цк)'!B83*5.79%)/1000</f>
        <v>0.83901903299999991</v>
      </c>
      <c r="F98" s="326">
        <f xml:space="preserve"> ('июль(4 цк)'!C82+'июль(4 цк)'!C83*5.79%)/1000</f>
        <v>0.81077310300000005</v>
      </c>
      <c r="G98" s="326">
        <f xml:space="preserve"> ('июль(4 цк)'!D82+'июль(4 цк)'!D83*5.79%)/1000</f>
        <v>0.81513165100000007</v>
      </c>
      <c r="H98" s="313">
        <f xml:space="preserve"> ('июль(4 цк)'!E82+'июль(4 цк)'!E83*5.79%)/1000</f>
        <v>0.82657812899999994</v>
      </c>
      <c r="I98" s="313">
        <f xml:space="preserve"> ('июль(4 цк)'!F82+'июль(4 цк)'!F83*5.79%)/1000</f>
        <v>0.82567891400000004</v>
      </c>
      <c r="J98" s="313">
        <f xml:space="preserve"> ('июль(4 цк)'!G82+'июль(4 цк)'!G83*5.79%)/1000</f>
        <v>0.84227736500000017</v>
      </c>
      <c r="K98" s="313">
        <f xml:space="preserve"> ('июль(4 цк)'!H82+'июль(4 цк)'!H83*5.79%)/1000</f>
        <v>0.84445663900000001</v>
      </c>
      <c r="L98" s="313">
        <f xml:space="preserve"> ('июль(4 цк)'!I82+'июль(4 цк)'!I83*5.79%)/1000</f>
        <v>0.82666276100000013</v>
      </c>
      <c r="M98" s="313">
        <f xml:space="preserve"> ('июль(4 цк)'!J82+'июль(4 цк)'!J83*5.79%)/1000</f>
        <v>0.83056641199999992</v>
      </c>
      <c r="N98" s="313">
        <f xml:space="preserve"> ('июль(4 цк)'!K82+'июль(4 цк)'!K83*5.79%)/1000</f>
        <v>0.84437200700000015</v>
      </c>
      <c r="O98" s="313">
        <f xml:space="preserve"> ('июль(4 цк)'!L82+'июль(4 цк)'!L83*5.79%)/1000</f>
        <v>0.84073283100000007</v>
      </c>
      <c r="P98" s="313">
        <f xml:space="preserve"> ('июль(4 цк)'!M82+'июль(4 цк)'!M83*5.79%)/1000</f>
        <v>0.8467628610000002</v>
      </c>
      <c r="Q98" s="313">
        <f xml:space="preserve"> ('июль(4 цк)'!N82+'июль(4 цк)'!N83*5.79%)/1000</f>
        <v>0.84363147700000019</v>
      </c>
      <c r="R98" s="313">
        <f xml:space="preserve"> ('июль(4 цк)'!O82+'июль(4 цк)'!O83*5.79%)/1000</f>
        <v>0.82059041500000007</v>
      </c>
      <c r="S98" s="313">
        <f xml:space="preserve"> ('июль(4 цк)'!P82+'июль(4 цк)'!P83*5.79%)/1000</f>
        <v>0.80665787199999994</v>
      </c>
      <c r="T98" s="313">
        <f xml:space="preserve"> ('июль(4 цк)'!Q82+'июль(4 цк)'!Q83*5.79%)/1000</f>
        <v>0.82868335000000004</v>
      </c>
      <c r="U98" s="313">
        <f xml:space="preserve"> ('июль(4 цк)'!R82+'июль(4 цк)'!R83*5.79%)/1000</f>
        <v>0.84529237999999995</v>
      </c>
      <c r="V98" s="313">
        <f xml:space="preserve"> ('июль(4 цк)'!S82+'июль(4 цк)'!S83*5.79%)/1000</f>
        <v>0.84673112399999995</v>
      </c>
      <c r="W98" s="313">
        <f xml:space="preserve"> ('июль(4 цк)'!T82+'июль(4 цк)'!T83*5.79%)/1000</f>
        <v>0.83196284000000009</v>
      </c>
      <c r="X98" s="313">
        <f xml:space="preserve"> ('июль(4 цк)'!U82+'июль(4 цк)'!U83*5.79%)/1000</f>
        <v>0.81512107200000006</v>
      </c>
      <c r="Y98" s="313">
        <f xml:space="preserve"> ('июль(4 цк)'!V82+'июль(4 цк)'!V83*5.79%)/1000</f>
        <v>0.82312937499999994</v>
      </c>
      <c r="Z98" s="313">
        <f xml:space="preserve"> ('июль(4 цк)'!W82+'июль(4 цк)'!W83*5.79%)/1000</f>
        <v>0.81999799099999993</v>
      </c>
      <c r="AA98" s="313">
        <f xml:space="preserve"> ('июль(4 цк)'!X82+'июль(4 цк)'!X83*5.79%)/1000</f>
        <v>0.82887377200000001</v>
      </c>
      <c r="AB98" s="313">
        <f xml:space="preserve"> ('июль(4 цк)'!Y82+'июль(4 цк)'!Y83*5.79%)/1000</f>
        <v>0.82817555799999987</v>
      </c>
    </row>
    <row r="99" spans="1:28" s="213" customFormat="1" x14ac:dyDescent="0.2">
      <c r="A99" s="321">
        <v>20</v>
      </c>
      <c r="B99" s="294" t="s">
        <v>192</v>
      </c>
      <c r="C99" s="295" t="s">
        <v>174</v>
      </c>
      <c r="D99" s="261"/>
      <c r="E99" s="313">
        <f xml:space="preserve"> ('июль(4 цк)'!B86+'июль(4 цк)'!B87*5.79%)/1000</f>
        <v>0.72279813900000001</v>
      </c>
      <c r="F99" s="326">
        <f xml:space="preserve"> ('июль(4 цк)'!C86+'июль(4 цк)'!C87*5.79%)/1000</f>
        <v>0.69390689000000005</v>
      </c>
      <c r="G99" s="326">
        <f xml:space="preserve"> ('июль(4 цк)'!D86+'июль(4 цк)'!D87*5.79%)/1000</f>
        <v>0.69207672300000012</v>
      </c>
      <c r="H99" s="313">
        <f xml:space="preserve"> ('июль(4 цк)'!E86+'июль(4 цк)'!E87*5.79%)/1000</f>
        <v>0.701195821</v>
      </c>
      <c r="I99" s="313">
        <f xml:space="preserve"> ('июль(4 цк)'!F86+'июль(4 цк)'!F87*5.79%)/1000</f>
        <v>0.70627374099999995</v>
      </c>
      <c r="J99" s="313">
        <f xml:space="preserve"> ('июль(4 цк)'!G86+'июль(4 цк)'!G87*5.79%)/1000</f>
        <v>0.70736337800000015</v>
      </c>
      <c r="K99" s="313">
        <f xml:space="preserve"> ('июль(4 цк)'!H86+'июль(4 цк)'!H87*5.79%)/1000</f>
        <v>0.70505715600000007</v>
      </c>
      <c r="L99" s="313">
        <f xml:space="preserve"> ('июль(4 цк)'!I86+'июль(4 цк)'!I87*5.79%)/1000</f>
        <v>0.69509173800000001</v>
      </c>
      <c r="M99" s="313">
        <f xml:space="preserve"> ('июль(4 цк)'!J86+'июль(4 цк)'!J87*5.79%)/1000</f>
        <v>0.69589574199999993</v>
      </c>
      <c r="N99" s="313">
        <f xml:space="preserve"> ('июль(4 цк)'!K86+'июль(4 цк)'!K87*5.79%)/1000</f>
        <v>0.7023277739999999</v>
      </c>
      <c r="O99" s="313">
        <f xml:space="preserve"> ('июль(4 цк)'!L86+'июль(4 цк)'!L87*5.79%)/1000</f>
        <v>0.70228545799999997</v>
      </c>
      <c r="P99" s="313">
        <f xml:space="preserve"> ('июль(4 цк)'!M86+'июль(4 цк)'!M87*5.79%)/1000</f>
        <v>0.70413678299999993</v>
      </c>
      <c r="Q99" s="313">
        <f xml:space="preserve"> ('июль(4 цк)'!N86+'июль(4 цк)'!N87*5.79%)/1000</f>
        <v>0.70606216100000008</v>
      </c>
      <c r="R99" s="313">
        <f xml:space="preserve"> ('июль(4 цк)'!O86+'июль(4 цк)'!O87*5.79%)/1000</f>
        <v>0.69040524099999989</v>
      </c>
      <c r="S99" s="313">
        <f xml:space="preserve"> ('июль(4 цк)'!P86+'июль(4 цк)'!P87*5.79%)/1000</f>
        <v>0.69061682099999999</v>
      </c>
      <c r="T99" s="313">
        <f xml:space="preserve"> ('июль(4 цк)'!Q86+'июль(4 цк)'!Q87*5.79%)/1000</f>
        <v>0.70928875600000008</v>
      </c>
      <c r="U99" s="313">
        <f xml:space="preserve"> ('июль(4 цк)'!R86+'июль(4 цк)'!R87*5.79%)/1000</f>
        <v>0.72257598000000001</v>
      </c>
      <c r="V99" s="313">
        <f xml:space="preserve"> ('июль(4 цк)'!S86+'июль(4 цк)'!S87*5.79%)/1000</f>
        <v>0.71940228000000006</v>
      </c>
      <c r="W99" s="313">
        <f xml:space="preserve"> ('июль(4 цк)'!T86+'июль(4 цк)'!T87*5.79%)/1000</f>
        <v>0.71906375200000006</v>
      </c>
      <c r="X99" s="313">
        <f xml:space="preserve"> ('июль(4 цк)'!U86+'июль(4 цк)'!U87*5.79%)/1000</f>
        <v>0.70771248500000006</v>
      </c>
      <c r="Y99" s="313">
        <f xml:space="preserve"> ('июль(4 цк)'!V86+'июль(4 цк)'!V87*5.79%)/1000</f>
        <v>0.70767016900000013</v>
      </c>
      <c r="Z99" s="313">
        <f xml:space="preserve"> ('июль(4 цк)'!W86+'июль(4 цк)'!W87*5.79%)/1000</f>
        <v>0.71416567499999994</v>
      </c>
      <c r="AA99" s="313">
        <f xml:space="preserve"> ('июль(4 цк)'!X86+'июль(4 цк)'!X87*5.79%)/1000</f>
        <v>0.7192435949999999</v>
      </c>
      <c r="AB99" s="313">
        <f xml:space="preserve"> ('июль(4 цк)'!Y86+'июль(4 цк)'!Y87*5.79%)/1000</f>
        <v>0.71968791300000001</v>
      </c>
    </row>
    <row r="100" spans="1:28" s="213" customFormat="1" x14ac:dyDescent="0.2">
      <c r="A100" s="321">
        <v>21</v>
      </c>
      <c r="B100" s="294" t="s">
        <v>192</v>
      </c>
      <c r="C100" s="295" t="s">
        <v>174</v>
      </c>
      <c r="D100" s="261"/>
      <c r="E100" s="313">
        <f xml:space="preserve"> ('июль(4 цк)'!B90+'июль(4 цк)'!B91*5.79%)/1000</f>
        <v>0.74783863200000011</v>
      </c>
      <c r="F100" s="326">
        <f xml:space="preserve"> ('июль(4 цк)'!C90+'июль(4 цк)'!C91*5.79%)/1000</f>
        <v>0.71919069999999996</v>
      </c>
      <c r="G100" s="326">
        <f xml:space="preserve"> ('июль(4 цк)'!D90+'июль(4 цк)'!D91*5.79%)/1000</f>
        <v>0.71787890399999987</v>
      </c>
      <c r="H100" s="313">
        <f xml:space="preserve"> ('июль(4 цк)'!E90+'июль(4 цк)'!E91*5.79%)/1000</f>
        <v>0.725464047</v>
      </c>
      <c r="I100" s="313">
        <f xml:space="preserve"> ('июль(4 цк)'!F90+'июль(4 цк)'!F91*5.79%)/1000</f>
        <v>0.73307034800000004</v>
      </c>
      <c r="J100" s="313">
        <f xml:space="preserve"> ('июль(4 цк)'!G90+'июль(4 цк)'!G91*5.79%)/1000</f>
        <v>0.73289050499999997</v>
      </c>
      <c r="K100" s="313">
        <f xml:space="preserve"> ('июль(4 цк)'!H90+'июль(4 цк)'!H91*5.79%)/1000</f>
        <v>0.73589494099999986</v>
      </c>
      <c r="L100" s="313">
        <f xml:space="preserve"> ('июль(4 цк)'!I90+'июль(4 цк)'!I91*5.79%)/1000</f>
        <v>0.72595068100000004</v>
      </c>
      <c r="M100" s="313">
        <f xml:space="preserve"> ('июль(4 цк)'!J90+'июль(4 цк)'!J91*5.79%)/1000</f>
        <v>0.72844732499999998</v>
      </c>
      <c r="N100" s="313">
        <f xml:space="preserve"> ('июль(4 цк)'!K90+'июль(4 цк)'!K91*5.79%)/1000</f>
        <v>0.733250191</v>
      </c>
      <c r="O100" s="313">
        <f xml:space="preserve"> ('июль(4 цк)'!L90+'июль(4 цк)'!L91*5.79%)/1000</f>
        <v>0.73485819899999993</v>
      </c>
      <c r="P100" s="313">
        <f xml:space="preserve"> ('июль(4 цк)'!M90+'июль(4 цк)'!M91*5.79%)/1000</f>
        <v>0.73028807099999993</v>
      </c>
      <c r="Q100" s="313">
        <f xml:space="preserve"> ('июль(4 цк)'!N90+'июль(4 цк)'!N91*5.79%)/1000</f>
        <v>0.72837327200000002</v>
      </c>
      <c r="R100" s="313">
        <f xml:space="preserve"> ('июль(4 цк)'!O90+'июль(4 цк)'!O91*5.79%)/1000</f>
        <v>0.71157381999999991</v>
      </c>
      <c r="S100" s="313">
        <f xml:space="preserve"> ('июль(4 цк)'!P90+'июль(4 цк)'!P91*5.79%)/1000</f>
        <v>0.71557268200000013</v>
      </c>
      <c r="T100" s="313">
        <f xml:space="preserve"> ('июль(4 цк)'!Q90+'июль(4 цк)'!Q91*5.79%)/1000</f>
        <v>0.73185376299999993</v>
      </c>
      <c r="U100" s="313">
        <f xml:space="preserve"> ('июль(4 цк)'!R90+'июль(4 цк)'!R91*5.79%)/1000</f>
        <v>0.744273509</v>
      </c>
      <c r="V100" s="313">
        <f xml:space="preserve"> ('июль(4 цк)'!S90+'июль(4 цк)'!S91*5.79%)/1000</f>
        <v>0.74652683600000014</v>
      </c>
      <c r="W100" s="313">
        <f xml:space="preserve"> ('июль(4 цк)'!T90+'июль(4 цк)'!T91*5.79%)/1000</f>
        <v>0.73407535300000015</v>
      </c>
      <c r="X100" s="313">
        <f xml:space="preserve"> ('июль(4 цк)'!U90+'июль(4 цк)'!U91*5.79%)/1000</f>
        <v>0.72642673600000007</v>
      </c>
      <c r="Y100" s="313">
        <f xml:space="preserve"> ('июль(4 цк)'!V90+'июль(4 цк)'!V91*5.79%)/1000</f>
        <v>0.73249908200000013</v>
      </c>
      <c r="Z100" s="313">
        <f xml:space="preserve"> ('июль(4 цк)'!W90+'июль(4 цк)'!W91*5.79%)/1000</f>
        <v>0.73458314499999999</v>
      </c>
      <c r="AA100" s="313">
        <f xml:space="preserve"> ('июль(4 цк)'!X90+'июль(4 цк)'!X91*5.79%)/1000</f>
        <v>0.74252797399999981</v>
      </c>
      <c r="AB100" s="313">
        <f xml:space="preserve"> ('июль(4 цк)'!Y90+'июль(4 цк)'!Y91*5.79%)/1000</f>
        <v>0.73921674700000006</v>
      </c>
    </row>
    <row r="101" spans="1:28" s="213" customFormat="1" x14ac:dyDescent="0.2">
      <c r="A101" s="321">
        <v>22</v>
      </c>
      <c r="B101" s="294" t="s">
        <v>192</v>
      </c>
      <c r="C101" s="295" t="s">
        <v>174</v>
      </c>
      <c r="D101" s="261"/>
      <c r="E101" s="313">
        <f xml:space="preserve"> ('июль(4 цк)'!B94+'июль(4 цк)'!B95*5.79%)/1000</f>
        <v>0.76209912399999979</v>
      </c>
      <c r="F101" s="326">
        <f xml:space="preserve"> ('июль(4 цк)'!C94+'июль(4 цк)'!C95*5.79%)/1000</f>
        <v>0.72233266299999999</v>
      </c>
      <c r="G101" s="326">
        <f xml:space="preserve"> ('июль(4 цк)'!D94+'июль(4 цк)'!D95*5.79%)/1000</f>
        <v>0.71163729400000009</v>
      </c>
      <c r="H101" s="313">
        <f xml:space="preserve"> ('июль(4 цк)'!E94+'июль(4 цк)'!E95*5.79%)/1000</f>
        <v>0.79784556500000003</v>
      </c>
      <c r="I101" s="313">
        <f xml:space="preserve"> ('июль(4 цк)'!F94+'июль(4 цк)'!F95*5.79%)/1000</f>
        <v>0.79340238500000004</v>
      </c>
      <c r="J101" s="313">
        <f xml:space="preserve"> ('июль(4 цк)'!G94+'июль(4 цк)'!G95*5.79%)/1000</f>
        <v>0.80570576199999988</v>
      </c>
      <c r="K101" s="313">
        <f xml:space="preserve"> ('июль(4 цк)'!H94+'июль(4 цк)'!H95*5.79%)/1000</f>
        <v>0.81331206299999992</v>
      </c>
      <c r="L101" s="313">
        <f xml:space="preserve"> ('июль(4 цк)'!I94+'июль(4 цк)'!I95*5.79%)/1000</f>
        <v>0.78456891999999989</v>
      </c>
      <c r="M101" s="313">
        <f xml:space="preserve"> ('июль(4 цк)'!J94+'июль(4 цк)'!J95*5.79%)/1000</f>
        <v>0.7873406180000001</v>
      </c>
      <c r="N101" s="313">
        <f xml:space="preserve"> ('июль(4 цк)'!K94+'июль(4 цк)'!K95*5.79%)/1000</f>
        <v>0.79502097199999999</v>
      </c>
      <c r="O101" s="313">
        <f xml:space="preserve"> ('июль(4 цк)'!L94+'июль(4 цк)'!L95*5.79%)/1000</f>
        <v>0.80101926500000009</v>
      </c>
      <c r="P101" s="313">
        <f xml:space="preserve"> ('июль(4 цк)'!M94+'июль(4 цк)'!M95*5.79%)/1000</f>
        <v>0.78205111800000005</v>
      </c>
      <c r="Q101" s="313">
        <f xml:space="preserve"> ('июль(4 цк)'!N94+'июль(4 цк)'!N95*5.79%)/1000</f>
        <v>0.77957563200000013</v>
      </c>
      <c r="R101" s="313">
        <f xml:space="preserve"> ('июль(4 цк)'!O94+'июль(4 цк)'!O95*5.79%)/1000</f>
        <v>0.74318387200000002</v>
      </c>
      <c r="S101" s="313">
        <f xml:space="preserve"> ('июль(4 цк)'!P94+'июль(4 цк)'!P95*5.79%)/1000</f>
        <v>0.7488436369999999</v>
      </c>
      <c r="T101" s="313">
        <f xml:space="preserve"> ('июль(4 цк)'!Q94+'июль(4 цк)'!Q95*5.79%)/1000</f>
        <v>0.78921310100000008</v>
      </c>
      <c r="U101" s="313">
        <f xml:space="preserve"> ('июль(4 цк)'!R94+'июль(4 цк)'!R95*5.79%)/1000</f>
        <v>0.80757824499999997</v>
      </c>
      <c r="V101" s="313">
        <f xml:space="preserve"> ('июль(4 цк)'!S94+'июль(4 цк)'!S95*5.79%)/1000</f>
        <v>0.819405567</v>
      </c>
      <c r="W101" s="313">
        <f xml:space="preserve"> ('июль(4 цк)'!T94+'июль(4 цк)'!T95*5.79%)/1000</f>
        <v>0.78318307099999995</v>
      </c>
      <c r="X101" s="313">
        <f xml:space="preserve"> ('июль(4 цк)'!U94+'июль(4 цк)'!U95*5.79%)/1000</f>
        <v>0.7735350230000001</v>
      </c>
      <c r="Y101" s="313">
        <f xml:space="preserve"> ('июль(4 цк)'!V94+'июль(4 цк)'!V95*5.79%)/1000</f>
        <v>0.77884568100000007</v>
      </c>
      <c r="Z101" s="313">
        <f xml:space="preserve"> ('июль(4 цк)'!W94+'июль(4 цк)'!W95*5.79%)/1000</f>
        <v>0.77939578900000006</v>
      </c>
      <c r="AA101" s="313">
        <f xml:space="preserve"> ('июль(4 цк)'!X94+'июль(4 цк)'!X95*5.79%)/1000</f>
        <v>0.78087684899999987</v>
      </c>
      <c r="AB101" s="313">
        <f xml:space="preserve"> ('июль(4 цк)'!Y94+'июль(4 цк)'!Y95*5.79%)/1000</f>
        <v>0.78151158900000006</v>
      </c>
    </row>
    <row r="102" spans="1:28" s="213" customFormat="1" x14ac:dyDescent="0.2">
      <c r="A102" s="321">
        <v>23</v>
      </c>
      <c r="B102" s="294" t="s">
        <v>192</v>
      </c>
      <c r="C102" s="295" t="s">
        <v>174</v>
      </c>
      <c r="D102" s="261"/>
      <c r="E102" s="313">
        <f xml:space="preserve"> ('июль(4 цк)'!B98+'июль(4 цк)'!B99*5.79%)/1000</f>
        <v>0.76658461999999983</v>
      </c>
      <c r="F102" s="326">
        <f xml:space="preserve"> ('июль(4 цк)'!C98+'июль(4 цк)'!C99*5.79%)/1000</f>
        <v>0.73916385200000001</v>
      </c>
      <c r="G102" s="326">
        <f xml:space="preserve"> ('июль(4 цк)'!D98+'июль(4 цк)'!D99*5.79%)/1000</f>
        <v>0.72271350700000014</v>
      </c>
      <c r="H102" s="313">
        <f xml:space="preserve"> ('июль(4 цк)'!E98+'июль(4 цк)'!E99*5.79%)/1000</f>
        <v>0.74960532499999999</v>
      </c>
      <c r="I102" s="313">
        <f xml:space="preserve"> ('июль(4 цк)'!F98+'июль(4 цк)'!F99*5.79%)/1000</f>
        <v>0.75692599300000007</v>
      </c>
      <c r="J102" s="313">
        <f xml:space="preserve"> ('июль(4 цк)'!G98+'июль(4 цк)'!G99*5.79%)/1000</f>
        <v>0.76018432499999999</v>
      </c>
      <c r="K102" s="313">
        <f xml:space="preserve"> ('июль(4 цк)'!H98+'июль(4 цк)'!H99*5.79%)/1000</f>
        <v>0.76521992900000002</v>
      </c>
      <c r="L102" s="313">
        <f xml:space="preserve"> ('июль(4 цк)'!I98+'июль(4 цк)'!I99*5.79%)/1000</f>
        <v>0.73987264499999994</v>
      </c>
      <c r="M102" s="313">
        <f xml:space="preserve"> ('июль(4 цк)'!J98+'июль(4 цк)'!J99*5.79%)/1000</f>
        <v>0.75264149800000002</v>
      </c>
      <c r="N102" s="313">
        <f xml:space="preserve"> ('июль(4 цк)'!K98+'июль(4 цк)'!K99*5.79%)/1000</f>
        <v>0.76403508100000006</v>
      </c>
      <c r="O102" s="313">
        <f xml:space="preserve"> ('июль(4 цк)'!L98+'июль(4 цк)'!L99*5.79%)/1000</f>
        <v>0.76659519899999984</v>
      </c>
      <c r="P102" s="313">
        <f xml:space="preserve"> ('июль(4 цк)'!M98+'июль(4 цк)'!M99*5.79%)/1000</f>
        <v>0.76694430600000008</v>
      </c>
      <c r="Q102" s="313">
        <f xml:space="preserve"> ('июль(4 цк)'!N98+'июль(4 цк)'!N99*5.79%)/1000</f>
        <v>0.75301176299999995</v>
      </c>
      <c r="R102" s="313">
        <f xml:space="preserve"> ('июль(4 цк)'!O98+'июль(4 цк)'!O99*5.79%)/1000</f>
        <v>0.73695284099999991</v>
      </c>
      <c r="S102" s="313">
        <f xml:space="preserve"> ('июль(4 цк)'!P98+'июль(4 цк)'!P99*5.79%)/1000</f>
        <v>0.73351466599999993</v>
      </c>
      <c r="T102" s="313">
        <f xml:space="preserve"> ('июль(4 цк)'!Q98+'июль(4 цк)'!Q99*5.79%)/1000</f>
        <v>0.76164422700000012</v>
      </c>
      <c r="U102" s="313">
        <f xml:space="preserve"> ('июль(4 цк)'!R98+'июль(4 цк)'!R99*5.79%)/1000</f>
        <v>0.77426497399999994</v>
      </c>
      <c r="V102" s="313">
        <f xml:space="preserve"> ('июль(4 цк)'!S98+'июль(4 цк)'!S99*5.79%)/1000</f>
        <v>0.77697319800000009</v>
      </c>
      <c r="W102" s="313">
        <f xml:space="preserve"> ('июль(4 цк)'!T98+'июль(4 цк)'!T99*5.79%)/1000</f>
        <v>0.78606055900000005</v>
      </c>
      <c r="X102" s="313">
        <f xml:space="preserve"> ('июль(4 цк)'!U98+'июль(4 цк)'!U99*5.79%)/1000</f>
        <v>0.76638361900000007</v>
      </c>
      <c r="Y102" s="313">
        <f xml:space="preserve"> ('июль(4 цк)'!V98+'июль(4 цк)'!V99*5.79%)/1000</f>
        <v>0.76786467899999988</v>
      </c>
      <c r="Z102" s="313">
        <f xml:space="preserve"> ('июль(4 цк)'!W98+'июль(4 цк)'!W99*5.79%)/1000</f>
        <v>0.77972373800000006</v>
      </c>
      <c r="AA102" s="313">
        <f xml:space="preserve"> ('июль(4 цк)'!X98+'июль(4 цк)'!X99*5.79%)/1000</f>
        <v>0.78569029400000012</v>
      </c>
      <c r="AB102" s="313">
        <f xml:space="preserve"> ('июль(4 цк)'!Y98+'июль(4 цк)'!Y99*5.79%)/1000</f>
        <v>0.77315417900000005</v>
      </c>
    </row>
    <row r="103" spans="1:28" s="213" customFormat="1" x14ac:dyDescent="0.2">
      <c r="A103" s="321">
        <v>24</v>
      </c>
      <c r="B103" s="294" t="s">
        <v>192</v>
      </c>
      <c r="C103" s="295" t="s">
        <v>174</v>
      </c>
      <c r="D103" s="261"/>
      <c r="E103" s="313">
        <f xml:space="preserve"> ('июль(4 цк)'!B102+'июль(4 цк)'!B103*5.79%)/1000</f>
        <v>0.73193839499999991</v>
      </c>
      <c r="F103" s="326">
        <f xml:space="preserve"> ('июль(4 цк)'!C102+'июль(4 цк)'!C103*5.79%)/1000</f>
        <v>0.70824143500000003</v>
      </c>
      <c r="G103" s="326">
        <f xml:space="preserve"> ('июль(4 цк)'!D102+'июль(4 цк)'!D103*5.79%)/1000</f>
        <v>0.70824143500000003</v>
      </c>
      <c r="H103" s="313">
        <f xml:space="preserve"> ('июль(4 цк)'!E102+'июль(4 цк)'!E103*5.79%)/1000</f>
        <v>0.72114781500000014</v>
      </c>
      <c r="I103" s="313">
        <f xml:space="preserve"> ('июль(4 цк)'!F102+'июль(4 цк)'!F103*5.79%)/1000</f>
        <v>0.71110834400000011</v>
      </c>
      <c r="J103" s="313">
        <f xml:space="preserve"> ('июль(4 цк)'!G102+'июль(4 цк)'!G103*5.79%)/1000</f>
        <v>0.72872237899999992</v>
      </c>
      <c r="K103" s="313">
        <f xml:space="preserve"> ('июль(4 цк)'!H102+'июль(4 цк)'!H103*5.79%)/1000</f>
        <v>0.72796069099999994</v>
      </c>
      <c r="L103" s="313">
        <f xml:space="preserve"> ('июль(4 цк)'!I102+'июль(4 цк)'!I103*5.79%)/1000</f>
        <v>0.717000847</v>
      </c>
      <c r="M103" s="313">
        <f xml:space="preserve"> ('июль(4 цк)'!J102+'июль(4 цк)'!J103*5.79%)/1000</f>
        <v>0.72366561699999998</v>
      </c>
      <c r="N103" s="313">
        <f xml:space="preserve"> ('июль(4 цк)'!K102+'июль(4 цк)'!K103*5.79%)/1000</f>
        <v>0.72485046500000005</v>
      </c>
      <c r="O103" s="313">
        <f xml:space="preserve"> ('июль(4 цк)'!L102+'июль(4 цк)'!L103*5.79%)/1000</f>
        <v>0.72500914999999999</v>
      </c>
      <c r="P103" s="313">
        <f xml:space="preserve"> ('июль(4 цк)'!M102+'июль(4 цк)'!M103*5.79%)/1000</f>
        <v>0.72580257499999989</v>
      </c>
      <c r="Q103" s="313">
        <f xml:space="preserve"> ('июль(4 цк)'!N102+'июль(4 цк)'!N103*5.79%)/1000</f>
        <v>0.72477641199999998</v>
      </c>
      <c r="R103" s="313">
        <f xml:space="preserve"> ('июль(4 цк)'!O102+'июль(4 цк)'!O103*5.79%)/1000</f>
        <v>0.69513405399999995</v>
      </c>
      <c r="S103" s="313">
        <f xml:space="preserve"> ('июль(4 цк)'!P102+'июль(4 цк)'!P103*5.79%)/1000</f>
        <v>0.70011676300000003</v>
      </c>
      <c r="T103" s="313">
        <f xml:space="preserve"> ('июль(4 цк)'!Q102+'июль(4 цк)'!Q103*5.79%)/1000</f>
        <v>0.72933596100000009</v>
      </c>
      <c r="U103" s="313">
        <f xml:space="preserve"> ('июль(4 цк)'!R102+'июль(4 цк)'!R103*5.79%)/1000</f>
        <v>0.73917443100000002</v>
      </c>
      <c r="V103" s="313">
        <f xml:space="preserve"> ('июль(4 цк)'!S102+'июль(4 цк)'!S103*5.79%)/1000</f>
        <v>0.736593155</v>
      </c>
      <c r="W103" s="313">
        <f xml:space="preserve"> ('июль(4 цк)'!T102+'июль(4 цк)'!T103*5.79%)/1000</f>
        <v>0.74593441199999999</v>
      </c>
      <c r="X103" s="313">
        <f xml:space="preserve"> ('июль(4 цк)'!U102+'июль(4 цк)'!U103*5.79%)/1000</f>
        <v>0.72503030800000001</v>
      </c>
      <c r="Y103" s="313">
        <f xml:space="preserve"> ('июль(4 цк)'!V102+'июль(4 цк)'!V103*5.79%)/1000</f>
        <v>0.73682589300000001</v>
      </c>
      <c r="Z103" s="313">
        <f xml:space="preserve"> ('июль(4 цк)'!W102+'июль(4 цк)'!W103*5.79%)/1000</f>
        <v>0.74036985799999988</v>
      </c>
      <c r="AA103" s="313">
        <f xml:space="preserve"> ('июль(4 цк)'!X102+'июль(4 цк)'!X103*5.79%)/1000</f>
        <v>0.74491882800000009</v>
      </c>
      <c r="AB103" s="313">
        <f xml:space="preserve"> ('июль(4 цк)'!Y102+'июль(4 цк)'!Y103*5.79%)/1000</f>
        <v>0.73209707999999996</v>
      </c>
    </row>
    <row r="104" spans="1:28" s="213" customFormat="1" x14ac:dyDescent="0.2">
      <c r="A104" s="321">
        <v>25</v>
      </c>
      <c r="B104" s="294" t="s">
        <v>192</v>
      </c>
      <c r="C104" s="295" t="s">
        <v>174</v>
      </c>
      <c r="D104" s="261"/>
      <c r="E104" s="313">
        <f xml:space="preserve"> ('июль(4 цк)'!B106+'июль(4 цк)'!B107*5.79%)/1000</f>
        <v>0.73302803200000022</v>
      </c>
      <c r="F104" s="326">
        <f xml:space="preserve"> ('июль(4 цк)'!C106+'июль(4 цк)'!C107*5.79%)/1000</f>
        <v>0.70888675400000001</v>
      </c>
      <c r="G104" s="326">
        <f xml:space="preserve"> ('июль(4 цк)'!D106+'июль(4 цк)'!D107*5.79%)/1000</f>
        <v>0.70843185700000011</v>
      </c>
      <c r="H104" s="313">
        <f xml:space="preserve"> ('июль(4 цк)'!E106+'июль(4 цк)'!E107*5.79%)/1000</f>
        <v>0.70875980599999999</v>
      </c>
      <c r="I104" s="313">
        <f xml:space="preserve"> ('июль(4 цк)'!F106+'июль(4 цк)'!F107*5.79%)/1000</f>
        <v>0.72561215300000015</v>
      </c>
      <c r="J104" s="313">
        <f xml:space="preserve"> ('июль(4 цк)'!G106+'июль(4 цк)'!G107*5.79%)/1000</f>
        <v>0.72850021999999992</v>
      </c>
      <c r="K104" s="313">
        <f xml:space="preserve"> ('июль(4 цк)'!H106+'июль(4 цк)'!H107*5.79%)/1000</f>
        <v>0.72870122100000001</v>
      </c>
      <c r="L104" s="313">
        <f xml:space="preserve"> ('июль(4 цк)'!I106+'июль(4 цк)'!I107*5.79%)/1000</f>
        <v>0.71629205399999996</v>
      </c>
      <c r="M104" s="313">
        <f xml:space="preserve"> ('июль(4 цк)'!J106+'июль(4 цк)'!J107*5.79%)/1000</f>
        <v>0.71926475300000015</v>
      </c>
      <c r="N104" s="313">
        <f xml:space="preserve"> ('июль(4 цк)'!K106+'июль(4 цк)'!K107*5.79%)/1000</f>
        <v>0.72754811000000008</v>
      </c>
      <c r="O104" s="313">
        <f xml:space="preserve"> ('июль(4 цк)'!L106+'июль(4 цк)'!L107*5.79%)/1000</f>
        <v>0.72490336</v>
      </c>
      <c r="P104" s="313">
        <f xml:space="preserve"> ('июль(4 цк)'!M106+'июль(4 цк)'!M107*5.79%)/1000</f>
        <v>0.72267119099999988</v>
      </c>
      <c r="Q104" s="313">
        <f xml:space="preserve"> ('июль(4 цк)'!N106+'июль(4 цк)'!N107*5.79%)/1000</f>
        <v>0.71626031700000004</v>
      </c>
      <c r="R104" s="313">
        <f xml:space="preserve"> ('июль(4 цк)'!O106+'июль(4 цк)'!O107*5.79%)/1000</f>
        <v>0.70018023699999987</v>
      </c>
      <c r="S104" s="313">
        <f xml:space="preserve"> ('июль(4 цк)'!P106+'июль(4 цк)'!P107*5.79%)/1000</f>
        <v>0.7055226320000002</v>
      </c>
      <c r="T104" s="313">
        <f xml:space="preserve"> ('июль(4 цк)'!Q106+'июль(4 цк)'!Q107*5.79%)/1000</f>
        <v>0.72693452800000014</v>
      </c>
      <c r="U104" s="313">
        <f xml:space="preserve"> ('июль(4 цк)'!R106+'июль(4 цк)'!R107*5.79%)/1000</f>
        <v>0.73938601100000001</v>
      </c>
      <c r="V104" s="313">
        <f xml:space="preserve"> ('июль(4 цк)'!S106+'июль(4 цк)'!S107*5.79%)/1000</f>
        <v>0.74087765000000005</v>
      </c>
      <c r="W104" s="313">
        <f xml:space="preserve"> ('июль(4 цк)'!T106+'июль(4 цк)'!T107*5.79%)/1000</f>
        <v>0.74279244899999997</v>
      </c>
      <c r="X104" s="313">
        <f xml:space="preserve"> ('июль(4 цк)'!U106+'июль(4 цк)'!U107*5.79%)/1000</f>
        <v>0.72759042600000001</v>
      </c>
      <c r="Y104" s="313">
        <f xml:space="preserve"> ('июль(4 цк)'!V106+'июль(4 цк)'!V107*5.79%)/1000</f>
        <v>0.7373654220000001</v>
      </c>
      <c r="Z104" s="313">
        <f xml:space="preserve"> ('июль(4 цк)'!W106+'июль(4 цк)'!W107*5.79%)/1000</f>
        <v>0.74437929899999999</v>
      </c>
      <c r="AA104" s="313">
        <f xml:space="preserve"> ('июль(4 цк)'!X106+'июль(4 цк)'!X107*5.79%)/1000</f>
        <v>0.75092769999999998</v>
      </c>
      <c r="AB104" s="313">
        <f xml:space="preserve"> ('июль(4 цк)'!Y106+'июль(4 цк)'!Y107*5.79%)/1000</f>
        <v>0.7467384159999999</v>
      </c>
    </row>
    <row r="105" spans="1:28" s="213" customFormat="1" x14ac:dyDescent="0.2">
      <c r="A105" s="321">
        <v>26</v>
      </c>
      <c r="B105" s="294" t="s">
        <v>192</v>
      </c>
      <c r="C105" s="295" t="s">
        <v>174</v>
      </c>
      <c r="D105" s="261"/>
      <c r="E105" s="313">
        <f xml:space="preserve"> ('июль(4 цк)'!B110+'июль(4 цк)'!B111*5.79%)/1000</f>
        <v>0.62271021999999998</v>
      </c>
      <c r="F105" s="326">
        <f xml:space="preserve"> ('июль(4 цк)'!C110+'июль(4 цк)'!C111*5.79%)/1000</f>
        <v>0.62624360600000006</v>
      </c>
      <c r="G105" s="326">
        <f xml:space="preserve"> ('июль(4 цк)'!D110+'июль(4 цк)'!D111*5.79%)/1000</f>
        <v>0.62866619700000004</v>
      </c>
      <c r="H105" s="313">
        <f xml:space="preserve"> ('июль(4 цк)'!E110+'июль(4 цк)'!E111*5.79%)/1000</f>
        <v>0.65038488400000005</v>
      </c>
      <c r="I105" s="313">
        <f xml:space="preserve"> ('июль(4 цк)'!F110+'июль(4 цк)'!F111*5.79%)/1000</f>
        <v>0.65946166599999989</v>
      </c>
      <c r="J105" s="313">
        <f xml:space="preserve"> ('июль(4 цк)'!G110+'июль(4 цк)'!G111*5.79%)/1000</f>
        <v>0.53259829800000003</v>
      </c>
      <c r="K105" s="313">
        <f xml:space="preserve"> ('июль(4 цк)'!H110+'июль(4 цк)'!H111*5.79%)/1000</f>
        <v>0.54394956500000013</v>
      </c>
      <c r="L105" s="313">
        <f xml:space="preserve"> ('июль(4 цк)'!I110+'июль(4 цк)'!I111*5.79%)/1000</f>
        <v>0.53358214500000012</v>
      </c>
      <c r="M105" s="313">
        <f xml:space="preserve"> ('июль(4 цк)'!J110+'июль(4 цк)'!J111*5.79%)/1000</f>
        <v>0.64948566900000015</v>
      </c>
      <c r="N105" s="313">
        <f xml:space="preserve"> ('июль(4 цк)'!K110+'июль(4 цк)'!K111*5.79%)/1000</f>
        <v>0.65582249000000015</v>
      </c>
      <c r="O105" s="313">
        <f xml:space="preserve"> ('июль(4 цк)'!L110+'июль(4 цк)'!L111*5.79%)/1000</f>
        <v>0.65381248000000003</v>
      </c>
      <c r="P105" s="313">
        <f xml:space="preserve"> ('июль(4 цк)'!M110+'июль(4 цк)'!M111*5.79%)/1000</f>
        <v>0.65362205799999995</v>
      </c>
      <c r="Q105" s="313">
        <f xml:space="preserve"> ('июль(4 цк)'!N110+'июль(4 цк)'!N111*5.79%)/1000</f>
        <v>0.6497607230000001</v>
      </c>
      <c r="R105" s="313">
        <f xml:space="preserve"> ('июль(4 цк)'!O110+'июль(4 цк)'!O111*5.79%)/1000</f>
        <v>0.61780156400000008</v>
      </c>
      <c r="S105" s="313">
        <f xml:space="preserve"> ('июль(4 цк)'!P110+'июль(4 цк)'!P111*5.79%)/1000</f>
        <v>0.60941241700000004</v>
      </c>
      <c r="T105" s="313">
        <f xml:space="preserve"> ('июль(4 цк)'!Q110+'июль(4 цк)'!Q111*5.79%)/1000</f>
        <v>0.62186389999999991</v>
      </c>
      <c r="U105" s="313">
        <f xml:space="preserve"> ('июль(4 цк)'!R110+'июль(4 цк)'!R111*5.79%)/1000</f>
        <v>0.63745734599999992</v>
      </c>
      <c r="V105" s="313">
        <f xml:space="preserve"> ('июль(4 цк)'!S110+'июль(4 цк)'!S111*5.79%)/1000</f>
        <v>0.63488664899999991</v>
      </c>
      <c r="W105" s="313">
        <f xml:space="preserve"> ('июль(4 цк)'!T110+'июль(4 цк)'!T111*5.79%)/1000</f>
        <v>0.6379862959999999</v>
      </c>
      <c r="X105" s="313">
        <f xml:space="preserve"> ('июль(4 цк)'!U110+'июль(4 цк)'!U111*5.79%)/1000</f>
        <v>0.6285286699999999</v>
      </c>
      <c r="Y105" s="313">
        <f xml:space="preserve"> ('июль(4 цк)'!V110+'июль(4 цк)'!V111*5.79%)/1000</f>
        <v>0.62834882700000005</v>
      </c>
      <c r="Z105" s="313">
        <f xml:space="preserve"> ('июль(4 цк)'!W110+'июль(4 цк)'!W111*5.79%)/1000</f>
        <v>0.59907673399999994</v>
      </c>
      <c r="AA105" s="313">
        <f xml:space="preserve"> ('июль(4 цк)'!X110+'июль(4 цк)'!X111*5.79%)/1000</f>
        <v>0.60657724499999999</v>
      </c>
      <c r="AB105" s="313">
        <f xml:space="preserve"> ('июль(4 цк)'!Y110+'июль(4 цк)'!Y111*5.79%)/1000</f>
        <v>0.60688403600000018</v>
      </c>
    </row>
    <row r="106" spans="1:28" s="213" customFormat="1" x14ac:dyDescent="0.2">
      <c r="A106" s="321">
        <v>27</v>
      </c>
      <c r="B106" s="294" t="s">
        <v>192</v>
      </c>
      <c r="C106" s="295" t="s">
        <v>174</v>
      </c>
      <c r="D106" s="261"/>
      <c r="E106" s="313">
        <f xml:space="preserve"> ('июль(4 цк)'!B114+'июль(4 цк)'!B115*5.79%)/1000</f>
        <v>0.59177722399999988</v>
      </c>
      <c r="F106" s="326">
        <f xml:space="preserve"> ('июль(4 цк)'!C114+'июль(4 цк)'!C115*5.79%)/1000</f>
        <v>0.57425839999999995</v>
      </c>
      <c r="G106" s="326">
        <f xml:space="preserve"> ('июль(4 цк)'!D114+'июль(4 цк)'!D115*5.79%)/1000</f>
        <v>0.57160307099999996</v>
      </c>
      <c r="H106" s="313">
        <f xml:space="preserve"> ('июль(4 цк)'!E114+'июль(4 цк)'!E115*5.79%)/1000</f>
        <v>0.5778658390000001</v>
      </c>
      <c r="I106" s="313">
        <f xml:space="preserve"> ('июль(4 цк)'!F114+'июль(4 цк)'!F115*5.79%)/1000</f>
        <v>0.58034132500000002</v>
      </c>
      <c r="J106" s="313">
        <f xml:space="preserve"> ('июль(4 цк)'!G114+'июль(4 цк)'!G115*5.79%)/1000</f>
        <v>0.58407571199999997</v>
      </c>
      <c r="K106" s="313">
        <f xml:space="preserve"> ('июль(4 цк)'!H114+'июль(4 цк)'!H115*5.79%)/1000</f>
        <v>0.58122996100000002</v>
      </c>
      <c r="L106" s="313">
        <f xml:space="preserve"> ('июль(4 цк)'!I114+'июль(4 цк)'!I115*5.79%)/1000</f>
        <v>0.57365539700000001</v>
      </c>
      <c r="M106" s="313">
        <f xml:space="preserve"> ('июль(4 цк)'!J114+'июль(4 цк)'!J115*5.79%)/1000</f>
        <v>0.57528456299999997</v>
      </c>
      <c r="N106" s="313">
        <f xml:space="preserve"> ('июль(4 цк)'!K114+'июль(4 цк)'!K115*5.79%)/1000</f>
        <v>0.57982295399999995</v>
      </c>
      <c r="O106" s="313">
        <f xml:space="preserve"> ('июль(4 цк)'!L114+'июль(4 цк)'!L115*5.79%)/1000</f>
        <v>0.58275333699999998</v>
      </c>
      <c r="P106" s="313">
        <f xml:space="preserve"> ('июль(4 цк)'!M114+'июль(4 цк)'!M115*5.79%)/1000</f>
        <v>0.58570487800000004</v>
      </c>
      <c r="Q106" s="313">
        <f xml:space="preserve"> ('июль(4 цк)'!N114+'июль(4 цк)'!N115*5.79%)/1000</f>
        <v>0.58738693900000005</v>
      </c>
      <c r="R106" s="313">
        <f xml:space="preserve"> ('июль(4 цк)'!O114+'июль(4 цк)'!O115*5.79%)/1000</f>
        <v>0.57161364999999997</v>
      </c>
      <c r="S106" s="313">
        <f xml:space="preserve"> ('июль(4 цк)'!P114+'июль(4 цк)'!P115*5.79%)/1000</f>
        <v>0.57540093199999998</v>
      </c>
      <c r="T106" s="313">
        <f xml:space="preserve"> ('июль(4 цк)'!Q114+'июль(4 цк)'!Q115*5.79%)/1000</f>
        <v>0.59105785200000005</v>
      </c>
      <c r="U106" s="313">
        <f xml:space="preserve"> ('июль(4 цк)'!R114+'июль(4 цк)'!R115*5.79%)/1000</f>
        <v>0.59008458399999997</v>
      </c>
      <c r="V106" s="313">
        <f xml:space="preserve"> ('июль(4 цк)'!S114+'июль(4 цк)'!S115*5.79%)/1000</f>
        <v>0.59013747900000002</v>
      </c>
      <c r="W106" s="313">
        <f xml:space="preserve"> ('июль(4 цк)'!T114+'июль(4 цк)'!T115*5.79%)/1000</f>
        <v>0.58669930400000003</v>
      </c>
      <c r="X106" s="313">
        <f xml:space="preserve"> ('июль(4 цк)'!U114+'июль(4 цк)'!U115*5.79%)/1000</f>
        <v>0.57904010799999994</v>
      </c>
      <c r="Y106" s="313">
        <f xml:space="preserve"> ('июль(4 цк)'!V114+'июль(4 цк)'!V115*5.79%)/1000</f>
        <v>0.58081737999999994</v>
      </c>
      <c r="Z106" s="313">
        <f xml:space="preserve"> ('июль(4 цк)'!W114+'июль(4 цк)'!W115*5.79%)/1000</f>
        <v>0.59065584999999998</v>
      </c>
      <c r="AA106" s="313">
        <f xml:space="preserve"> ('июль(4 цк)'!X114+'июль(4 цк)'!X115*5.79%)/1000</f>
        <v>0.59672819600000004</v>
      </c>
      <c r="AB106" s="313">
        <f xml:space="preserve"> ('июль(4 цк)'!Y114+'июль(4 цк)'!Y115*5.79%)/1000</f>
        <v>0.59645314199999999</v>
      </c>
    </row>
    <row r="107" spans="1:28" s="213" customFormat="1" x14ac:dyDescent="0.2">
      <c r="A107" s="321">
        <v>28</v>
      </c>
      <c r="B107" s="294" t="s">
        <v>192</v>
      </c>
      <c r="C107" s="295" t="s">
        <v>174</v>
      </c>
      <c r="D107" s="261"/>
      <c r="E107" s="313">
        <f xml:space="preserve"> ('июль(4 цк)'!B118+'июль(4 цк)'!B119*5.79%)/1000</f>
        <v>0.65006751400000007</v>
      </c>
      <c r="F107" s="326">
        <f xml:space="preserve"> ('июль(4 цк)'!C118+'июль(4 цк)'!C119*5.79%)/1000</f>
        <v>0.62108105400000002</v>
      </c>
      <c r="G107" s="326">
        <f xml:space="preserve"> ('июль(4 цк)'!D118+'июль(4 цк)'!D119*5.79%)/1000</f>
        <v>0.62241400800000002</v>
      </c>
      <c r="H107" s="313">
        <f xml:space="preserve"> ('июль(4 цк)'!E118+'июль(4 цк)'!E119*5.79%)/1000</f>
        <v>0.62981930799999997</v>
      </c>
      <c r="I107" s="313">
        <f xml:space="preserve"> ('июль(4 цк)'!F118+'июль(4 цк)'!F119*5.79%)/1000</f>
        <v>0.619726942</v>
      </c>
      <c r="J107" s="313">
        <f xml:space="preserve"> ('июль(4 цк)'!G118+'июль(4 цк)'!G119*5.79%)/1000</f>
        <v>0.62121858100000005</v>
      </c>
      <c r="K107" s="313">
        <f xml:space="preserve"> ('июль(4 цк)'!H118+'июль(4 цк)'!H119*5.79%)/1000</f>
        <v>0.63187163400000002</v>
      </c>
      <c r="L107" s="313">
        <f xml:space="preserve"> ('июль(4 цк)'!I118+'июль(4 цк)'!I119*5.79%)/1000</f>
        <v>0.62417012199999999</v>
      </c>
      <c r="M107" s="313">
        <f xml:space="preserve"> ('июль(4 цк)'!J118+'июль(4 цк)'!J119*5.79%)/1000</f>
        <v>0.62443459700000004</v>
      </c>
      <c r="N107" s="313">
        <f xml:space="preserve"> ('июль(4 цк)'!K118+'июль(4 цк)'!K119*5.79%)/1000</f>
        <v>0.63281316500000018</v>
      </c>
      <c r="O107" s="313">
        <f xml:space="preserve"> ('июль(4 цк)'!L118+'июль(4 цк)'!L119*5.79%)/1000</f>
        <v>0.63517228200000009</v>
      </c>
      <c r="P107" s="313">
        <f xml:space="preserve"> ('июль(4 цк)'!M118+'июль(4 цк)'!M119*5.79%)/1000</f>
        <v>0.63794397999999997</v>
      </c>
      <c r="Q107" s="313">
        <f xml:space="preserve"> ('июль(4 цк)'!N118+'июль(4 цк)'!N119*5.79%)/1000</f>
        <v>0.65037430500000004</v>
      </c>
      <c r="R107" s="313">
        <f xml:space="preserve"> ('июль(4 цк)'!O118+'июль(4 цк)'!O119*5.79%)/1000</f>
        <v>0.63594454899999997</v>
      </c>
      <c r="S107" s="313">
        <f xml:space="preserve"> ('июль(4 цк)'!P118+'июль(4 цк)'!P119*5.79%)/1000</f>
        <v>0.63382874899999986</v>
      </c>
      <c r="T107" s="313">
        <f xml:space="preserve"> ('июль(4 цк)'!Q118+'июль(4 цк)'!Q119*5.79%)/1000</f>
        <v>0.65258531599999992</v>
      </c>
      <c r="U107" s="313">
        <f xml:space="preserve"> ('июль(4 цк)'!R118+'июль(4 цк)'!R119*5.79%)/1000</f>
        <v>0.65443664099999987</v>
      </c>
      <c r="V107" s="313">
        <f xml:space="preserve"> ('июль(4 цк)'!S118+'июль(4 цк)'!S119*5.79%)/1000</f>
        <v>0.66291041999999989</v>
      </c>
      <c r="W107" s="313">
        <f xml:space="preserve"> ('июль(4 цк)'!T118+'июль(4 цк)'!T119*5.79%)/1000</f>
        <v>0.66269884000000012</v>
      </c>
      <c r="X107" s="313">
        <f xml:space="preserve"> ('июль(4 цк)'!U118+'июль(4 цк)'!U119*5.79%)/1000</f>
        <v>0.64991940799999992</v>
      </c>
      <c r="Y107" s="313">
        <f xml:space="preserve"> ('июль(4 цк)'!V118+'июль(4 цк)'!V119*5.79%)/1000</f>
        <v>0.657229497</v>
      </c>
      <c r="Z107" s="313">
        <f xml:space="preserve"> ('июль(4 цк)'!W118+'июль(4 цк)'!W119*5.79%)/1000</f>
        <v>0.65352684699999997</v>
      </c>
      <c r="AA107" s="313">
        <f xml:space="preserve"> ('июль(4 цк)'!X118+'июль(4 цк)'!X119*5.79%)/1000</f>
        <v>0.65724007600000001</v>
      </c>
      <c r="AB107" s="313">
        <f xml:space="preserve"> ('июль(4 цк)'!Y118+'июль(4 цк)'!Y119*5.79%)/1000</f>
        <v>0.62198026900000014</v>
      </c>
    </row>
    <row r="108" spans="1:28" s="213" customFormat="1" x14ac:dyDescent="0.2">
      <c r="A108" s="321">
        <v>29</v>
      </c>
      <c r="B108" s="294" t="s">
        <v>192</v>
      </c>
      <c r="C108" s="295" t="s">
        <v>174</v>
      </c>
      <c r="D108" s="261"/>
      <c r="E108" s="313">
        <f xml:space="preserve"> ('июль(4 цк)'!B122+'июль(4 цк)'!B123*5.79%)/1000</f>
        <v>0.67336247199999999</v>
      </c>
      <c r="F108" s="326">
        <f xml:space="preserve"> ('июль(4 цк)'!C122+'июль(4 цк)'!C123*5.79%)/1000</f>
        <v>0.65965208800000008</v>
      </c>
      <c r="G108" s="326">
        <f xml:space="preserve"> ('июль(4 цк)'!D122+'июль(4 цк)'!D123*5.79%)/1000</f>
        <v>0.65609754400000009</v>
      </c>
      <c r="H108" s="313">
        <f xml:space="preserve"> ('июль(4 цк)'!E122+'июль(4 цк)'!E123*5.79%)/1000</f>
        <v>0.66185251999999994</v>
      </c>
      <c r="I108" s="313">
        <f xml:space="preserve"> ('июль(4 цк)'!F122+'июль(4 цк)'!F123*5.79%)/1000</f>
        <v>0.67718149099999991</v>
      </c>
      <c r="J108" s="313">
        <f xml:space="preserve"> ('июль(4 цк)'!G122+'июль(4 цк)'!G123*5.79%)/1000</f>
        <v>0.68356062800000017</v>
      </c>
      <c r="K108" s="313">
        <f xml:space="preserve"> ('июль(4 цк)'!H122+'июль(4 цк)'!H123*5.79%)/1000</f>
        <v>0.67724496500000009</v>
      </c>
      <c r="L108" s="313">
        <f xml:space="preserve"> ('июль(4 цк)'!I122+'июль(4 цк)'!I123*5.79%)/1000</f>
        <v>0.67110914499999985</v>
      </c>
      <c r="M108" s="313">
        <f xml:space="preserve"> ('июль(4 цк)'!J122+'июль(4 цк)'!J123*5.79%)/1000</f>
        <v>0.6780278110000002</v>
      </c>
      <c r="N108" s="313">
        <f xml:space="preserve"> ('июль(4 цк)'!K122+'июль(4 цк)'!K123*5.79%)/1000</f>
        <v>0.68792975499999998</v>
      </c>
      <c r="O108" s="313">
        <f xml:space="preserve"> ('июль(4 цк)'!L122+'июль(4 цк)'!L123*5.79%)/1000</f>
        <v>0.69101882300000006</v>
      </c>
      <c r="P108" s="313">
        <f xml:space="preserve"> ('июль(4 цк)'!M122+'июль(4 цк)'!M123*5.79%)/1000</f>
        <v>0.68381452399999987</v>
      </c>
      <c r="Q108" s="313">
        <f xml:space="preserve"> ('июль(4 цк)'!N122+'июль(4 цк)'!N123*5.79%)/1000</f>
        <v>0.68445984300000007</v>
      </c>
      <c r="R108" s="313">
        <f xml:space="preserve"> ('июль(4 цк)'!O122+'июль(4 цк)'!O123*5.79%)/1000</f>
        <v>0.66075230399999996</v>
      </c>
      <c r="S108" s="313">
        <f xml:space="preserve"> ('июль(4 цк)'!P122+'июль(4 цк)'!P123*5.79%)/1000</f>
        <v>0.66337589600000002</v>
      </c>
      <c r="T108" s="313">
        <f xml:space="preserve"> ('июль(4 цк)'!Q122+'июль(4 цк)'!Q123*5.79%)/1000</f>
        <v>0.68357120700000007</v>
      </c>
      <c r="U108" s="313">
        <f xml:space="preserve"> ('июль(4 цк)'!R122+'июль(4 цк)'!R123*5.79%)/1000</f>
        <v>0.70159782300000006</v>
      </c>
      <c r="V108" s="313">
        <f xml:space="preserve"> ('июль(4 цк)'!S122+'июль(4 цк)'!S123*5.79%)/1000</f>
        <v>0.70512063000000003</v>
      </c>
      <c r="W108" s="313">
        <f xml:space="preserve"> ('июль(4 цк)'!T122+'июль(4 цк)'!T123*5.79%)/1000</f>
        <v>0.69839238600000009</v>
      </c>
      <c r="X108" s="313">
        <f xml:space="preserve"> ('июль(4 цк)'!U122+'июль(4 цк)'!U123*5.79%)/1000</f>
        <v>0.67727670200000012</v>
      </c>
      <c r="Y108" s="313">
        <f xml:space="preserve"> ('июль(4 цк)'!V122+'июль(4 цк)'!V123*5.79%)/1000</f>
        <v>0.6807042980000001</v>
      </c>
      <c r="Z108" s="313">
        <f xml:space="preserve"> ('июль(4 цк)'!W122+'июль(4 цк)'!W123*5.79%)/1000</f>
        <v>0.68794033399999999</v>
      </c>
      <c r="AA108" s="313">
        <f xml:space="preserve"> ('июль(4 цк)'!X122+'июль(4 цк)'!X123*5.79%)/1000</f>
        <v>0.69397036400000001</v>
      </c>
      <c r="AB108" s="313">
        <f xml:space="preserve"> ('июль(4 цк)'!Y122+'июль(4 цк)'!Y123*5.79%)/1000</f>
        <v>0.6922883030000001</v>
      </c>
    </row>
    <row r="109" spans="1:28" s="213" customFormat="1" x14ac:dyDescent="0.2">
      <c r="A109" s="321">
        <v>30</v>
      </c>
      <c r="B109" s="294" t="s">
        <v>192</v>
      </c>
      <c r="C109" s="295" t="s">
        <v>174</v>
      </c>
      <c r="D109" s="261"/>
      <c r="E109" s="313">
        <f xml:space="preserve"> ('июль(4 цк)'!B126+'июль(4 цк)'!B127*5.79%)/1000</f>
        <v>0.53748579600000002</v>
      </c>
      <c r="F109" s="326">
        <f xml:space="preserve"> ('июль(4 цк)'!C126+'июль(4 цк)'!C127*5.79%)/1000</f>
        <v>0.50871091600000007</v>
      </c>
      <c r="G109" s="326">
        <f xml:space="preserve"> ('июль(4 цк)'!D126+'июль(4 цк)'!D127*5.79%)/1000</f>
        <v>0.50783285899999997</v>
      </c>
      <c r="H109" s="313">
        <f xml:space="preserve"> ('июль(4 цк)'!E126+'июль(4 цк)'!E127*5.79%)/1000</f>
        <v>0.51469862999999993</v>
      </c>
      <c r="I109" s="313">
        <f xml:space="preserve"> ('июль(4 цк)'!F126+'июль(4 цк)'!F127*5.79%)/1000</f>
        <v>0.52282330200000005</v>
      </c>
      <c r="J109" s="313">
        <f xml:space="preserve"> ('июль(4 цк)'!G126+'июль(4 цк)'!G127*5.79%)/1000</f>
        <v>0.53063060400000006</v>
      </c>
      <c r="K109" s="313">
        <f xml:space="preserve"> ('июль(4 цк)'!H126+'июль(4 цк)'!H127*5.79%)/1000</f>
        <v>0.52924475500000001</v>
      </c>
      <c r="L109" s="313">
        <f xml:space="preserve"> ('июль(4 цк)'!I126+'июль(4 цк)'!I127*5.79%)/1000</f>
        <v>0.51640184899999997</v>
      </c>
      <c r="M109" s="313">
        <f xml:space="preserve"> ('июль(4 цк)'!J126+'июль(4 цк)'!J127*5.79%)/1000</f>
        <v>0.51703658900000005</v>
      </c>
      <c r="N109" s="313">
        <f xml:space="preserve"> ('июль(4 цк)'!K126+'июль(4 цк)'!K127*5.79%)/1000</f>
        <v>0.52234724700000001</v>
      </c>
      <c r="O109" s="313">
        <f xml:space="preserve"> ('июль(4 цк)'!L126+'июль(4 цк)'!L127*5.79%)/1000</f>
        <v>0.52232608899999999</v>
      </c>
      <c r="P109" s="313">
        <f xml:space="preserve"> ('июль(4 цк)'!M126+'июль(4 цк)'!M127*5.79%)/1000</f>
        <v>0.52601816000000001</v>
      </c>
      <c r="Q109" s="313">
        <f xml:space="preserve"> ('июль(4 цк)'!N126+'июль(4 цк)'!N127*5.79%)/1000</f>
        <v>0.52718185000000006</v>
      </c>
      <c r="R109" s="313">
        <f xml:space="preserve"> ('июль(4 цк)'!O126+'июль(4 цк)'!O127*5.79%)/1000</f>
        <v>0.51191635300000005</v>
      </c>
      <c r="S109" s="313">
        <f xml:space="preserve"> ('июль(4 цк)'!P126+'июль(4 цк)'!P127*5.79%)/1000</f>
        <v>0.51117582300000008</v>
      </c>
      <c r="T109" s="313">
        <f xml:space="preserve"> ('июль(4 цк)'!Q126+'июль(4 цк)'!Q127*5.79%)/1000</f>
        <v>0.53278871999999999</v>
      </c>
      <c r="U109" s="313">
        <f xml:space="preserve"> ('июль(4 цк)'!R126+'июль(4 цк)'!R127*5.79%)/1000</f>
        <v>0.54118844600000005</v>
      </c>
      <c r="V109" s="313">
        <f xml:space="preserve"> ('июль(4 цк)'!S126+'июль(4 цк)'!S127*5.79%)/1000</f>
        <v>0.54355814199999997</v>
      </c>
      <c r="W109" s="313">
        <f xml:space="preserve"> ('июль(4 цк)'!T126+'июль(4 цк)'!T127*5.79%)/1000</f>
        <v>0.54280703299999988</v>
      </c>
      <c r="X109" s="313">
        <f xml:space="preserve"> ('июль(4 цк)'!U126+'июль(4 цк)'!U127*5.79%)/1000</f>
        <v>0.52898027999999997</v>
      </c>
      <c r="Y109" s="313">
        <f xml:space="preserve"> ('июль(4 цк)'!V126+'июль(4 цк)'!V127*5.79%)/1000</f>
        <v>0.53730595300000006</v>
      </c>
      <c r="Z109" s="313">
        <f xml:space="preserve"> ('июль(4 цк)'!W126+'июль(4 цк)'!W127*5.79%)/1000</f>
        <v>0.54120960399999984</v>
      </c>
      <c r="AA109" s="313">
        <f xml:space="preserve"> ('июль(4 цк)'!X126+'июль(4 цк)'!X127*5.79%)/1000</f>
        <v>0.54281761199999989</v>
      </c>
      <c r="AB109" s="313">
        <f xml:space="preserve"> ('июль(4 цк)'!Y126+'июль(4 цк)'!Y127*5.79%)/1000</f>
        <v>0.54117786700000003</v>
      </c>
    </row>
    <row r="110" spans="1:28" s="301" customFormat="1" ht="13.5" thickBot="1" x14ac:dyDescent="0.25">
      <c r="A110" s="322">
        <v>31</v>
      </c>
      <c r="B110" s="310" t="s">
        <v>192</v>
      </c>
      <c r="C110" s="311" t="s">
        <v>174</v>
      </c>
      <c r="D110" s="312"/>
      <c r="E110" s="313">
        <f xml:space="preserve"> ('июль(4 цк)'!B130+'июль(4 цк)'!B131*5.79%)/1000</f>
        <v>0.50161240699999998</v>
      </c>
      <c r="F110" s="326">
        <f xml:space="preserve"> ('июль(4 цк)'!C130+'июль(4 цк)'!C131*5.79%)/1000</f>
        <v>0.48416763600000001</v>
      </c>
      <c r="G110" s="326">
        <f xml:space="preserve"> ('июль(4 цк)'!D130+'июль(4 цк)'!D131*5.79%)/1000</f>
        <v>0.486272857</v>
      </c>
      <c r="H110" s="313">
        <f xml:space="preserve"> ('июль(4 цк)'!E130+'июль(4 цк)'!E131*5.79%)/1000</f>
        <v>0.48826170899999999</v>
      </c>
      <c r="I110" s="313">
        <f xml:space="preserve"> ('июль(4 цк)'!F130+'июль(4 цк)'!F131*5.79%)/1000</f>
        <v>0.49705285800000004</v>
      </c>
      <c r="J110" s="313">
        <f xml:space="preserve"> ('июль(4 цк)'!G130+'июль(4 цк)'!G131*5.79%)/1000</f>
        <v>0.49733849100000005</v>
      </c>
      <c r="K110" s="313">
        <f xml:space="preserve"> ('июль(4 цк)'!H130+'июль(4 цк)'!H131*5.79%)/1000</f>
        <v>0.50015250499999997</v>
      </c>
      <c r="L110" s="313">
        <f xml:space="preserve"> ('июль(4 цк)'!I130+'июль(4 цк)'!I131*5.79%)/1000</f>
        <v>0.49000724400000001</v>
      </c>
      <c r="M110" s="313">
        <f xml:space="preserve"> ('июль(4 цк)'!J130+'июль(4 цк)'!J131*5.79%)/1000</f>
        <v>0.49178451600000006</v>
      </c>
      <c r="N110" s="313">
        <f xml:space="preserve"> ('июль(4 цк)'!K130+'июль(4 цк)'!K131*5.79%)/1000</f>
        <v>0.49583627299999999</v>
      </c>
      <c r="O110" s="313">
        <f xml:space="preserve"> ('июль(4 цк)'!L130+'июль(4 цк)'!L131*5.79%)/1000</f>
        <v>0.50036408499999996</v>
      </c>
      <c r="P110" s="313">
        <f xml:space="preserve"> ('июль(4 цк)'!M130+'июль(4 цк)'!M131*5.79%)/1000</f>
        <v>0.49483126800000005</v>
      </c>
      <c r="Q110" s="313">
        <f xml:space="preserve"> ('июль(4 цк)'!N130+'июль(4 цк)'!N131*5.79%)/1000</f>
        <v>0.49750775500000005</v>
      </c>
      <c r="R110" s="313">
        <f xml:space="preserve"> ('июль(4 цк)'!O130+'июль(4 цк)'!O131*5.79%)/1000</f>
        <v>0.48248557500000006</v>
      </c>
      <c r="S110" s="313">
        <f xml:space="preserve"> ('июль(4 цк)'!P130+'июль(4 цк)'!P131*5.79%)/1000</f>
        <v>0.47486869500000001</v>
      </c>
      <c r="T110" s="313">
        <f xml:space="preserve"> ('июль(4 цк)'!Q130+'июль(4 цк)'!Q131*5.79%)/1000</f>
        <v>0.48363868599999998</v>
      </c>
      <c r="U110" s="313">
        <f xml:space="preserve"> ('июль(4 цк)'!R130+'июль(4 цк)'!R131*5.79%)/1000</f>
        <v>0.49010245500000005</v>
      </c>
      <c r="V110" s="313">
        <f xml:space="preserve"> ('июль(4 цк)'!S130+'июль(4 цк)'!S131*5.79%)/1000</f>
        <v>0.49221825499999999</v>
      </c>
      <c r="W110" s="313">
        <f xml:space="preserve"> ('июль(4 цк)'!T130+'июль(4 цк)'!T131*5.79%)/1000</f>
        <v>0.49285299500000002</v>
      </c>
      <c r="X110" s="313">
        <f xml:space="preserve"> ('июль(4 цк)'!U130+'июль(4 цк)'!U131*5.79%)/1000</f>
        <v>0.48730959900000004</v>
      </c>
      <c r="Y110" s="313">
        <f xml:space="preserve"> ('июль(4 цк)'!V130+'июль(4 цк)'!V131*5.79%)/1000</f>
        <v>0.48886471199999998</v>
      </c>
      <c r="Z110" s="313">
        <f xml:space="preserve"> ('июль(4 цк)'!W130+'июль(4 цк)'!W131*5.79%)/1000</f>
        <v>0.49135077700000002</v>
      </c>
      <c r="AA110" s="313">
        <f xml:space="preserve"> ('июль(4 цк)'!X130+'июль(4 цк)'!X131*5.79%)/1000</f>
        <v>0.493953211</v>
      </c>
      <c r="AB110" s="313">
        <f xml:space="preserve"> ('июль(4 цк)'!Y130+'июль(4 цк)'!Y131*5.79%)/1000</f>
        <v>0.49120267100000004</v>
      </c>
    </row>
    <row r="111" spans="1:28" s="300" customFormat="1" x14ac:dyDescent="0.2">
      <c r="A111" s="320">
        <v>1</v>
      </c>
      <c r="B111" s="305" t="s">
        <v>193</v>
      </c>
      <c r="C111" s="306" t="s">
        <v>174</v>
      </c>
      <c r="D111" s="307"/>
      <c r="E111" s="313">
        <f xml:space="preserve"> ('июль(4 цк)'!B10+'июль(4 цк)'!B11*3.1%)/1000</f>
        <v>0.77568360999999997</v>
      </c>
      <c r="F111" s="326">
        <f xml:space="preserve"> ('июль(4 цк)'!C10+'июль(4 цк)'!C11*3.1%)/1000</f>
        <v>0.7574039800000002</v>
      </c>
      <c r="G111" s="326">
        <f xml:space="preserve"> ('июль(4 цк)'!D10+'июль(4 цк)'!D11*3.1%)/1000</f>
        <v>0.75573375999999992</v>
      </c>
      <c r="H111" s="313">
        <f xml:space="preserve"> ('июль(4 цк)'!E10+'июль(4 цк)'!E11*3.1%)/1000</f>
        <v>0.77633314000000009</v>
      </c>
      <c r="I111" s="313">
        <f xml:space="preserve"> ('июль(4 цк)'!F10+'июль(4 цк)'!F11*3.1%)/1000</f>
        <v>0.76620872000000007</v>
      </c>
      <c r="J111" s="313">
        <f xml:space="preserve"> ('июль(4 цк)'!G10+'июль(4 цк)'!G11*3.1%)/1000</f>
        <v>0.76109495999999999</v>
      </c>
      <c r="K111" s="313">
        <f xml:space="preserve"> ('июль(4 цк)'!H10+'июль(4 цк)'!H11*3.1%)/1000</f>
        <v>0.7636209100000001</v>
      </c>
      <c r="L111" s="313">
        <f xml:space="preserve"> ('июль(4 цк)'!I10+'июль(4 цк)'!I11*3.1%)/1000</f>
        <v>0.75277479000000014</v>
      </c>
      <c r="M111" s="313">
        <f xml:space="preserve"> ('июль(4 цк)'!J10+'июль(4 цк)'!J11*3.1%)/1000</f>
        <v>0.75657917999999991</v>
      </c>
      <c r="N111" s="313">
        <f xml:space="preserve"> ('июль(4 цк)'!K10+'июль(4 цк)'!K11*3.1%)/1000</f>
        <v>0.76956978000000009</v>
      </c>
      <c r="O111" s="313">
        <f xml:space="preserve"> ('июль(4 цк)'!L10+'июль(4 цк)'!L11*3.1%)/1000</f>
        <v>0.76037325999999994</v>
      </c>
      <c r="P111" s="313">
        <f xml:space="preserve"> ('июль(4 цк)'!M10+'июль(4 цк)'!M11*3.1%)/1000</f>
        <v>0.76262084000000008</v>
      </c>
      <c r="Q111" s="313">
        <f xml:space="preserve"> ('июль(4 цк)'!N10+'июль(4 цк)'!N11*3.1%)/1000</f>
        <v>0.76024954000000011</v>
      </c>
      <c r="R111" s="313">
        <f xml:space="preserve"> ('июль(4 цк)'!O10+'июль(4 цк)'!O11*3.1%)/1000</f>
        <v>0.73736134000000009</v>
      </c>
      <c r="S111" s="313">
        <f xml:space="preserve"> ('июль(4 цк)'!P10+'июль(4 цк)'!P11*3.1%)/1000</f>
        <v>0.74303184000000011</v>
      </c>
      <c r="T111" s="313">
        <f xml:space="preserve"> ('июль(4 цк)'!Q10+'июль(4 цк)'!Q11*3.1%)/1000</f>
        <v>0.76411579000000007</v>
      </c>
      <c r="U111" s="313">
        <f xml:space="preserve"> ('июль(4 цк)'!R10+'июль(4 цк)'!R11*3.1%)/1000</f>
        <v>0.77471447000000015</v>
      </c>
      <c r="V111" s="313">
        <f xml:space="preserve"> ('июль(4 цк)'!S10+'июль(4 цк)'!S11*3.1%)/1000</f>
        <v>0.78190054000000009</v>
      </c>
      <c r="W111" s="313">
        <f xml:space="preserve"> ('июль(4 цк)'!T10+'июль(4 цк)'!T11*3.1%)/1000</f>
        <v>0.79038567000000015</v>
      </c>
      <c r="X111" s="313">
        <f xml:space="preserve"> ('июль(4 цк)'!U10+'июль(4 цк)'!U11*3.1%)/1000</f>
        <v>0.77774560999999998</v>
      </c>
      <c r="Y111" s="313">
        <f xml:space="preserve"> ('июль(4 цк)'!V10+'июль(4 цк)'!V11*3.1%)/1000</f>
        <v>0.79335495</v>
      </c>
      <c r="Z111" s="313">
        <f xml:space="preserve"> ('июль(4 цк)'!W10+'июль(4 цк)'!W11*3.1%)/1000</f>
        <v>0.79881924999999998</v>
      </c>
      <c r="AA111" s="313">
        <f xml:space="preserve"> ('июль(4 цк)'!X10+'июль(4 цк)'!X11*3.1%)/1000</f>
        <v>0.79748926000000009</v>
      </c>
      <c r="AB111" s="313">
        <f xml:space="preserve"> ('июль(4 цк)'!Y10+'июль(4 цк)'!Y11*3.1%)/1000</f>
        <v>0.78724111999999991</v>
      </c>
    </row>
    <row r="112" spans="1:28" s="213" customFormat="1" x14ac:dyDescent="0.2">
      <c r="A112" s="321">
        <v>2</v>
      </c>
      <c r="B112" s="294" t="s">
        <v>193</v>
      </c>
      <c r="C112" s="295" t="s">
        <v>174</v>
      </c>
      <c r="D112" s="261"/>
      <c r="E112" s="313">
        <f xml:space="preserve"> ('июль(4 цк)'!B14+'июль(4 цк)'!B15*3.1%)/1000</f>
        <v>0.86033901999999995</v>
      </c>
      <c r="F112" s="326">
        <f xml:space="preserve"> ('июль(4 цк)'!C14+'июль(4 цк)'!C15*3.1%)/1000</f>
        <v>0.83983242999999996</v>
      </c>
      <c r="G112" s="326">
        <f xml:space="preserve"> ('июль(4 цк)'!D14+'июль(4 цк)'!D15*3.1%)/1000</f>
        <v>0.84212124999999993</v>
      </c>
      <c r="H112" s="313">
        <f xml:space="preserve"> ('июль(4 цк)'!E14+'июль(4 цк)'!E15*3.1%)/1000</f>
        <v>0.85520464000000007</v>
      </c>
      <c r="I112" s="313">
        <f xml:space="preserve"> ('июль(4 цк)'!F14+'июль(4 цк)'!F15*3.1%)/1000</f>
        <v>0.89180514</v>
      </c>
      <c r="J112" s="313">
        <f xml:space="preserve"> ('июль(4 цк)'!G14+'июль(4 цк)'!G15*3.1%)/1000</f>
        <v>0.88359838000000002</v>
      </c>
      <c r="K112" s="313">
        <f xml:space="preserve"> ('июль(4 цк)'!H14+'июль(4 цк)'!H15*3.1%)/1000</f>
        <v>0.87663913000000004</v>
      </c>
      <c r="L112" s="313">
        <f xml:space="preserve"> ('июль(4 цк)'!I14+'июль(4 цк)'!I15*3.1%)/1000</f>
        <v>0.86449395000000007</v>
      </c>
      <c r="M112" s="313">
        <f xml:space="preserve"> ('июль(4 цк)'!J14+'июль(4 цк)'!J15*3.1%)/1000</f>
        <v>0.87383480999999996</v>
      </c>
      <c r="N112" s="313">
        <f xml:space="preserve"> ('июль(4 цк)'!K14+'июль(4 цк)'!K15*3.1%)/1000</f>
        <v>0.87494829000000018</v>
      </c>
      <c r="O112" s="313">
        <f xml:space="preserve"> ('июль(4 цк)'!L14+'июль(4 цк)'!L15*3.1%)/1000</f>
        <v>0.8953105400000001</v>
      </c>
      <c r="P112" s="313">
        <f xml:space="preserve"> ('июль(4 цк)'!M14+'июль(4 цк)'!M15*3.1%)/1000</f>
        <v>0.88035073000000008</v>
      </c>
      <c r="Q112" s="313">
        <f xml:space="preserve"> ('июль(4 цк)'!N14+'июль(4 цк)'!N15*3.1%)/1000</f>
        <v>0.89389806999999999</v>
      </c>
      <c r="R112" s="313">
        <f xml:space="preserve"> ('июль(4 цк)'!O14+'июль(4 цк)'!O15*3.1%)/1000</f>
        <v>0.86797873000000014</v>
      </c>
      <c r="S112" s="313">
        <f xml:space="preserve"> ('июль(4 цк)'!P14+'июль(4 цк)'!P15*3.1%)/1000</f>
        <v>0.86317427000000002</v>
      </c>
      <c r="T112" s="313">
        <f xml:space="preserve"> ('июль(4 цк)'!Q14+'июль(4 цк)'!Q15*3.1%)/1000</f>
        <v>0.88428915000000008</v>
      </c>
      <c r="U112" s="313">
        <f xml:space="preserve"> ('июль(4 цк)'!R14+'июль(4 цк)'!R15*3.1%)/1000</f>
        <v>0.90344512999999993</v>
      </c>
      <c r="V112" s="313">
        <f xml:space="preserve"> ('июль(4 цк)'!S14+'июль(4 цк)'!S15*3.1%)/1000</f>
        <v>0.91087864000000007</v>
      </c>
      <c r="W112" s="313">
        <f xml:space="preserve"> ('июль(4 цк)'!T14+'июль(4 цк)'!T15*3.1%)/1000</f>
        <v>0.9280035499999999</v>
      </c>
      <c r="X112" s="313">
        <f xml:space="preserve"> ('июль(4 цк)'!U14+'июль(4 цк)'!U15*3.1%)/1000</f>
        <v>0.89906337999999997</v>
      </c>
      <c r="Y112" s="313">
        <f xml:space="preserve"> ('июль(4 цк)'!V14+'июль(4 цк)'!V15*3.1%)/1000</f>
        <v>0.91660069</v>
      </c>
      <c r="Z112" s="313">
        <f xml:space="preserve"> ('июль(4 цк)'!W14+'июль(4 цк)'!W15*3.1%)/1000</f>
        <v>0.91925035999999993</v>
      </c>
      <c r="AA112" s="313">
        <f xml:space="preserve"> ('июль(4 цк)'!X14+'июль(4 цк)'!X15*3.1%)/1000</f>
        <v>0.91807501999999996</v>
      </c>
      <c r="AB112" s="313">
        <f xml:space="preserve"> ('июль(4 цк)'!Y14+'июль(4 цк)'!Y15*3.1%)/1000</f>
        <v>0.90325954999999991</v>
      </c>
    </row>
    <row r="113" spans="1:28" s="213" customFormat="1" x14ac:dyDescent="0.2">
      <c r="A113" s="321">
        <v>3</v>
      </c>
      <c r="B113" s="294" t="s">
        <v>193</v>
      </c>
      <c r="C113" s="295" t="s">
        <v>174</v>
      </c>
      <c r="D113" s="261"/>
      <c r="E113" s="313">
        <f xml:space="preserve"> ('июль(4 цк)'!B18+'июль(4 цк)'!B19*3.1%)/1000</f>
        <v>0.86809214000000001</v>
      </c>
      <c r="F113" s="326">
        <f xml:space="preserve"> ('июль(4 цк)'!C18+'июль(4 цк)'!C19*3.1%)/1000</f>
        <v>0.80311851999999995</v>
      </c>
      <c r="G113" s="326">
        <f xml:space="preserve"> ('июль(4 цк)'!D18+'июль(4 цк)'!D19*3.1%)/1000</f>
        <v>0.82117132999999998</v>
      </c>
      <c r="H113" s="313">
        <f xml:space="preserve"> ('июль(4 цк)'!E18+'июль(4 цк)'!E19*3.1%)/1000</f>
        <v>0.83666726000000002</v>
      </c>
      <c r="I113" s="313">
        <f xml:space="preserve"> ('июль(4 цк)'!F18+'июль(4 цк)'!F19*3.1%)/1000</f>
        <v>0.83477022000000012</v>
      </c>
      <c r="J113" s="313">
        <f xml:space="preserve"> ('июль(4 цк)'!G18+'июль(4 цк)'!G19*3.1%)/1000</f>
        <v>0.82619229999999988</v>
      </c>
      <c r="K113" s="313">
        <f xml:space="preserve"> ('июль(4 цк)'!H18+'июль(4 цк)'!H19*3.1%)/1000</f>
        <v>0.83173908000000008</v>
      </c>
      <c r="L113" s="313">
        <f xml:space="preserve"> ('июль(4 цк)'!I18+'июль(4 цк)'!I19*3.1%)/1000</f>
        <v>0.81803709000000002</v>
      </c>
      <c r="M113" s="313">
        <f xml:space="preserve"> ('июль(4 цк)'!J18+'июль(4 цк)'!J19*3.1%)/1000</f>
        <v>0.83115141000000003</v>
      </c>
      <c r="N113" s="313">
        <f xml:space="preserve"> ('июль(4 цк)'!K18+'июль(4 цк)'!K19*3.1%)/1000</f>
        <v>0.83015134000000013</v>
      </c>
      <c r="O113" s="313">
        <f xml:space="preserve"> ('июль(4 цк)'!L18+'июль(4 цк)'!L19*3.1%)/1000</f>
        <v>0.83733741000000006</v>
      </c>
      <c r="P113" s="313">
        <f xml:space="preserve"> ('июль(4 цк)'!M18+'июль(4 цк)'!M19*3.1%)/1000</f>
        <v>0.83262574</v>
      </c>
      <c r="Q113" s="313">
        <f xml:space="preserve"> ('июль(4 цк)'!N18+'июль(4 цк)'!N19*3.1%)/1000</f>
        <v>0.84021390000000007</v>
      </c>
      <c r="R113" s="313">
        <f xml:space="preserve"> ('июль(4 цк)'!O18+'июль(4 цк)'!O19*3.1%)/1000</f>
        <v>0.81121186999999995</v>
      </c>
      <c r="S113" s="313">
        <f xml:space="preserve"> ('июль(4 цк)'!P18+'июль(4 цк)'!P19*3.1%)/1000</f>
        <v>0.8084591000000001</v>
      </c>
      <c r="T113" s="313">
        <f xml:space="preserve"> ('июль(4 цк)'!Q18+'июль(4 цк)'!Q19*3.1%)/1000</f>
        <v>0.83449185000000015</v>
      </c>
      <c r="U113" s="313">
        <f xml:space="preserve"> ('июль(4 цк)'!R18+'июль(4 цк)'!R19*3.1%)/1000</f>
        <v>0.84973003000000003</v>
      </c>
      <c r="V113" s="313">
        <f xml:space="preserve"> ('июль(4 цк)'!S18+'июль(4 цк)'!S19*3.1%)/1000</f>
        <v>0.83930662</v>
      </c>
      <c r="W113" s="313">
        <f xml:space="preserve"> ('июль(4 цк)'!T18+'июль(4 цк)'!T19*3.1%)/1000</f>
        <v>0.84162636999999996</v>
      </c>
      <c r="X113" s="313">
        <f xml:space="preserve"> ('июль(4 цк)'!U18+'июль(4 цк)'!U19*3.1%)/1000</f>
        <v>0.83628579000000014</v>
      </c>
      <c r="Y113" s="313">
        <f xml:space="preserve"> ('июль(4 цк)'!V18+'июль(4 цк)'!V19*3.1%)/1000</f>
        <v>0.85011150000000002</v>
      </c>
      <c r="Z113" s="313">
        <f xml:space="preserve"> ('июль(4 цк)'!W18+'июль(4 цк)'!W19*3.1%)/1000</f>
        <v>0.86331860999999988</v>
      </c>
      <c r="AA113" s="313">
        <f xml:space="preserve"> ('июль(4 цк)'!X18+'июль(4 цк)'!X19*3.1%)/1000</f>
        <v>0.87453588999999998</v>
      </c>
      <c r="AB113" s="313">
        <f xml:space="preserve"> ('июль(4 цк)'!Y18+'июль(4 цк)'!Y19*3.1%)/1000</f>
        <v>0.87506169999999994</v>
      </c>
    </row>
    <row r="114" spans="1:28" s="213" customFormat="1" x14ac:dyDescent="0.2">
      <c r="A114" s="321">
        <v>4</v>
      </c>
      <c r="B114" s="294" t="s">
        <v>193</v>
      </c>
      <c r="C114" s="295" t="s">
        <v>174</v>
      </c>
      <c r="D114" s="261"/>
      <c r="E114" s="313">
        <f xml:space="preserve"> ('июль(4 цк)'!B22+'июль(4 цк)'!B23*3.1%)/1000</f>
        <v>0.91744610999999987</v>
      </c>
      <c r="F114" s="326">
        <f xml:space="preserve"> ('июль(4 цк)'!C22+'июль(4 цк)'!C23*3.1%)/1000</f>
        <v>0.8796393400000001</v>
      </c>
      <c r="G114" s="326">
        <f xml:space="preserve"> ('июль(4 цк)'!D22+'июль(4 цк)'!D23*3.1%)/1000</f>
        <v>0.89611472000000003</v>
      </c>
      <c r="H114" s="313">
        <f xml:space="preserve"> ('июль(4 цк)'!E22+'июль(4 цк)'!E23*3.1%)/1000</f>
        <v>0.90578549999999991</v>
      </c>
      <c r="I114" s="313">
        <f xml:space="preserve"> ('июль(4 цк)'!F22+'июль(4 цк)'!F23*3.1%)/1000</f>
        <v>0.92624054000000011</v>
      </c>
      <c r="J114" s="313">
        <f xml:space="preserve"> ('июль(4 цк)'!G22+'июль(4 цк)'!G23*3.1%)/1000</f>
        <v>0.93271522000000007</v>
      </c>
      <c r="K114" s="313">
        <f xml:space="preserve"> ('июль(4 цк)'!H22+'июль(4 цк)'!H23*3.1%)/1000</f>
        <v>0.94020028</v>
      </c>
      <c r="L114" s="313">
        <f xml:space="preserve"> ('июль(4 цк)'!I22+'июль(4 цк)'!I23*3.1%)/1000</f>
        <v>0.91983803000000008</v>
      </c>
      <c r="M114" s="313">
        <f xml:space="preserve"> ('июль(4 цк)'!J22+'июль(4 цк)'!J23*3.1%)/1000</f>
        <v>0.93528241000000012</v>
      </c>
      <c r="N114" s="313">
        <f xml:space="preserve"> ('июль(4 цк)'!K22+'июль(4 цк)'!K23*3.1%)/1000</f>
        <v>0.94154057999999996</v>
      </c>
      <c r="O114" s="313">
        <f xml:space="preserve"> ('июль(4 цк)'!L22+'июль(4 цк)'!L23*3.1%)/1000</f>
        <v>0.94099415000000008</v>
      </c>
      <c r="P114" s="313">
        <f xml:space="preserve"> ('июль(4 цк)'!M22+'июль(4 цк)'!M23*3.1%)/1000</f>
        <v>0.94034461999999996</v>
      </c>
      <c r="Q114" s="313">
        <f xml:space="preserve"> ('июль(4 цк)'!N22+'июль(4 цк)'!N23*3.1%)/1000</f>
        <v>0.86893756</v>
      </c>
      <c r="R114" s="313">
        <f xml:space="preserve"> ('июль(4 цк)'!O22+'июль(4 цк)'!O23*3.1%)/1000</f>
        <v>0.83920351999999998</v>
      </c>
      <c r="S114" s="313">
        <f xml:space="preserve"> ('июль(4 цк)'!P22+'июль(4 цк)'!P23*3.1%)/1000</f>
        <v>0.84351310000000013</v>
      </c>
      <c r="T114" s="313">
        <f xml:space="preserve"> ('июль(4 цк)'!Q22+'июль(4 цк)'!Q23*3.1%)/1000</f>
        <v>0.87143258000000001</v>
      </c>
      <c r="U114" s="313">
        <f xml:space="preserve"> ('июль(4 цк)'!R22+'июль(4 цк)'!R23*3.1%)/1000</f>
        <v>0.88993903000000008</v>
      </c>
      <c r="V114" s="313">
        <f xml:space="preserve"> ('июль(4 цк)'!S22+'июль(4 цк)'!S23*3.1%)/1000</f>
        <v>0.89833136999999996</v>
      </c>
      <c r="W114" s="313">
        <f xml:space="preserve"> ('июль(4 цк)'!T22+'июль(4 цк)'!T23*3.1%)/1000</f>
        <v>0.90055833000000007</v>
      </c>
      <c r="X114" s="313">
        <f xml:space="preserve"> ('июль(4 цк)'!U22+'июль(4 цк)'!U23*3.1%)/1000</f>
        <v>0.8796393400000001</v>
      </c>
      <c r="Y114" s="313">
        <f xml:space="preserve"> ('июль(4 цк)'!V22+'июль(4 цк)'!V23*3.1%)/1000</f>
        <v>0.89643433000000006</v>
      </c>
      <c r="Z114" s="313">
        <f xml:space="preserve"> ('июль(4 цк)'!W22+'июль(4 цк)'!W23*3.1%)/1000</f>
        <v>0.90545558000000004</v>
      </c>
      <c r="AA114" s="313">
        <f xml:space="preserve"> ('июль(4 цк)'!X22+'июль(4 цк)'!X23*3.1%)/1000</f>
        <v>0.90882695000000002</v>
      </c>
      <c r="AB114" s="313">
        <f xml:space="preserve"> ('июль(4 цк)'!Y22+'июль(4 цк)'!Y23*3.1%)/1000</f>
        <v>0.89817672000000004</v>
      </c>
    </row>
    <row r="115" spans="1:28" s="213" customFormat="1" x14ac:dyDescent="0.2">
      <c r="A115" s="321">
        <v>5</v>
      </c>
      <c r="B115" s="294" t="s">
        <v>193</v>
      </c>
      <c r="C115" s="295" t="s">
        <v>174</v>
      </c>
      <c r="D115" s="261"/>
      <c r="E115" s="313">
        <f xml:space="preserve"> ('июль(4 цк)'!B26+'июль(4 цк)'!B27*3.1%)/1000</f>
        <v>0.88623773999999989</v>
      </c>
      <c r="F115" s="326">
        <f xml:space="preserve"> ('июль(4 цк)'!C26+'июль(4 цк)'!C27*3.1%)/1000</f>
        <v>0.84829694</v>
      </c>
      <c r="G115" s="326">
        <f xml:space="preserve"> ('июль(4 цк)'!D26+'июль(4 цк)'!D27*3.1%)/1000</f>
        <v>0.87022631000000006</v>
      </c>
      <c r="H115" s="313">
        <f xml:space="preserve"> ('июль(4 цк)'!E26+'июль(4 цк)'!E27*3.1%)/1000</f>
        <v>0.88803167999999999</v>
      </c>
      <c r="I115" s="313">
        <f xml:space="preserve"> ('июль(4 цк)'!F26+'июль(4 цк)'!F27*3.1%)/1000</f>
        <v>0.90567209000000004</v>
      </c>
      <c r="J115" s="313">
        <f xml:space="preserve"> ('июль(4 цк)'!G26+'июль(4 цк)'!G27*3.1%)/1000</f>
        <v>0.88667076</v>
      </c>
      <c r="K115" s="313">
        <f xml:space="preserve"> ('июль(4 цк)'!H26+'июль(4 цк)'!H27*3.1%)/1000</f>
        <v>0.88724811999999997</v>
      </c>
      <c r="L115" s="313">
        <f xml:space="preserve"> ('июль(4 цк)'!I26+'июль(4 цк)'!I27*3.1%)/1000</f>
        <v>0.86218451000000007</v>
      </c>
      <c r="M115" s="313">
        <f xml:space="preserve"> ('июль(4 цк)'!J26+'июль(4 цк)'!J27*3.1%)/1000</f>
        <v>0.88695943999999993</v>
      </c>
      <c r="N115" s="313">
        <f xml:space="preserve"> ('июль(4 цк)'!K26+'июль(4 цк)'!K27*3.1%)/1000</f>
        <v>0.89753749999999988</v>
      </c>
      <c r="O115" s="313">
        <f xml:space="preserve"> ('июль(4 цк)'!L26+'июль(4 цк)'!L27*3.1%)/1000</f>
        <v>0.87769074999999996</v>
      </c>
      <c r="P115" s="313">
        <f xml:space="preserve"> ('июль(4 цк)'!M26+'июль(4 цк)'!M27*3.1%)/1000</f>
        <v>0.88520673999999999</v>
      </c>
      <c r="Q115" s="313">
        <f xml:space="preserve"> ('июль(4 цк)'!N26+'июль(4 цк)'!N27*3.1%)/1000</f>
        <v>0.86932934000000006</v>
      </c>
      <c r="R115" s="313">
        <f xml:space="preserve"> ('июль(4 цк)'!O26+'июль(4 цк)'!O27*3.1%)/1000</f>
        <v>0.84116242000000008</v>
      </c>
      <c r="S115" s="313">
        <f xml:space="preserve"> ('июль(4 цк)'!P26+'июль(4 цк)'!P27*3.1%)/1000</f>
        <v>0.83619299999999996</v>
      </c>
      <c r="T115" s="313">
        <f xml:space="preserve"> ('июль(4 цк)'!Q26+'июль(4 цк)'!Q27*3.1%)/1000</f>
        <v>0.85934926</v>
      </c>
      <c r="U115" s="313">
        <f xml:space="preserve"> ('июль(4 цк)'!R26+'июль(4 цк)'!R27*3.1%)/1000</f>
        <v>0.87283473999999994</v>
      </c>
      <c r="V115" s="313">
        <f xml:space="preserve"> ('июль(4 цк)'!S26+'июль(4 цк)'!S27*3.1%)/1000</f>
        <v>0.86878291000000007</v>
      </c>
      <c r="W115" s="313">
        <f xml:space="preserve"> ('июль(4 цк)'!T26+'июль(4 цк)'!T27*3.1%)/1000</f>
        <v>0.87813408000000004</v>
      </c>
      <c r="X115" s="313">
        <f xml:space="preserve"> ('июль(4 цк)'!U26+'июль(4 цк)'!U27*3.1%)/1000</f>
        <v>0.84974034000000009</v>
      </c>
      <c r="Y115" s="313">
        <f xml:space="preserve"> ('июль(4 цк)'!V26+'июль(4 цк)'!V27*3.1%)/1000</f>
        <v>0.86753540000000007</v>
      </c>
      <c r="Z115" s="313">
        <f xml:space="preserve"> ('июль(4 цк)'!W26+'июль(4 цк)'!W27*3.1%)/1000</f>
        <v>0.88596967999999987</v>
      </c>
      <c r="AA115" s="313">
        <f xml:space="preserve"> ('июль(4 цк)'!X26+'июль(4 цк)'!X27*3.1%)/1000</f>
        <v>0.88557790000000003</v>
      </c>
      <c r="AB115" s="313">
        <f xml:space="preserve"> ('июль(4 цк)'!Y26+'июль(4 цк)'!Y27*3.1%)/1000</f>
        <v>0.88278389000000002</v>
      </c>
    </row>
    <row r="116" spans="1:28" s="213" customFormat="1" x14ac:dyDescent="0.2">
      <c r="A116" s="321">
        <v>6</v>
      </c>
      <c r="B116" s="294" t="s">
        <v>193</v>
      </c>
      <c r="C116" s="295" t="s">
        <v>174</v>
      </c>
      <c r="D116" s="261"/>
      <c r="E116" s="313">
        <f xml:space="preserve"> ('июль(4 цк)'!B30+'июль(4 цк)'!B31*3.1%)/1000</f>
        <v>0.81084071000000002</v>
      </c>
      <c r="F116" s="326">
        <f xml:space="preserve"> ('июль(4 цк)'!C30+'июль(4 цк)'!C31*3.1%)/1000</f>
        <v>0.78633384000000006</v>
      </c>
      <c r="G116" s="326">
        <f xml:space="preserve"> ('июль(4 цк)'!D30+'июль(4 цк)'!D31*3.1%)/1000</f>
        <v>0.79279821000000006</v>
      </c>
      <c r="H116" s="313">
        <f xml:space="preserve"> ('июль(4 цк)'!E30+'июль(4 цк)'!E31*3.1%)/1000</f>
        <v>0.80263395000000004</v>
      </c>
      <c r="I116" s="313">
        <f xml:space="preserve"> ('июль(4 цк)'!F30+'июль(4 цк)'!F31*3.1%)/1000</f>
        <v>0.80804670000000001</v>
      </c>
      <c r="J116" s="313">
        <f xml:space="preserve"> ('июль(4 цк)'!G30+'июль(4 цк)'!G31*3.1%)/1000</f>
        <v>0.7996852900000001</v>
      </c>
      <c r="K116" s="313">
        <f xml:space="preserve"> ('июль(4 цк)'!H30+'июль(4 цк)'!H31*3.1%)/1000</f>
        <v>0.78537500999999998</v>
      </c>
      <c r="L116" s="313">
        <f xml:space="preserve"> ('июль(4 цк)'!I30+'июль(4 цк)'!I31*3.1%)/1000</f>
        <v>0.78459144999999997</v>
      </c>
      <c r="M116" s="313">
        <f xml:space="preserve"> ('июль(4 цк)'!J30+'июль(4 цк)'!J31*3.1%)/1000</f>
        <v>0.79101458000000002</v>
      </c>
      <c r="N116" s="313">
        <f xml:space="preserve"> ('июль(4 цк)'!K30+'июль(4 цк)'!K31*3.1%)/1000</f>
        <v>0.80015954999999994</v>
      </c>
      <c r="O116" s="313">
        <f xml:space="preserve"> ('июль(4 цк)'!L30+'июль(4 цк)'!L31*3.1%)/1000</f>
        <v>0.81496471000000004</v>
      </c>
      <c r="P116" s="313">
        <f xml:space="preserve"> ('июль(4 цк)'!M30+'июль(4 цк)'!M31*3.1%)/1000</f>
        <v>0.81326356</v>
      </c>
      <c r="Q116" s="313">
        <f xml:space="preserve"> ('июль(4 цк)'!N30+'июль(4 цк)'!N31*3.1%)/1000</f>
        <v>0.81330479999999994</v>
      </c>
      <c r="R116" s="313">
        <f xml:space="preserve"> ('июль(4 цк)'!O30+'июль(4 цк)'!O31*3.1%)/1000</f>
        <v>0.7867256199999999</v>
      </c>
      <c r="S116" s="313">
        <f xml:space="preserve"> ('июль(4 цк)'!P30+'июль(4 цк)'!P31*3.1%)/1000</f>
        <v>0.78746793999999998</v>
      </c>
      <c r="T116" s="313">
        <f xml:space="preserve"> ('июль(4 цк)'!Q30+'июль(4 цк)'!Q31*3.1%)/1000</f>
        <v>0.81287178000000004</v>
      </c>
      <c r="U116" s="313">
        <f xml:space="preserve"> ('июль(4 цк)'!R30+'июль(4 цк)'!R31*3.1%)/1000</f>
        <v>0.82044962999999993</v>
      </c>
      <c r="V116" s="313">
        <f xml:space="preserve"> ('июль(4 цк)'!S30+'июль(4 цк)'!S31*3.1%)/1000</f>
        <v>0.81157272000000014</v>
      </c>
      <c r="W116" s="313">
        <f xml:space="preserve"> ('июль(4 цк)'!T30+'июль(4 цк)'!T31*3.1%)/1000</f>
        <v>0.81696485000000008</v>
      </c>
      <c r="X116" s="313">
        <f xml:space="preserve"> ('июль(4 цк)'!U30+'июль(4 цк)'!U31*3.1%)/1000</f>
        <v>0.79974715000000007</v>
      </c>
      <c r="Y116" s="313">
        <f xml:space="preserve"> ('июль(4 цк)'!V30+'июль(4 цк)'!V31*3.1%)/1000</f>
        <v>0.81549052000000011</v>
      </c>
      <c r="Z116" s="313">
        <f xml:space="preserve"> ('июль(4 цк)'!W30+'июль(4 цк)'!W31*3.1%)/1000</f>
        <v>0.82769755999999994</v>
      </c>
      <c r="AA116" s="313">
        <f xml:space="preserve"> ('июль(4 цк)'!X30+'июль(4 цк)'!X31*3.1%)/1000</f>
        <v>0.82873886999999991</v>
      </c>
      <c r="AB116" s="313">
        <f xml:space="preserve"> ('июль(4 цк)'!Y30+'июль(4 цк)'!Y31*3.1%)/1000</f>
        <v>0.8200269200000001</v>
      </c>
    </row>
    <row r="117" spans="1:28" s="213" customFormat="1" x14ac:dyDescent="0.2">
      <c r="A117" s="321">
        <v>7</v>
      </c>
      <c r="B117" s="294" t="s">
        <v>193</v>
      </c>
      <c r="C117" s="295" t="s">
        <v>174</v>
      </c>
      <c r="D117" s="261"/>
      <c r="E117" s="313">
        <f xml:space="preserve"> ('июль(4 цк)'!B34+'июль(4 цк)'!B35*3.1%)/1000</f>
        <v>0.87441217000000016</v>
      </c>
      <c r="F117" s="326">
        <f xml:space="preserve"> ('июль(4 цк)'!C34+'июль(4 цк)'!C35*3.1%)/1000</f>
        <v>0.83097613999999997</v>
      </c>
      <c r="G117" s="326">
        <f xml:space="preserve"> ('июль(4 цк)'!D34+'июль(4 цк)'!D35*3.1%)/1000</f>
        <v>0.86144219</v>
      </c>
      <c r="H117" s="313">
        <f xml:space="preserve"> ('июль(4 цк)'!E34+'июль(4 цк)'!E35*3.1%)/1000</f>
        <v>0.87512356000000002</v>
      </c>
      <c r="I117" s="313">
        <f xml:space="preserve"> ('июль(4 цк)'!F34+'июль(4 цк)'!F35*3.1%)/1000</f>
        <v>0.88416542999999992</v>
      </c>
      <c r="J117" s="313">
        <f xml:space="preserve"> ('июль(4 цк)'!G34+'июль(4 цк)'!G35*3.1%)/1000</f>
        <v>0.88648517999999987</v>
      </c>
      <c r="K117" s="313">
        <f xml:space="preserve"> ('июль(4 цк)'!H34+'июль(4 цк)'!H35*3.1%)/1000</f>
        <v>0.88078374999999998</v>
      </c>
      <c r="L117" s="313">
        <f xml:space="preserve"> ('июль(4 цк)'!I34+'июль(4 цк)'!I35*3.1%)/1000</f>
        <v>0.86051429000000013</v>
      </c>
      <c r="M117" s="313">
        <f xml:space="preserve"> ('июль(4 цк)'!J34+'июль(4 цк)'!J35*3.1%)/1000</f>
        <v>0.87797943000000001</v>
      </c>
      <c r="N117" s="313">
        <f xml:space="preserve"> ('июль(4 цк)'!K34+'июль(4 цк)'!K35*3.1%)/1000</f>
        <v>0.89568170000000003</v>
      </c>
      <c r="O117" s="313">
        <f xml:space="preserve"> ('июль(4 цк)'!L34+'июль(4 цк)'!L35*3.1%)/1000</f>
        <v>0.88748525</v>
      </c>
      <c r="P117" s="313">
        <f xml:space="preserve"> ('июль(4 цк)'!M34+'июль(4 цк)'!M35*3.1%)/1000</f>
        <v>0.89079476000000002</v>
      </c>
      <c r="Q117" s="313">
        <f xml:space="preserve"> ('июль(4 цк)'!N34+'июль(4 цк)'!N35*3.1%)/1000</f>
        <v>0.88791827000000001</v>
      </c>
      <c r="R117" s="313">
        <f xml:space="preserve"> ('июль(4 цк)'!O34+'июль(4 цк)'!O35*3.1%)/1000</f>
        <v>0.86169993999999994</v>
      </c>
      <c r="S117" s="313">
        <f xml:space="preserve"> ('июль(4 цк)'!P34+'июль(4 цк)'!P35*3.1%)/1000</f>
        <v>0.86699928000000015</v>
      </c>
      <c r="T117" s="313">
        <f xml:space="preserve"> ('июль(4 цк)'!Q34+'июль(4 цк)'!Q35*3.1%)/1000</f>
        <v>0.88750586999999992</v>
      </c>
      <c r="U117" s="313">
        <f xml:space="preserve"> ('июль(4 цк)'!R34+'июль(4 цк)'!R35*3.1%)/1000</f>
        <v>0.89392899999999997</v>
      </c>
      <c r="V117" s="313">
        <f xml:space="preserve"> ('июль(4 цк)'!S34+'июль(4 цк)'!S35*3.1%)/1000</f>
        <v>0.89118654000000019</v>
      </c>
      <c r="W117" s="313">
        <f xml:space="preserve"> ('июль(4 цк)'!T34+'июль(4 цк)'!T35*3.1%)/1000</f>
        <v>0.89696014000000002</v>
      </c>
      <c r="X117" s="313">
        <f xml:space="preserve"> ('июль(4 цк)'!U34+'июль(4 цк)'!U35*3.1%)/1000</f>
        <v>0.88202095000000003</v>
      </c>
      <c r="Y117" s="313">
        <f xml:space="preserve"> ('июль(4 цк)'!V34+'июль(4 цк)'!V35*3.1%)/1000</f>
        <v>0.8981354800000001</v>
      </c>
      <c r="Z117" s="313">
        <f xml:space="preserve"> ('июль(4 цк)'!W34+'июль(4 цк)'!W35*3.1%)/1000</f>
        <v>0.89454760000000011</v>
      </c>
      <c r="AA117" s="313">
        <f xml:space="preserve"> ('июль(4 цк)'!X34+'июль(4 цк)'!X35*3.1%)/1000</f>
        <v>0.90616697000000013</v>
      </c>
      <c r="AB117" s="313">
        <f xml:space="preserve"> ('июль(4 цк)'!Y34+'июль(4 цк)'!Y35*3.1%)/1000</f>
        <v>0.90958989000000001</v>
      </c>
    </row>
    <row r="118" spans="1:28" s="213" customFormat="1" x14ac:dyDescent="0.2">
      <c r="A118" s="321">
        <v>8</v>
      </c>
      <c r="B118" s="294" t="s">
        <v>193</v>
      </c>
      <c r="C118" s="295" t="s">
        <v>174</v>
      </c>
      <c r="D118" s="261"/>
      <c r="E118" s="313">
        <f xml:space="preserve"> ('июль(4 цк)'!B38+'июль(4 цк)'!B39*3.1%)/1000</f>
        <v>0.90829082999999999</v>
      </c>
      <c r="F118" s="326">
        <f xml:space="preserve"> ('июль(4 цк)'!C38+'июль(4 цк)'!C39*3.1%)/1000</f>
        <v>0.86784470000000002</v>
      </c>
      <c r="G118" s="326">
        <f xml:space="preserve"> ('июль(4 цк)'!D38+'июль(4 цк)'!D39*3.1%)/1000</f>
        <v>0.83871895000000007</v>
      </c>
      <c r="H118" s="313">
        <f xml:space="preserve"> ('июль(4 цк)'!E38+'июль(4 цк)'!E39*3.1%)/1000</f>
        <v>0.89779525000000004</v>
      </c>
      <c r="I118" s="313">
        <f xml:space="preserve"> ('июль(4 цк)'!F38+'июль(4 цк)'!F39*3.1%)/1000</f>
        <v>0.89866129000000017</v>
      </c>
      <c r="J118" s="313">
        <f xml:space="preserve"> ('июль(4 цк)'!G38+'июль(4 цк)'!G39*3.1%)/1000</f>
        <v>0.9170646400000001</v>
      </c>
      <c r="K118" s="313">
        <f xml:space="preserve"> ('июль(4 цк)'!H38+'июль(4 цк)'!H39*3.1%)/1000</f>
        <v>0.92222995000000008</v>
      </c>
      <c r="L118" s="313">
        <f xml:space="preserve"> ('июль(4 цк)'!I38+'июль(4 цк)'!I39*3.1%)/1000</f>
        <v>0.89535178000000004</v>
      </c>
      <c r="M118" s="313">
        <f xml:space="preserve"> ('июль(4 цк)'!J38+'июль(4 цк)'!J39*3.1%)/1000</f>
        <v>0.89925927000000005</v>
      </c>
      <c r="N118" s="313">
        <f xml:space="preserve"> ('июль(4 цк)'!K38+'июль(4 цк)'!K39*3.1%)/1000</f>
        <v>0.93382870000000007</v>
      </c>
      <c r="O118" s="313">
        <f xml:space="preserve"> ('июль(4 цк)'!L38+'июль(4 цк)'!L39*3.1%)/1000</f>
        <v>0.92606527000000005</v>
      </c>
      <c r="P118" s="313">
        <f xml:space="preserve"> ('июль(4 цк)'!M38+'июль(4 цк)'!M39*3.1%)/1000</f>
        <v>0.93310700000000002</v>
      </c>
      <c r="Q118" s="313">
        <f xml:space="preserve"> ('июль(4 цк)'!N38+'июль(4 цк)'!N39*3.1%)/1000</f>
        <v>0.93912804000000005</v>
      </c>
      <c r="R118" s="313">
        <f xml:space="preserve"> ('июль(4 цк)'!O38+'июль(4 цк)'!O39*3.1%)/1000</f>
        <v>0.90792998000000014</v>
      </c>
      <c r="S118" s="313">
        <f xml:space="preserve"> ('июль(4 цк)'!P38+'июль(4 цк)'!P39*3.1%)/1000</f>
        <v>0.90204297000000011</v>
      </c>
      <c r="T118" s="313">
        <f xml:space="preserve"> ('июль(4 цк)'!Q38+'июль(4 цк)'!Q39*3.1%)/1000</f>
        <v>0.93954044000000003</v>
      </c>
      <c r="U118" s="313">
        <f xml:space="preserve"> ('июль(4 цк)'!R38+'июль(4 цк)'!R39*3.1%)/1000</f>
        <v>0.95825309000000003</v>
      </c>
      <c r="V118" s="313">
        <f xml:space="preserve"> ('июль(4 цк)'!S38+'июль(4 цк)'!S39*3.1%)/1000</f>
        <v>0.94762348000000007</v>
      </c>
      <c r="W118" s="313">
        <f xml:space="preserve"> ('июль(4 цк)'!T38+'июль(4 цк)'!T39*3.1%)/1000</f>
        <v>0.94892254000000009</v>
      </c>
      <c r="X118" s="313">
        <f xml:space="preserve"> ('июль(4 цк)'!U38+'июль(4 цк)'!U39*3.1%)/1000</f>
        <v>0.94023120999999998</v>
      </c>
      <c r="Y118" s="313">
        <f xml:space="preserve"> ('июль(4 цк)'!V38+'июль(4 цк)'!V39*3.1%)/1000</f>
        <v>0.94627286999999993</v>
      </c>
      <c r="Z118" s="313">
        <f xml:space="preserve"> ('июль(4 цк)'!W38+'июль(4 цк)'!W39*3.1%)/1000</f>
        <v>0.94463358000000008</v>
      </c>
      <c r="AA118" s="313">
        <f xml:space="preserve"> ('июль(4 цк)'!X38+'июль(4 цк)'!X39*3.1%)/1000</f>
        <v>0.94936586999999995</v>
      </c>
      <c r="AB118" s="313">
        <f xml:space="preserve"> ('июль(4 цк)'!Y38+'июль(4 цк)'!Y39*3.1%)/1000</f>
        <v>0.94246848000000016</v>
      </c>
    </row>
    <row r="119" spans="1:28" s="213" customFormat="1" x14ac:dyDescent="0.2">
      <c r="A119" s="321">
        <v>9</v>
      </c>
      <c r="B119" s="294" t="s">
        <v>193</v>
      </c>
      <c r="C119" s="295" t="s">
        <v>174</v>
      </c>
      <c r="D119" s="261"/>
      <c r="E119" s="313">
        <f xml:space="preserve"> ('июль(4 цк)'!B42+'июль(4 цк)'!B43*3.1%)/1000</f>
        <v>0.76289921000000005</v>
      </c>
      <c r="F119" s="326">
        <f xml:space="preserve"> ('июль(4 цк)'!C42+'июль(4 цк)'!C43*3.1%)/1000</f>
        <v>0.75923916000000014</v>
      </c>
      <c r="G119" s="326">
        <f xml:space="preserve"> ('июль(4 цк)'!D42+'июль(4 цк)'!D43*3.1%)/1000</f>
        <v>0.76210534000000008</v>
      </c>
      <c r="H119" s="313">
        <f xml:space="preserve"> ('июль(4 цк)'!E42+'июль(4 цк)'!E43*3.1%)/1000</f>
        <v>0.75571314000000012</v>
      </c>
      <c r="I119" s="313">
        <f xml:space="preserve"> ('июль(4 цк)'!F42+'июль(4 цк)'!F43*3.1%)/1000</f>
        <v>0.80561354000000007</v>
      </c>
      <c r="J119" s="313">
        <f xml:space="preserve"> ('июль(4 цк)'!G42+'июль(4 цк)'!G43*3.1%)/1000</f>
        <v>0.79049908000000002</v>
      </c>
      <c r="K119" s="313">
        <f xml:space="preserve"> ('июль(4 цк)'!H42+'июль(4 цк)'!H43*3.1%)/1000</f>
        <v>0.79225178000000007</v>
      </c>
      <c r="L119" s="313">
        <f xml:space="preserve"> ('июль(4 цк)'!I42+'июль(4 цк)'!I43*3.1%)/1000</f>
        <v>0.79426223000000018</v>
      </c>
      <c r="M119" s="313">
        <f xml:space="preserve"> ('июль(4 цк)'!J42+'июль(4 цк)'!J43*3.1%)/1000</f>
        <v>0.79494268999999995</v>
      </c>
      <c r="N119" s="313">
        <f xml:space="preserve"> ('июль(4 цк)'!K42+'июль(4 цк)'!K43*3.1%)/1000</f>
        <v>0.79423129999999997</v>
      </c>
      <c r="O119" s="313">
        <f xml:space="preserve"> ('июль(4 цк)'!L42+'июль(4 цк)'!L43*3.1%)/1000</f>
        <v>0.79523136999999999</v>
      </c>
      <c r="P119" s="313">
        <f xml:space="preserve"> ('июль(4 цк)'!M42+'июль(4 цк)'!M43*3.1%)/1000</f>
        <v>0.78883917000000003</v>
      </c>
      <c r="Q119" s="313">
        <f xml:space="preserve"> ('июль(4 цк)'!N42+'июль(4 цк)'!N43*3.1%)/1000</f>
        <v>0.78652973000000004</v>
      </c>
      <c r="R119" s="313">
        <f xml:space="preserve"> ('июль(4 цк)'!O42+'июль(4 цк)'!O43*3.1%)/1000</f>
        <v>0.78735453000000011</v>
      </c>
      <c r="S119" s="313">
        <f xml:space="preserve"> ('июль(4 цк)'!P42+'июль(4 цк)'!P43*3.1%)/1000</f>
        <v>0.78310681000000004</v>
      </c>
      <c r="T119" s="313">
        <f xml:space="preserve"> ('июль(4 цк)'!Q42+'июль(4 цк)'!Q43*3.1%)/1000</f>
        <v>0.7859936099999999</v>
      </c>
      <c r="U119" s="313">
        <f xml:space="preserve"> ('июль(4 цк)'!R42+'июль(4 цк)'!R43*3.1%)/1000</f>
        <v>0.79488083000000009</v>
      </c>
      <c r="V119" s="313">
        <f xml:space="preserve"> ('июль(4 цк)'!S42+'июль(4 цк)'!S43*3.1%)/1000</f>
        <v>0.78215829000000003</v>
      </c>
      <c r="W119" s="313">
        <f xml:space="preserve"> ('июль(4 цк)'!T42+'июль(4 цк)'!T43*3.1%)/1000</f>
        <v>0.79596338</v>
      </c>
      <c r="X119" s="313">
        <f xml:space="preserve"> ('июль(4 цк)'!U42+'июль(4 цк)'!U43*3.1%)/1000</f>
        <v>0.80806732000000003</v>
      </c>
      <c r="Y119" s="313">
        <f xml:space="preserve"> ('июль(4 цк)'!V42+'июль(4 цк)'!V43*3.1%)/1000</f>
        <v>0.8234498400000001</v>
      </c>
      <c r="Z119" s="313">
        <f xml:space="preserve"> ('июль(4 цк)'!W42+'июль(4 цк)'!W43*3.1%)/1000</f>
        <v>0.82324364000000005</v>
      </c>
      <c r="AA119" s="313">
        <f xml:space="preserve"> ('июль(4 цк)'!X42+'июль(4 цк)'!X43*3.1%)/1000</f>
        <v>0.8266768699999999</v>
      </c>
      <c r="AB119" s="313">
        <f xml:space="preserve"> ('июль(4 цк)'!Y42+'июль(4 цк)'!Y43*3.1%)/1000</f>
        <v>0.81756283000000007</v>
      </c>
    </row>
    <row r="120" spans="1:28" s="213" customFormat="1" x14ac:dyDescent="0.2">
      <c r="A120" s="321">
        <v>10</v>
      </c>
      <c r="B120" s="294" t="s">
        <v>193</v>
      </c>
      <c r="C120" s="295" t="s">
        <v>174</v>
      </c>
      <c r="D120" s="261"/>
      <c r="E120" s="313">
        <f xml:space="preserve"> ('июль(4 цк)'!B46+'июль(4 цк)'!B47*3.1%)/1000</f>
        <v>0.95920160999999993</v>
      </c>
      <c r="F120" s="326">
        <f xml:space="preserve"> ('июль(4 цк)'!C46+'июль(4 цк)'!C47*3.1%)/1000</f>
        <v>0.90658967999999995</v>
      </c>
      <c r="G120" s="326">
        <f xml:space="preserve"> ('июль(4 цк)'!D46+'июль(4 цк)'!D47*3.1%)/1000</f>
        <v>0.91069305999999994</v>
      </c>
      <c r="H120" s="313">
        <f xml:space="preserve"> ('июль(4 цк)'!E46+'июль(4 цк)'!E47*3.1%)/1000</f>
        <v>0.94053019999999998</v>
      </c>
      <c r="I120" s="313">
        <f xml:space="preserve"> ('июль(4 цк)'!F46+'июль(4 цк)'!F47*3.1%)/1000</f>
        <v>0.93955074999999999</v>
      </c>
      <c r="J120" s="313">
        <f xml:space="preserve"> ('июль(4 цк)'!G46+'июль(4 цк)'!G47*3.1%)/1000</f>
        <v>0.94711829000000014</v>
      </c>
      <c r="K120" s="313">
        <f xml:space="preserve"> ('июль(4 цк)'!H46+'июль(4 цк)'!H47*3.1%)/1000</f>
        <v>0.95811906000000002</v>
      </c>
      <c r="L120" s="313">
        <f xml:space="preserve"> ('июль(4 цк)'!I46+'июль(4 цк)'!I47*3.1%)/1000</f>
        <v>0.92101336999999994</v>
      </c>
      <c r="M120" s="313">
        <f xml:space="preserve"> ('июль(4 цк)'!J46+'июль(4 цк)'!J47*3.1%)/1000</f>
        <v>0.96521234</v>
      </c>
      <c r="N120" s="313">
        <f xml:space="preserve"> ('июль(4 цк)'!K46+'июль(4 цк)'!K47*3.1%)/1000</f>
        <v>0.97871843999999997</v>
      </c>
      <c r="O120" s="313">
        <f xml:space="preserve"> ('июль(4 цк)'!L46+'июль(4 цк)'!L47*3.1%)/1000</f>
        <v>0.97345003000000008</v>
      </c>
      <c r="P120" s="313">
        <f xml:space="preserve"> ('июль(4 цк)'!M46+'июль(4 цк)'!M47*3.1%)/1000</f>
        <v>0.97642961999999989</v>
      </c>
      <c r="Q120" s="313">
        <f xml:space="preserve"> ('июль(4 цк)'!N46+'июль(4 цк)'!N47*3.1%)/1000</f>
        <v>0.98706954000000002</v>
      </c>
      <c r="R120" s="313">
        <f xml:space="preserve"> ('июль(4 цк)'!O46+'июль(4 цк)'!O47*3.1%)/1000</f>
        <v>0.93173576999999996</v>
      </c>
      <c r="S120" s="313">
        <f xml:space="preserve"> ('июль(4 цк)'!P46+'июль(4 цк)'!P47*3.1%)/1000</f>
        <v>0.94040648000000016</v>
      </c>
      <c r="T120" s="313">
        <f xml:space="preserve"> ('июль(4 цк)'!Q46+'июль(4 цк)'!Q47*3.1%)/1000</f>
        <v>0.97327476000000002</v>
      </c>
      <c r="U120" s="313">
        <f xml:space="preserve"> ('июль(4 цк)'!R46+'июль(4 цк)'!R47*3.1%)/1000</f>
        <v>0.98917278000000008</v>
      </c>
      <c r="V120" s="313">
        <f xml:space="preserve"> ('июль(4 цк)'!S46+'июль(4 цк)'!S47*3.1%)/1000</f>
        <v>0.99749295000000004</v>
      </c>
      <c r="W120" s="313">
        <f xml:space="preserve"> ('июль(4 цк)'!T46+'июль(4 цк)'!T47*3.1%)/1000</f>
        <v>1.0154942100000002</v>
      </c>
      <c r="X120" s="313">
        <f xml:space="preserve"> ('июль(4 цк)'!U46+'июль(4 цк)'!U47*3.1%)/1000</f>
        <v>0.9648308699999999</v>
      </c>
      <c r="Y120" s="313">
        <f xml:space="preserve"> ('июль(4 цк)'!V46+'июль(4 цк)'!V47*3.1%)/1000</f>
        <v>0.98875006999999993</v>
      </c>
      <c r="Z120" s="313">
        <f xml:space="preserve"> ('июль(4 цк)'!W46+'июль(4 цк)'!W47*3.1%)/1000</f>
        <v>0.98871914000000005</v>
      </c>
      <c r="AA120" s="313">
        <f xml:space="preserve"> ('июль(4 цк)'!X46+'июль(4 цк)'!X47*3.1%)/1000</f>
        <v>0.9891418500000001</v>
      </c>
      <c r="AB120" s="313">
        <f xml:space="preserve"> ('июль(4 цк)'!Y46+'июль(4 цк)'!Y47*3.1%)/1000</f>
        <v>0.98469823999999995</v>
      </c>
    </row>
    <row r="121" spans="1:28" s="213" customFormat="1" x14ac:dyDescent="0.2">
      <c r="A121" s="321">
        <v>11</v>
      </c>
      <c r="B121" s="294" t="s">
        <v>193</v>
      </c>
      <c r="C121" s="295" t="s">
        <v>174</v>
      </c>
      <c r="D121" s="261"/>
      <c r="E121" s="313">
        <f xml:space="preserve"> ('июль(4 цк)'!B50+'июль(4 цк)'!B51*3.1%)/1000</f>
        <v>0.97289329000000013</v>
      </c>
      <c r="F121" s="326">
        <f xml:space="preserve"> ('июль(4 цк)'!C50+'июль(4 цк)'!C51*3.1%)/1000</f>
        <v>0.91987927000000003</v>
      </c>
      <c r="G121" s="326">
        <f xml:space="preserve"> ('июль(4 цк)'!D50+'июль(4 цк)'!D51*3.1%)/1000</f>
        <v>0.92682821000000004</v>
      </c>
      <c r="H121" s="313">
        <f xml:space="preserve"> ('июль(4 цк)'!E50+'июль(4 цк)'!E51*3.1%)/1000</f>
        <v>0.96048004999999992</v>
      </c>
      <c r="I121" s="313">
        <f xml:space="preserve"> ('июль(4 цк)'!F50+'июль(4 цк)'!F51*3.1%)/1000</f>
        <v>0.95553125000000005</v>
      </c>
      <c r="J121" s="313">
        <f xml:space="preserve"> ('июль(4 цк)'!G50+'июль(4 цк)'!G51*3.1%)/1000</f>
        <v>0.94341699999999995</v>
      </c>
      <c r="K121" s="313">
        <f xml:space="preserve"> ('июль(4 цк)'!H50+'июль(4 цк)'!H51*3.1%)/1000</f>
        <v>0.94498411999999998</v>
      </c>
      <c r="L121" s="313">
        <f xml:space="preserve"> ('июль(4 цк)'!I50+'июль(4 цк)'!I51*3.1%)/1000</f>
        <v>0.91964214</v>
      </c>
      <c r="M121" s="313">
        <f xml:space="preserve"> ('июль(4 цк)'!J50+'июль(4 цк)'!J51*3.1%)/1000</f>
        <v>0.97191384000000003</v>
      </c>
      <c r="N121" s="313">
        <f xml:space="preserve"> ('июль(4 цк)'!K50+'июль(4 цк)'!K51*3.1%)/1000</f>
        <v>0.99515258000000006</v>
      </c>
      <c r="O121" s="313">
        <f xml:space="preserve"> ('июль(4 цк)'!L50+'июль(4 цк)'!L51*3.1%)/1000</f>
        <v>0.98758504000000014</v>
      </c>
      <c r="P121" s="313">
        <f xml:space="preserve"> ('июль(4 цк)'!M50+'июль(4 цк)'!M51*3.1%)/1000</f>
        <v>0.98942022000000007</v>
      </c>
      <c r="Q121" s="313">
        <f xml:space="preserve"> ('июль(4 цк)'!N50+'июль(4 цк)'!N51*3.1%)/1000</f>
        <v>0.91362110000000007</v>
      </c>
      <c r="R121" s="313">
        <f xml:space="preserve"> ('июль(4 цк)'!O50+'июль(4 цк)'!O51*3.1%)/1000</f>
        <v>0.86736013000000001</v>
      </c>
      <c r="S121" s="313">
        <f xml:space="preserve"> ('июль(4 цк)'!P50+'июль(4 цк)'!P51*3.1%)/1000</f>
        <v>0.87088615000000003</v>
      </c>
      <c r="T121" s="313">
        <f xml:space="preserve"> ('июль(4 цк)'!Q50+'июль(4 цк)'!Q51*3.1%)/1000</f>
        <v>0.89804269000000003</v>
      </c>
      <c r="U121" s="313">
        <f xml:space="preserve"> ('июль(4 цк)'!R50+'июль(4 цк)'!R51*3.1%)/1000</f>
        <v>0.91383760999999997</v>
      </c>
      <c r="V121" s="313">
        <f xml:space="preserve"> ('июль(4 цк)'!S50+'июль(4 цк)'!S51*3.1%)/1000</f>
        <v>0.89521774999999992</v>
      </c>
      <c r="W121" s="313">
        <f xml:space="preserve"> ('июль(4 цк)'!T50+'июль(4 цк)'!T51*3.1%)/1000</f>
        <v>0.90682680999999987</v>
      </c>
      <c r="X121" s="313">
        <f xml:space="preserve"> ('июль(4 цк)'!U50+'июль(4 цк)'!U51*3.1%)/1000</f>
        <v>0.89305265000000011</v>
      </c>
      <c r="Y121" s="313">
        <f xml:space="preserve"> ('июль(4 цк)'!V50+'июль(4 цк)'!V51*3.1%)/1000</f>
        <v>0.90641441000000011</v>
      </c>
      <c r="Z121" s="313">
        <f xml:space="preserve"> ('июль(4 цк)'!W50+'июль(4 цк)'!W51*3.1%)/1000</f>
        <v>0.90044492000000009</v>
      </c>
      <c r="AA121" s="313">
        <f xml:space="preserve"> ('июль(4 цк)'!X50+'июль(4 цк)'!X51*3.1%)/1000</f>
        <v>0.91399226</v>
      </c>
      <c r="AB121" s="313">
        <f xml:space="preserve"> ('июль(4 цк)'!Y50+'июль(4 цк)'!Y51*3.1%)/1000</f>
        <v>0.90963112999999995</v>
      </c>
    </row>
    <row r="122" spans="1:28" s="213" customFormat="1" x14ac:dyDescent="0.2">
      <c r="A122" s="321">
        <v>12</v>
      </c>
      <c r="B122" s="294" t="s">
        <v>193</v>
      </c>
      <c r="C122" s="295" t="s">
        <v>174</v>
      </c>
      <c r="D122" s="261"/>
      <c r="E122" s="313">
        <f xml:space="preserve"> ('июль(4 цк)'!B54+'июль(4 цк)'!B55*3.1%)/1000</f>
        <v>0.82452208000000005</v>
      </c>
      <c r="F122" s="326">
        <f xml:space="preserve"> ('июль(4 цк)'!C54+'июль(4 цк)'!C55*3.1%)/1000</f>
        <v>0.7948499</v>
      </c>
      <c r="G122" s="326">
        <f xml:space="preserve"> ('июль(4 цк)'!D54+'июль(4 цк)'!D55*3.1%)/1000</f>
        <v>0.80658268</v>
      </c>
      <c r="H122" s="313">
        <f xml:space="preserve"> ('июль(4 цк)'!E54+'июль(4 цк)'!E55*3.1%)/1000</f>
        <v>0.83803848999999986</v>
      </c>
      <c r="I122" s="313">
        <f xml:space="preserve"> ('июль(4 цк)'!F54+'июль(4 цк)'!F55*3.1%)/1000</f>
        <v>0.83355363999999998</v>
      </c>
      <c r="J122" s="313">
        <f xml:space="preserve"> ('июль(4 цк)'!G54+'июль(4 цк)'!G55*3.1%)/1000</f>
        <v>0.84253365000000013</v>
      </c>
      <c r="K122" s="313">
        <f xml:space="preserve"> ('июль(4 цк)'!H54+'июль(4 цк)'!H55*3.1%)/1000</f>
        <v>0.83217210000000008</v>
      </c>
      <c r="L122" s="313">
        <f xml:space="preserve"> ('июль(4 цк)'!I54+'июль(4 цк)'!I55*3.1%)/1000</f>
        <v>0.80024203000000016</v>
      </c>
      <c r="M122" s="313">
        <f xml:space="preserve"> ('июль(4 цк)'!J54+'июль(4 цк)'!J55*3.1%)/1000</f>
        <v>0.80692291000000016</v>
      </c>
      <c r="N122" s="313">
        <f xml:space="preserve"> ('июль(4 цк)'!K54+'июль(4 цк)'!K55*3.1%)/1000</f>
        <v>0.80219061999999997</v>
      </c>
      <c r="O122" s="313">
        <f xml:space="preserve"> ('июль(4 цк)'!L54+'июль(4 цк)'!L55*3.1%)/1000</f>
        <v>0.78835460000000013</v>
      </c>
      <c r="P122" s="313">
        <f xml:space="preserve"> ('июль(4 цк)'!M54+'июль(4 цк)'!M55*3.1%)/1000</f>
        <v>0.81226348999999998</v>
      </c>
      <c r="Q122" s="313">
        <f xml:space="preserve"> ('июль(4 цк)'!N54+'июль(4 цк)'!N55*3.1%)/1000</f>
        <v>0.81987227000000007</v>
      </c>
      <c r="R122" s="313">
        <f xml:space="preserve"> ('июль(4 цк)'!O54+'июль(4 цк)'!O55*3.1%)/1000</f>
        <v>0.79811817000000007</v>
      </c>
      <c r="S122" s="313">
        <f xml:space="preserve"> ('июль(4 цк)'!P54+'июль(4 цк)'!P55*3.1%)/1000</f>
        <v>0.79902545000000003</v>
      </c>
      <c r="T122" s="313">
        <f xml:space="preserve"> ('июль(4 цк)'!Q54+'июль(4 цк)'!Q55*3.1%)/1000</f>
        <v>0.82751198000000015</v>
      </c>
      <c r="U122" s="313">
        <f xml:space="preserve"> ('июль(4 цк)'!R54+'июль(4 цк)'!R55*3.1%)/1000</f>
        <v>0.81328417999999991</v>
      </c>
      <c r="V122" s="313">
        <f xml:space="preserve"> ('июль(4 цк)'!S54+'июль(4 цк)'!S55*3.1%)/1000</f>
        <v>0.81266558</v>
      </c>
      <c r="W122" s="313">
        <f xml:space="preserve"> ('июль(4 цк)'!T54+'июль(4 цк)'!T55*3.1%)/1000</f>
        <v>0.8089746000000001</v>
      </c>
      <c r="X122" s="313">
        <f xml:space="preserve"> ('июль(4 цк)'!U54+'июль(4 цк)'!U55*3.1%)/1000</f>
        <v>0.80102559000000007</v>
      </c>
      <c r="Y122" s="313">
        <f xml:space="preserve"> ('июль(4 цк)'!V54+'июль(4 цк)'!V55*3.1%)/1000</f>
        <v>0.80887149999999997</v>
      </c>
      <c r="Z122" s="313">
        <f xml:space="preserve"> ('июль(4 цк)'!W54+'июль(4 цк)'!W55*3.1%)/1000</f>
        <v>0.79576748999999991</v>
      </c>
      <c r="AA122" s="313">
        <f xml:space="preserve"> ('июль(4 цк)'!X54+'июль(4 цк)'!X55*3.1%)/1000</f>
        <v>0.79924196000000003</v>
      </c>
      <c r="AB122" s="313">
        <f xml:space="preserve"> ('июль(4 цк)'!Y54+'июль(4 цк)'!Y55*3.1%)/1000</f>
        <v>0.80380929000000012</v>
      </c>
    </row>
    <row r="123" spans="1:28" s="213" customFormat="1" x14ac:dyDescent="0.2">
      <c r="A123" s="321">
        <v>13</v>
      </c>
      <c r="B123" s="294" t="s">
        <v>193</v>
      </c>
      <c r="C123" s="295" t="s">
        <v>174</v>
      </c>
      <c r="D123" s="261"/>
      <c r="E123" s="313">
        <f xml:space="preserve"> ('июль(4 цк)'!B58+'июль(4 цк)'!B59*3.1%)/1000</f>
        <v>0.80696414999999999</v>
      </c>
      <c r="F123" s="326">
        <f xml:space="preserve"> ('июль(4 цк)'!C58+'июль(4 цк)'!C59*3.1%)/1000</f>
        <v>0.77053892000000013</v>
      </c>
      <c r="G123" s="326">
        <f xml:space="preserve"> ('июль(4 цк)'!D58+'июль(4 цк)'!D59*3.1%)/1000</f>
        <v>0.79226209000000003</v>
      </c>
      <c r="H123" s="313">
        <f xml:space="preserve"> ('июль(4 цк)'!E58+'июль(4 цк)'!E59*3.1%)/1000</f>
        <v>0.80318038000000003</v>
      </c>
      <c r="I123" s="313">
        <f xml:space="preserve"> ('июль(4 цк)'!F58+'июль(4 цк)'!F59*3.1%)/1000</f>
        <v>0.79795320999999997</v>
      </c>
      <c r="J123" s="313">
        <f xml:space="preserve"> ('июль(4 цк)'!G58+'июль(4 цк)'!G59*3.1%)/1000</f>
        <v>0.80583004999999996</v>
      </c>
      <c r="K123" s="313">
        <f xml:space="preserve"> ('июль(4 цк)'!H58+'июль(4 цк)'!H59*3.1%)/1000</f>
        <v>0.80849003000000008</v>
      </c>
      <c r="L123" s="313">
        <f xml:space="preserve"> ('июль(4 цк)'!I58+'июль(4 цк)'!I59*3.1%)/1000</f>
        <v>0.79911823999999987</v>
      </c>
      <c r="M123" s="313">
        <f xml:space="preserve"> ('июль(4 цк)'!J58+'июль(4 цк)'!J59*3.1%)/1000</f>
        <v>0.80985094999999996</v>
      </c>
      <c r="N123" s="313">
        <f xml:space="preserve"> ('июль(4 цк)'!K58+'июль(4 цк)'!K59*3.1%)/1000</f>
        <v>0.81604726000000005</v>
      </c>
      <c r="O123" s="313">
        <f xml:space="preserve"> ('июль(4 цк)'!L58+'июль(4 цк)'!L59*3.1%)/1000</f>
        <v>0.81581012999999991</v>
      </c>
      <c r="P123" s="313">
        <f xml:space="preserve"> ('июль(4 цк)'!M58+'июль(4 цк)'!M59*3.1%)/1000</f>
        <v>0.81409867000000014</v>
      </c>
      <c r="Q123" s="313">
        <f xml:space="preserve"> ('июль(4 цк)'!N58+'июль(4 цк)'!N59*3.1%)/1000</f>
        <v>0.81545959000000001</v>
      </c>
      <c r="R123" s="313">
        <f xml:space="preserve"> ('июль(4 цк)'!O58+'июль(4 цк)'!O59*3.1%)/1000</f>
        <v>0.80029358000000006</v>
      </c>
      <c r="S123" s="313">
        <f xml:space="preserve"> ('июль(4 цк)'!P58+'июль(4 цк)'!P59*3.1%)/1000</f>
        <v>0.79796352000000004</v>
      </c>
      <c r="T123" s="313">
        <f xml:space="preserve"> ('июль(4 цк)'!Q58+'июль(4 цк)'!Q59*3.1%)/1000</f>
        <v>0.81124279999999982</v>
      </c>
      <c r="U123" s="313">
        <f xml:space="preserve"> ('июль(4 цк)'!R58+'июль(4 цк)'!R59*3.1%)/1000</f>
        <v>0.81412960000000012</v>
      </c>
      <c r="V123" s="313">
        <f xml:space="preserve"> ('июль(4 цк)'!S58+'июль(4 цк)'!S59*3.1%)/1000</f>
        <v>0.82014033000000008</v>
      </c>
      <c r="W123" s="313">
        <f xml:space="preserve"> ('июль(4 цк)'!T58+'июль(4 цк)'!T59*3.1%)/1000</f>
        <v>0.82795530999999989</v>
      </c>
      <c r="X123" s="313">
        <f xml:space="preserve"> ('июль(4 цк)'!U58+'июль(4 цк)'!U59*3.1%)/1000</f>
        <v>0.81277898999999987</v>
      </c>
      <c r="Y123" s="313">
        <f xml:space="preserve"> ('июль(4 цк)'!V58+'июль(4 цк)'!V59*3.1%)/1000</f>
        <v>0.8006853599999999</v>
      </c>
      <c r="Z123" s="313">
        <f xml:space="preserve"> ('июль(4 цк)'!W58+'июль(4 цк)'!W59*3.1%)/1000</f>
        <v>0.8029947999999999</v>
      </c>
      <c r="AA123" s="313">
        <f xml:space="preserve"> ('июль(4 цк)'!X58+'июль(4 цк)'!X59*3.1%)/1000</f>
        <v>0.8040257999999999</v>
      </c>
      <c r="AB123" s="313">
        <f xml:space="preserve"> ('июль(4 цк)'!Y58+'июль(4 цк)'!Y59*3.1%)/1000</f>
        <v>0.82553246000000002</v>
      </c>
    </row>
    <row r="124" spans="1:28" s="213" customFormat="1" x14ac:dyDescent="0.2">
      <c r="A124" s="321">
        <v>14</v>
      </c>
      <c r="B124" s="294" t="s">
        <v>193</v>
      </c>
      <c r="C124" s="295" t="s">
        <v>174</v>
      </c>
      <c r="D124" s="261"/>
      <c r="E124" s="313">
        <f xml:space="preserve"> ('июль(4 цк)'!B62+'июль(4 цк)'!B63*3.1%)/1000</f>
        <v>0.78775662000000002</v>
      </c>
      <c r="F124" s="326">
        <f xml:space="preserve"> ('июль(4 цк)'!C62+'июль(4 цк)'!C63*3.1%)/1000</f>
        <v>0.74229982999999999</v>
      </c>
      <c r="G124" s="326">
        <f xml:space="preserve"> ('июль(4 цк)'!D62+'июль(4 цк)'!D63*3.1%)/1000</f>
        <v>0.75803289000000007</v>
      </c>
      <c r="H124" s="313">
        <f xml:space="preserve"> ('июль(4 цк)'!E62+'июль(4 цк)'!E63*3.1%)/1000</f>
        <v>0.76370338999999998</v>
      </c>
      <c r="I124" s="313">
        <f xml:space="preserve"> ('июль(4 цк)'!F62+'июль(4 цк)'!F63*3.1%)/1000</f>
        <v>0.78079737000000005</v>
      </c>
      <c r="J124" s="313">
        <f xml:space="preserve"> ('июль(4 цк)'!G62+'июль(4 цк)'!G63*3.1%)/1000</f>
        <v>0.7788281600000001</v>
      </c>
      <c r="K124" s="313">
        <f xml:space="preserve"> ('июль(4 цк)'!H62+'июль(4 цк)'!H63*3.1%)/1000</f>
        <v>0.77585888000000003</v>
      </c>
      <c r="L124" s="313">
        <f xml:space="preserve"> ('июль(4 цк)'!I62+'июль(4 цк)'!I63*3.1%)/1000</f>
        <v>0.76381679999999996</v>
      </c>
      <c r="M124" s="313">
        <f xml:space="preserve"> ('июль(4 цк)'!J62+'июль(4 цк)'!J63*3.1%)/1000</f>
        <v>0.77740538000000003</v>
      </c>
      <c r="N124" s="313">
        <f xml:space="preserve"> ('июль(4 цк)'!K62+'июль(4 цк)'!K63*3.1%)/1000</f>
        <v>0.78764321000000004</v>
      </c>
      <c r="O124" s="313">
        <f xml:space="preserve"> ('июль(4 цк)'!L62+'июль(4 цк)'!L63*3.1%)/1000</f>
        <v>0.78115822000000001</v>
      </c>
      <c r="P124" s="313">
        <f xml:space="preserve"> ('июль(4 цк)'!M62+'июль(4 цк)'!M63*3.1%)/1000</f>
        <v>0.78356045000000007</v>
      </c>
      <c r="Q124" s="313">
        <f xml:space="preserve"> ('июль(4 цк)'!N62+'июль(4 цк)'!N63*3.1%)/1000</f>
        <v>0.78490075000000004</v>
      </c>
      <c r="R124" s="313">
        <f xml:space="preserve"> ('июль(4 цк)'!O62+'июль(4 цк)'!O63*3.1%)/1000</f>
        <v>0.76380648999999989</v>
      </c>
      <c r="S124" s="313">
        <f xml:space="preserve"> ('июль(4 цк)'!P62+'июль(4 цк)'!P63*3.1%)/1000</f>
        <v>0.76915738</v>
      </c>
      <c r="T124" s="313">
        <f xml:space="preserve"> ('июль(4 цк)'!Q62+'июль(4 цк)'!Q63*3.1%)/1000</f>
        <v>0.78669468999999992</v>
      </c>
      <c r="U124" s="313">
        <f xml:space="preserve"> ('июль(4 цк)'!R62+'июль(4 цк)'!R63*3.1%)/1000</f>
        <v>0.79513858000000004</v>
      </c>
      <c r="V124" s="313">
        <f xml:space="preserve"> ('июль(4 цк)'!S62+'июль(4 цк)'!S63*3.1%)/1000</f>
        <v>0.78985985999999986</v>
      </c>
      <c r="W124" s="313">
        <f xml:space="preserve"> ('июль(4 цк)'!T62+'июль(4 цк)'!T63*3.1%)/1000</f>
        <v>0.79855118999999997</v>
      </c>
      <c r="X124" s="313">
        <f xml:space="preserve"> ('июль(4 цк)'!U62+'июль(4 цк)'!U63*3.1%)/1000</f>
        <v>0.7784982399999999</v>
      </c>
      <c r="Y124" s="313">
        <f xml:space="preserve"> ('июль(4 цк)'!V62+'июль(4 цк)'!V63*3.1%)/1000</f>
        <v>0.78549873000000014</v>
      </c>
      <c r="Z124" s="313">
        <f xml:space="preserve"> ('июль(4 цк)'!W62+'июль(4 цк)'!W63*3.1%)/1000</f>
        <v>0.78054992999999995</v>
      </c>
      <c r="AA124" s="313">
        <f xml:space="preserve"> ('июль(4 цк)'!X62+'июль(4 цк)'!X63*3.1%)/1000</f>
        <v>0.78902474999999994</v>
      </c>
      <c r="AB124" s="313">
        <f xml:space="preserve"> ('июль(4 цк)'!Y62+'июль(4 цк)'!Y63*3.1%)/1000</f>
        <v>0.79461277000000008</v>
      </c>
    </row>
    <row r="125" spans="1:28" s="213" customFormat="1" x14ac:dyDescent="0.2">
      <c r="A125" s="321">
        <v>15</v>
      </c>
      <c r="B125" s="294" t="s">
        <v>193</v>
      </c>
      <c r="C125" s="295" t="s">
        <v>174</v>
      </c>
      <c r="D125" s="261"/>
      <c r="E125" s="313">
        <f xml:space="preserve"> ('июль(4 цк)'!B66+'июль(4 цк)'!B67*3.1%)/1000</f>
        <v>0.82392410000000005</v>
      </c>
      <c r="F125" s="326">
        <f xml:space="preserve"> ('июль(4 цк)'!C66+'июль(4 цк)'!C67*3.1%)/1000</f>
        <v>0.79273635000000009</v>
      </c>
      <c r="G125" s="326">
        <f xml:space="preserve"> ('июль(4 цк)'!D66+'июль(4 цк)'!D67*3.1%)/1000</f>
        <v>0.77815800999999996</v>
      </c>
      <c r="H125" s="313">
        <f xml:space="preserve"> ('июль(4 цк)'!E66+'июль(4 цк)'!E67*3.1%)/1000</f>
        <v>0.80874778000000003</v>
      </c>
      <c r="I125" s="313">
        <f xml:space="preserve"> ('июль(4 цк)'!F66+'июль(4 цк)'!F67*3.1%)/1000</f>
        <v>0.81087164000000012</v>
      </c>
      <c r="J125" s="313">
        <f xml:space="preserve"> ('июль(4 цк)'!G66+'июль(4 цк)'!G67*3.1%)/1000</f>
        <v>0.82347046000000002</v>
      </c>
      <c r="K125" s="313">
        <f xml:space="preserve"> ('июль(4 цк)'!H66+'июль(4 цк)'!H67*3.1%)/1000</f>
        <v>0.8459875</v>
      </c>
      <c r="L125" s="313">
        <f xml:space="preserve"> ('июль(4 цк)'!I66+'июль(4 цк)'!I67*3.1%)/1000</f>
        <v>0.89276397000000007</v>
      </c>
      <c r="M125" s="313">
        <f xml:space="preserve"> ('июль(4 цк)'!J66+'июль(4 цк)'!J67*3.1%)/1000</f>
        <v>0.88800074999999989</v>
      </c>
      <c r="N125" s="313">
        <f xml:space="preserve"> ('июль(4 цк)'!K66+'июль(4 цк)'!K67*3.1%)/1000</f>
        <v>0.91251793000000003</v>
      </c>
      <c r="O125" s="313">
        <f xml:space="preserve"> ('июль(4 цк)'!L66+'июль(4 цк)'!L67*3.1%)/1000</f>
        <v>0.92027104999999998</v>
      </c>
      <c r="P125" s="313">
        <f xml:space="preserve"> ('июль(4 цк)'!M66+'июль(4 цк)'!M67*3.1%)/1000</f>
        <v>0.90847641000000012</v>
      </c>
      <c r="Q125" s="313">
        <f xml:space="preserve"> ('июль(4 цк)'!N66+'июль(4 цк)'!N67*3.1%)/1000</f>
        <v>0.91509542999999993</v>
      </c>
      <c r="R125" s="313">
        <f xml:space="preserve"> ('июль(4 цк)'!O66+'июль(4 цк)'!O67*3.1%)/1000</f>
        <v>0.85378185999999989</v>
      </c>
      <c r="S125" s="313">
        <f xml:space="preserve"> ('июль(4 цк)'!P66+'июль(4 цк)'!P67*3.1%)/1000</f>
        <v>0.86156591000000016</v>
      </c>
      <c r="T125" s="313">
        <f xml:space="preserve"> ('июль(4 цк)'!Q66+'июль(4 цк)'!Q67*3.1%)/1000</f>
        <v>0.88582534000000013</v>
      </c>
      <c r="U125" s="313">
        <f xml:space="preserve"> ('июль(4 цк)'!R66+'июль(4 цк)'!R67*3.1%)/1000</f>
        <v>0.89877470000000004</v>
      </c>
      <c r="V125" s="313">
        <f xml:space="preserve"> ('июль(4 цк)'!S66+'июль(4 цк)'!S67*3.1%)/1000</f>
        <v>0.83405883000000003</v>
      </c>
      <c r="W125" s="313">
        <f xml:space="preserve"> ('июль(4 цк)'!T66+'июль(4 цк)'!T67*3.1%)/1000</f>
        <v>0.85268899999999992</v>
      </c>
      <c r="X125" s="313">
        <f xml:space="preserve"> ('июль(4 цк)'!U66+'июль(4 цк)'!U67*3.1%)/1000</f>
        <v>0.83621361999999999</v>
      </c>
      <c r="Y125" s="313">
        <f xml:space="preserve"> ('июль(4 цк)'!V66+'июль(4 цк)'!V67*3.1%)/1000</f>
        <v>0.83285255999999996</v>
      </c>
      <c r="Z125" s="313">
        <f xml:space="preserve"> ('июль(4 цк)'!W66+'июль(4 цк)'!W67*3.1%)/1000</f>
        <v>0.83691470000000001</v>
      </c>
      <c r="AA125" s="313">
        <f xml:space="preserve"> ('июль(4 цк)'!X66+'июль(4 цк)'!X67*3.1%)/1000</f>
        <v>0.8442554200000002</v>
      </c>
      <c r="AB125" s="313">
        <f xml:space="preserve"> ('июль(4 цк)'!Y66+'июль(4 цк)'!Y67*3.1%)/1000</f>
        <v>0.82887290000000002</v>
      </c>
    </row>
    <row r="126" spans="1:28" s="213" customFormat="1" x14ac:dyDescent="0.2">
      <c r="A126" s="321">
        <v>16</v>
      </c>
      <c r="B126" s="294" t="s">
        <v>193</v>
      </c>
      <c r="C126" s="295" t="s">
        <v>174</v>
      </c>
      <c r="D126" s="261"/>
      <c r="E126" s="313">
        <f xml:space="preserve"> ('июль(4 цк)'!B70+'июль(4 цк)'!B71*3.1%)/1000</f>
        <v>0.85248279999999987</v>
      </c>
      <c r="F126" s="326">
        <f xml:space="preserve"> ('июль(4 цк)'!C70+'июль(4 цк)'!C71*3.1%)/1000</f>
        <v>0.83706935000000005</v>
      </c>
      <c r="G126" s="326">
        <f xml:space="preserve"> ('июль(4 цк)'!D70+'июль(4 цк)'!D71*3.1%)/1000</f>
        <v>0.81760407000000002</v>
      </c>
      <c r="H126" s="313">
        <f xml:space="preserve"> ('июль(4 цк)'!E70+'июль(4 цк)'!E71*3.1%)/1000</f>
        <v>0.84395642999999998</v>
      </c>
      <c r="I126" s="313">
        <f xml:space="preserve"> ('июль(4 цк)'!F70+'июль(4 цк)'!F71*3.1%)/1000</f>
        <v>0.91444590000000003</v>
      </c>
      <c r="J126" s="313">
        <f xml:space="preserve"> ('июль(4 цк)'!G70+'июль(4 цк)'!G71*3.1%)/1000</f>
        <v>0.91383760999999997</v>
      </c>
      <c r="K126" s="313">
        <f xml:space="preserve"> ('июль(4 цк)'!H70+'июль(4 цк)'!H71*3.1%)/1000</f>
        <v>0.91251793000000003</v>
      </c>
      <c r="L126" s="313">
        <f xml:space="preserve"> ('июль(4 цк)'!I70+'июль(4 цк)'!I71*3.1%)/1000</f>
        <v>0.88433038999999991</v>
      </c>
      <c r="M126" s="313">
        <f xml:space="preserve"> ('июль(4 цк)'!J70+'июль(4 цк)'!J71*3.1%)/1000</f>
        <v>0.88821726000000001</v>
      </c>
      <c r="N126" s="313">
        <f xml:space="preserve"> ('июль(4 цк)'!K70+'июль(4 цк)'!K71*3.1%)/1000</f>
        <v>0.90993011999999995</v>
      </c>
      <c r="O126" s="313">
        <f xml:space="preserve"> ('июль(4 цк)'!L70+'июль(4 цк)'!L71*3.1%)/1000</f>
        <v>0.91417784000000002</v>
      </c>
      <c r="P126" s="313">
        <f xml:space="preserve"> ('июль(4 цк)'!M70+'июль(4 цк)'!M71*3.1%)/1000</f>
        <v>0.9214360800000001</v>
      </c>
      <c r="Q126" s="313">
        <f xml:space="preserve"> ('июль(4 цк)'!N70+'июль(4 цк)'!N71*3.1%)/1000</f>
        <v>0.88141266000000007</v>
      </c>
      <c r="R126" s="313">
        <f xml:space="preserve"> ('июль(4 цк)'!O70+'июль(4 цк)'!O71*3.1%)/1000</f>
        <v>0.85030739000000011</v>
      </c>
      <c r="S126" s="313">
        <f xml:space="preserve"> ('июль(4 цк)'!P70+'июль(4 цк)'!P71*3.1%)/1000</f>
        <v>0.84920422000000007</v>
      </c>
      <c r="T126" s="313">
        <f xml:space="preserve"> ('июль(4 цк)'!Q70+'июль(4 цк)'!Q71*3.1%)/1000</f>
        <v>0.8764019999999999</v>
      </c>
      <c r="U126" s="313">
        <f xml:space="preserve"> ('июль(4 цк)'!R70+'июль(4 цк)'!R71*3.1%)/1000</f>
        <v>0.89937267999999992</v>
      </c>
      <c r="V126" s="313">
        <f xml:space="preserve"> ('июль(4 цк)'!S70+'июль(4 цк)'!S71*3.1%)/1000</f>
        <v>0.88926887999999993</v>
      </c>
      <c r="W126" s="313">
        <f xml:space="preserve"> ('июль(4 цк)'!T70+'июль(4 цк)'!T71*3.1%)/1000</f>
        <v>0.89153708000000009</v>
      </c>
      <c r="X126" s="313">
        <f xml:space="preserve"> ('июль(4 цк)'!U70+'июль(4 цк)'!U71*3.1%)/1000</f>
        <v>0.86394752000000008</v>
      </c>
      <c r="Y126" s="313">
        <f xml:space="preserve"> ('июль(4 цк)'!V70+'июль(4 цк)'!V71*3.1%)/1000</f>
        <v>0.88451597000000004</v>
      </c>
      <c r="Z126" s="313">
        <f xml:space="preserve"> ('июль(4 цк)'!W70+'июль(4 цк)'!W71*3.1%)/1000</f>
        <v>0.87842276000000008</v>
      </c>
      <c r="AA126" s="313">
        <f xml:space="preserve"> ('июль(4 цк)'!X70+'июль(4 цк)'!X71*3.1%)/1000</f>
        <v>0.8826807900000001</v>
      </c>
      <c r="AB126" s="313">
        <f xml:space="preserve"> ('июль(4 цк)'!Y70+'июль(4 цк)'!Y71*3.1%)/1000</f>
        <v>0.87872174999999997</v>
      </c>
    </row>
    <row r="127" spans="1:28" s="213" customFormat="1" x14ac:dyDescent="0.2">
      <c r="A127" s="321">
        <v>17</v>
      </c>
      <c r="B127" s="294" t="s">
        <v>193</v>
      </c>
      <c r="C127" s="295" t="s">
        <v>174</v>
      </c>
      <c r="D127" s="261"/>
      <c r="E127" s="313">
        <f xml:space="preserve"> ('июль(4 цк)'!B74+'июль(4 цк)'!B75*3.1%)/1000</f>
        <v>0.86698897000000008</v>
      </c>
      <c r="F127" s="326">
        <f xml:space="preserve"> ('июль(4 цк)'!C74+'июль(4 цк)'!C75*3.1%)/1000</f>
        <v>0.83193497000000016</v>
      </c>
      <c r="G127" s="326">
        <f xml:space="preserve"> ('июль(4 цк)'!D74+'июль(4 цк)'!D75*3.1%)/1000</f>
        <v>0.84917329000000008</v>
      </c>
      <c r="H127" s="313">
        <f xml:space="preserve"> ('июль(4 цк)'!E74+'июль(4 цк)'!E75*3.1%)/1000</f>
        <v>0.8677725300000001</v>
      </c>
      <c r="I127" s="313">
        <f xml:space="preserve"> ('июль(4 цк)'!F74+'июль(4 цк)'!F75*3.1%)/1000</f>
        <v>0.92279699999999987</v>
      </c>
      <c r="J127" s="313">
        <f xml:space="preserve"> ('июль(4 цк)'!G74+'июль(4 цк)'!G75*3.1%)/1000</f>
        <v>0.93143678000000008</v>
      </c>
      <c r="K127" s="313">
        <f xml:space="preserve"> ('июль(4 цк)'!H74+'июль(4 цк)'!H75*3.1%)/1000</f>
        <v>0.92956035999999997</v>
      </c>
      <c r="L127" s="313">
        <f xml:space="preserve"> ('июль(4 цк)'!I74+'июль(4 цк)'!I75*3.1%)/1000</f>
        <v>0.92195157999999999</v>
      </c>
      <c r="M127" s="313">
        <f xml:space="preserve"> ('июль(4 цк)'!J74+'июль(4 цк)'!J75*3.1%)/1000</f>
        <v>0.91263134000000001</v>
      </c>
      <c r="N127" s="313">
        <f xml:space="preserve"> ('июль(4 цк)'!K74+'июль(4 цк)'!K75*3.1%)/1000</f>
        <v>0.92953973999999995</v>
      </c>
      <c r="O127" s="313">
        <f xml:space="preserve"> ('июль(4 цк)'!L74+'июль(4 цк)'!L75*3.1%)/1000</f>
        <v>0.88484589000000002</v>
      </c>
      <c r="P127" s="313">
        <f xml:space="preserve"> ('июль(4 цк)'!M74+'июль(4 цк)'!M75*3.1%)/1000</f>
        <v>0.88541293999999993</v>
      </c>
      <c r="Q127" s="313">
        <f xml:space="preserve"> ('июль(4 цк)'!N74+'июль(4 цк)'!N75*3.1%)/1000</f>
        <v>0.89168142000000017</v>
      </c>
      <c r="R127" s="313">
        <f xml:space="preserve"> ('июль(4 цк)'!O74+'июль(4 цк)'!O75*3.1%)/1000</f>
        <v>0.84442037999999997</v>
      </c>
      <c r="S127" s="313">
        <f xml:space="preserve"> ('июль(4 цк)'!P74+'июль(4 цк)'!P75*3.1%)/1000</f>
        <v>0.84963723999999996</v>
      </c>
      <c r="T127" s="313">
        <f xml:space="preserve"> ('июль(4 цк)'!Q74+'июль(4 цк)'!Q75*3.1%)/1000</f>
        <v>0.86945305999999989</v>
      </c>
      <c r="U127" s="313">
        <f xml:space="preserve"> ('июль(4 цк)'!R74+'июль(4 цк)'!R75*3.1%)/1000</f>
        <v>0.90414620999999995</v>
      </c>
      <c r="V127" s="313">
        <f xml:space="preserve"> ('июль(4 цк)'!S74+'июль(4 цк)'!S75*3.1%)/1000</f>
        <v>0.90663092000000023</v>
      </c>
      <c r="W127" s="313">
        <f xml:space="preserve"> ('июль(4 цк)'!T74+'июль(4 цк)'!T75*3.1%)/1000</f>
        <v>0.90910531999999999</v>
      </c>
      <c r="X127" s="313">
        <f xml:space="preserve"> ('июль(4 цк)'!U74+'июль(4 цк)'!U75*3.1%)/1000</f>
        <v>0.88271172000000009</v>
      </c>
      <c r="Y127" s="313">
        <f xml:space="preserve"> ('июль(4 цк)'!V74+'июль(4 цк)'!V75*3.1%)/1000</f>
        <v>0.89283614</v>
      </c>
      <c r="Z127" s="313">
        <f xml:space="preserve"> ('июль(4 цк)'!W74+'июль(4 цк)'!W75*3.1%)/1000</f>
        <v>0.89684673000000015</v>
      </c>
      <c r="AA127" s="313">
        <f xml:space="preserve"> ('июль(4 цк)'!X74+'июль(4 цк)'!X75*3.1%)/1000</f>
        <v>0.88354683000000001</v>
      </c>
      <c r="AB127" s="313">
        <f xml:space="preserve"> ('июль(4 цк)'!Y74+'июль(4 цк)'!Y75*3.1%)/1000</f>
        <v>0.87895888</v>
      </c>
    </row>
    <row r="128" spans="1:28" s="213" customFormat="1" x14ac:dyDescent="0.2">
      <c r="A128" s="321">
        <v>18</v>
      </c>
      <c r="B128" s="294" t="s">
        <v>193</v>
      </c>
      <c r="C128" s="295" t="s">
        <v>174</v>
      </c>
      <c r="D128" s="261"/>
      <c r="E128" s="313">
        <f xml:space="preserve"> ('июль(4 цк)'!B78+'июль(4 цк)'!B79*3.1%)/1000</f>
        <v>0.91064151000000004</v>
      </c>
      <c r="F128" s="326">
        <f xml:space="preserve"> ('июль(4 цк)'!C78+'июль(4 цк)'!C79*3.1%)/1000</f>
        <v>0.86709206999999999</v>
      </c>
      <c r="G128" s="326">
        <f xml:space="preserve"> ('июль(4 цк)'!D78+'июль(4 цк)'!D79*3.1%)/1000</f>
        <v>0.87573185000000009</v>
      </c>
      <c r="H128" s="313">
        <f xml:space="preserve"> ('июль(4 цк)'!E78+'июль(4 цк)'!E79*3.1%)/1000</f>
        <v>0.91793067999999989</v>
      </c>
      <c r="I128" s="313">
        <f xml:space="preserve"> ('июль(4 цк)'!F78+'июль(4 цк)'!F79*3.1%)/1000</f>
        <v>0.9241785400000001</v>
      </c>
      <c r="J128" s="313">
        <f xml:space="preserve"> ('июль(4 цк)'!G78+'июль(4 цк)'!G79*3.1%)/1000</f>
        <v>0.94625225000000002</v>
      </c>
      <c r="K128" s="313">
        <f xml:space="preserve"> ('июль(4 цк)'!H78+'июль(4 цк)'!H79*3.1%)/1000</f>
        <v>0.94707704999999986</v>
      </c>
      <c r="L128" s="313">
        <f xml:space="preserve"> ('июль(4 цк)'!I78+'июль(4 цк)'!I79*3.1%)/1000</f>
        <v>0.91229110999999985</v>
      </c>
      <c r="M128" s="313">
        <f xml:space="preserve"> ('июль(4 цк)'!J78+'июль(4 цк)'!J79*3.1%)/1000</f>
        <v>0.92773548999999988</v>
      </c>
      <c r="N128" s="313">
        <f xml:space="preserve"> ('июль(4 цк)'!K78+'июль(4 цк)'!K79*3.1%)/1000</f>
        <v>0.94466450999999996</v>
      </c>
      <c r="O128" s="313">
        <f xml:space="preserve"> ('июль(4 цк)'!L78+'июль(4 цк)'!L79*3.1%)/1000</f>
        <v>0.95974804000000002</v>
      </c>
      <c r="P128" s="313">
        <f xml:space="preserve"> ('июль(4 цк)'!M78+'июль(4 цк)'!M79*3.1%)/1000</f>
        <v>0.95700558000000002</v>
      </c>
      <c r="Q128" s="313">
        <f xml:space="preserve"> ('июль(4 цк)'!N78+'июль(4 цк)'!N79*3.1%)/1000</f>
        <v>0.87897949999999991</v>
      </c>
      <c r="R128" s="313">
        <f xml:space="preserve"> ('июль(4 цк)'!O78+'июль(4 цк)'!O79*3.1%)/1000</f>
        <v>0.82939871000000009</v>
      </c>
      <c r="S128" s="313">
        <f xml:space="preserve"> ('июль(4 цк)'!P78+'июль(4 цк)'!P79*3.1%)/1000</f>
        <v>0.8309452100000001</v>
      </c>
      <c r="T128" s="313">
        <f xml:space="preserve"> ('июль(4 цк)'!Q78+'июль(4 цк)'!Q79*3.1%)/1000</f>
        <v>0.86976235999999996</v>
      </c>
      <c r="U128" s="313">
        <f xml:space="preserve"> ('июль(4 цк)'!R78+'июль(4 цк)'!R79*3.1%)/1000</f>
        <v>0.89162986999999994</v>
      </c>
      <c r="V128" s="313">
        <f xml:space="preserve"> ('июль(4 цк)'!S78+'июль(4 цк)'!S79*3.1%)/1000</f>
        <v>0.89402179000000015</v>
      </c>
      <c r="W128" s="313">
        <f xml:space="preserve"> ('июль(4 цк)'!T78+'июль(4 цк)'!T79*3.1%)/1000</f>
        <v>0.88493867999999998</v>
      </c>
      <c r="X128" s="313">
        <f xml:space="preserve"> ('июль(4 цк)'!U78+'июль(4 цк)'!U79*3.1%)/1000</f>
        <v>0.85212195000000002</v>
      </c>
      <c r="Y128" s="313">
        <f xml:space="preserve"> ('июль(4 цк)'!V78+'июль(4 цк)'!V79*3.1%)/1000</f>
        <v>0.85643153000000005</v>
      </c>
      <c r="Z128" s="313">
        <f xml:space="preserve"> ('июль(4 цк)'!W78+'июль(4 цк)'!W79*3.1%)/1000</f>
        <v>0.8708139800000001</v>
      </c>
      <c r="AA128" s="313">
        <f xml:space="preserve"> ('июль(4 цк)'!X78+'июль(4 цк)'!X79*3.1%)/1000</f>
        <v>0.86938089000000007</v>
      </c>
      <c r="AB128" s="313">
        <f xml:space="preserve"> ('июль(4 цк)'!Y78+'июль(4 цк)'!Y79*3.1%)/1000</f>
        <v>0.85721509000000007</v>
      </c>
    </row>
    <row r="129" spans="1:28" s="213" customFormat="1" x14ac:dyDescent="0.2">
      <c r="A129" s="321">
        <v>19</v>
      </c>
      <c r="B129" s="294" t="s">
        <v>193</v>
      </c>
      <c r="C129" s="295" t="s">
        <v>174</v>
      </c>
      <c r="D129" s="261"/>
      <c r="E129" s="313">
        <f xml:space="preserve"> ('июль(4 цк)'!B82+'июль(4 цк)'!B83*3.1%)/1000</f>
        <v>0.81894436999999998</v>
      </c>
      <c r="F129" s="326">
        <f xml:space="preserve"> ('июль(4 цк)'!C82+'июль(4 цк)'!C83*3.1%)/1000</f>
        <v>0.79141667000000016</v>
      </c>
      <c r="G129" s="326">
        <f xml:space="preserve"> ('июль(4 цк)'!D82+'июль(4 цк)'!D83*3.1%)/1000</f>
        <v>0.79566439</v>
      </c>
      <c r="H129" s="313">
        <f xml:space="preserve"> ('июль(4 цк)'!E82+'июль(4 цк)'!E83*3.1%)/1000</f>
        <v>0.80681980999999992</v>
      </c>
      <c r="I129" s="313">
        <f xml:space="preserve"> ('июль(4 цк)'!F82+'июль(4 цк)'!F83*3.1%)/1000</f>
        <v>0.80594346000000006</v>
      </c>
      <c r="J129" s="313">
        <f xml:space="preserve"> ('июль(4 цк)'!G82+'июль(4 цк)'!G83*3.1%)/1000</f>
        <v>0.8221198500000001</v>
      </c>
      <c r="K129" s="313">
        <f xml:space="preserve"> ('июль(4 цк)'!H82+'июль(4 цк)'!H83*3.1%)/1000</f>
        <v>0.82424371000000007</v>
      </c>
      <c r="L129" s="313">
        <f xml:space="preserve"> ('июль(4 цк)'!I82+'июль(4 цк)'!I83*3.1%)/1000</f>
        <v>0.80690229000000013</v>
      </c>
      <c r="M129" s="313">
        <f xml:space="preserve"> ('июль(4 цк)'!J82+'июль(4 цк)'!J83*3.1%)/1000</f>
        <v>0.8107066799999999</v>
      </c>
      <c r="N129" s="313">
        <f xml:space="preserve"> ('июль(4 цк)'!K82+'июль(4 цк)'!K83*3.1%)/1000</f>
        <v>0.82416123000000019</v>
      </c>
      <c r="O129" s="313">
        <f xml:space="preserve"> ('июль(4 цк)'!L82+'июль(4 цк)'!L83*3.1%)/1000</f>
        <v>0.82061459000000003</v>
      </c>
      <c r="P129" s="313">
        <f xml:space="preserve"> ('июль(4 цк)'!M82+'июль(4 цк)'!M83*3.1%)/1000</f>
        <v>0.82649129000000021</v>
      </c>
      <c r="Q129" s="313">
        <f xml:space="preserve"> ('июль(4 цк)'!N82+'июль(4 цк)'!N83*3.1%)/1000</f>
        <v>0.82343953000000014</v>
      </c>
      <c r="R129" s="313">
        <f xml:space="preserve"> ('июль(4 цк)'!O82+'июль(4 цк)'!O83*3.1%)/1000</f>
        <v>0.80098435000000001</v>
      </c>
      <c r="S129" s="313">
        <f xml:space="preserve"> ('июль(4 цк)'!P82+'июль(4 цк)'!P83*3.1%)/1000</f>
        <v>0.78740608000000001</v>
      </c>
      <c r="T129" s="313">
        <f xml:space="preserve"> ('июль(4 цк)'!Q82+'июль(4 цк)'!Q83*3.1%)/1000</f>
        <v>0.80887149999999997</v>
      </c>
      <c r="U129" s="313">
        <f xml:space="preserve"> ('июль(4 цк)'!R82+'июль(4 цк)'!R83*3.1%)/1000</f>
        <v>0.82505820000000007</v>
      </c>
      <c r="V129" s="313">
        <f xml:space="preserve"> ('июль(4 цк)'!S82+'июль(4 цк)'!S83*3.1%)/1000</f>
        <v>0.82646035999999989</v>
      </c>
      <c r="W129" s="313">
        <f xml:space="preserve"> ('июль(4 цк)'!T82+'июль(4 цк)'!T83*3.1%)/1000</f>
        <v>0.81206760000000011</v>
      </c>
      <c r="X129" s="313">
        <f xml:space="preserve"> ('июль(4 цк)'!U82+'июль(4 цк)'!U83*3.1%)/1000</f>
        <v>0.79565408000000004</v>
      </c>
      <c r="Y129" s="313">
        <f xml:space="preserve"> ('июль(4 цк)'!V82+'июль(4 цк)'!V83*3.1%)/1000</f>
        <v>0.80345875</v>
      </c>
      <c r="Z129" s="313">
        <f xml:space="preserve"> ('июль(4 цк)'!W82+'июль(4 цк)'!W83*3.1%)/1000</f>
        <v>0.80040698999999993</v>
      </c>
      <c r="AA129" s="313">
        <f xml:space="preserve"> ('июль(4 цк)'!X82+'июль(4 цк)'!X83*3.1%)/1000</f>
        <v>0.8090570800000001</v>
      </c>
      <c r="AB129" s="313">
        <f xml:space="preserve"> ('июль(4 цк)'!Y82+'июль(4 цк)'!Y83*3.1%)/1000</f>
        <v>0.80837661999999999</v>
      </c>
    </row>
    <row r="130" spans="1:28" s="213" customFormat="1" x14ac:dyDescent="0.2">
      <c r="A130" s="321">
        <v>20</v>
      </c>
      <c r="B130" s="294" t="s">
        <v>193</v>
      </c>
      <c r="C130" s="295" t="s">
        <v>174</v>
      </c>
      <c r="D130" s="261"/>
      <c r="E130" s="313">
        <f xml:space="preserve"> ('июль(4 цк)'!B86+'июль(4 цк)'!B87*3.1%)/1000</f>
        <v>0.70567871000000004</v>
      </c>
      <c r="F130" s="326">
        <f xml:space="preserve"> ('июль(4 цк)'!C86+'июль(4 цк)'!C87*3.1%)/1000</f>
        <v>0.67752210000000013</v>
      </c>
      <c r="G130" s="326">
        <f xml:space="preserve"> ('июль(4 цк)'!D86+'июль(4 цк)'!D87*3.1%)/1000</f>
        <v>0.67573847000000009</v>
      </c>
      <c r="H130" s="313">
        <f xml:space="preserve"> ('июль(4 цк)'!E86+'июль(4 цк)'!E87*3.1%)/1000</f>
        <v>0.68462568999999995</v>
      </c>
      <c r="I130" s="313">
        <f xml:space="preserve"> ('июль(4 цк)'!F86+'июль(4 цк)'!F87*3.1%)/1000</f>
        <v>0.68957448999999993</v>
      </c>
      <c r="J130" s="313">
        <f xml:space="preserve"> ('июль(4 цк)'!G86+'июль(4 цк)'!G87*3.1%)/1000</f>
        <v>0.69063642000000014</v>
      </c>
      <c r="K130" s="313">
        <f xml:space="preserve"> ('июль(4 цк)'!H86+'июль(4 цк)'!H87*3.1%)/1000</f>
        <v>0.68838884000000011</v>
      </c>
      <c r="L130" s="313">
        <f xml:space="preserve"> ('июль(4 цк)'!I86+'июль(4 цк)'!I87*3.1%)/1000</f>
        <v>0.67867682000000007</v>
      </c>
      <c r="M130" s="313">
        <f xml:space="preserve"> ('июль(4 цк)'!J86+'июль(4 цк)'!J87*3.1%)/1000</f>
        <v>0.67946037999999997</v>
      </c>
      <c r="N130" s="313">
        <f xml:space="preserve"> ('июль(4 цк)'!K86+'июль(4 цк)'!K87*3.1%)/1000</f>
        <v>0.68572886</v>
      </c>
      <c r="O130" s="313">
        <f xml:space="preserve"> ('июль(4 цк)'!L86+'июль(4 цк)'!L87*3.1%)/1000</f>
        <v>0.68568761999999994</v>
      </c>
      <c r="P130" s="313">
        <f xml:space="preserve"> ('июль(4 цк)'!M86+'июль(4 цк)'!M87*3.1%)/1000</f>
        <v>0.68749186999999989</v>
      </c>
      <c r="Q130" s="313">
        <f xml:space="preserve"> ('июль(4 цк)'!N86+'июль(4 цк)'!N87*3.1%)/1000</f>
        <v>0.68936829000000011</v>
      </c>
      <c r="R130" s="313">
        <f xml:space="preserve"> ('июль(4 цк)'!O86+'июль(4 цк)'!O87*3.1%)/1000</f>
        <v>0.67410948999999998</v>
      </c>
      <c r="S130" s="313">
        <f xml:space="preserve"> ('июль(4 цк)'!P86+'июль(4 цк)'!P87*3.1%)/1000</f>
        <v>0.67431569000000002</v>
      </c>
      <c r="T130" s="313">
        <f xml:space="preserve"> ('июль(4 цк)'!Q86+'июль(4 цк)'!Q87*3.1%)/1000</f>
        <v>0.69251284000000013</v>
      </c>
      <c r="U130" s="313">
        <f xml:space="preserve"> ('июль(4 цк)'!R86+'июль(4 цк)'!R87*3.1%)/1000</f>
        <v>0.70546220000000004</v>
      </c>
      <c r="V130" s="313">
        <f xml:space="preserve"> ('июль(4 цк)'!S86+'июль(4 цк)'!S87*3.1%)/1000</f>
        <v>0.70236920000000003</v>
      </c>
      <c r="W130" s="313">
        <f xml:space="preserve"> ('июль(4 цк)'!T86+'июль(4 цк)'!T87*3.1%)/1000</f>
        <v>0.70203928000000004</v>
      </c>
      <c r="X130" s="313">
        <f xml:space="preserve"> ('июль(4 цк)'!U86+'июль(4 цк)'!U87*3.1%)/1000</f>
        <v>0.69097665000000008</v>
      </c>
      <c r="Y130" s="313">
        <f xml:space="preserve"> ('июль(4 цк)'!V86+'июль(4 цк)'!V87*3.1%)/1000</f>
        <v>0.69093541000000003</v>
      </c>
      <c r="Z130" s="313">
        <f xml:space="preserve"> ('июль(4 цк)'!W86+'июль(4 цк)'!W87*3.1%)/1000</f>
        <v>0.69726574999999991</v>
      </c>
      <c r="AA130" s="313">
        <f xml:space="preserve"> ('июль(4 цк)'!X86+'июль(4 цк)'!X87*3.1%)/1000</f>
        <v>0.70221454999999988</v>
      </c>
      <c r="AB130" s="313">
        <f xml:space="preserve"> ('июль(4 цк)'!Y86+'июль(4 цк)'!Y87*3.1%)/1000</f>
        <v>0.70264757</v>
      </c>
    </row>
    <row r="131" spans="1:28" s="213" customFormat="1" x14ac:dyDescent="0.2">
      <c r="A131" s="321">
        <v>21</v>
      </c>
      <c r="B131" s="294" t="s">
        <v>193</v>
      </c>
      <c r="C131" s="295" t="s">
        <v>174</v>
      </c>
      <c r="D131" s="261"/>
      <c r="E131" s="313">
        <f xml:space="preserve"> ('июль(4 цк)'!B90+'июль(4 цк)'!B91*3.1%)/1000</f>
        <v>0.7300824800000002</v>
      </c>
      <c r="F131" s="326">
        <f xml:space="preserve"> ('июль(4 цк)'!C90+'июль(4 цк)'!C91*3.1%)/1000</f>
        <v>0.70216299999999998</v>
      </c>
      <c r="G131" s="326">
        <f xml:space="preserve"> ('июль(4 цк)'!D90+'июль(4 цк)'!D91*3.1%)/1000</f>
        <v>0.70088455999999999</v>
      </c>
      <c r="H131" s="313">
        <f xml:space="preserve"> ('июль(4 цк)'!E90+'июль(4 цк)'!E91*3.1%)/1000</f>
        <v>0.70827682999999997</v>
      </c>
      <c r="I131" s="313">
        <f xml:space="preserve"> ('июль(4 цк)'!F90+'июль(4 цк)'!F91*3.1%)/1000</f>
        <v>0.71568972000000008</v>
      </c>
      <c r="J131" s="313">
        <f xml:space="preserve"> ('июль(4 цк)'!G90+'июль(4 цк)'!G91*3.1%)/1000</f>
        <v>0.71551445000000002</v>
      </c>
      <c r="K131" s="313">
        <f xml:space="preserve"> ('июль(4 цк)'!H90+'июль(4 цк)'!H91*3.1%)/1000</f>
        <v>0.71844248999999993</v>
      </c>
      <c r="L131" s="313">
        <f xml:space="preserve"> ('июль(4 цк)'!I90+'июль(4 цк)'!I91*3.1%)/1000</f>
        <v>0.70875109000000014</v>
      </c>
      <c r="M131" s="313">
        <f xml:space="preserve"> ('июль(4 цк)'!J90+'июль(4 цк)'!J91*3.1%)/1000</f>
        <v>0.71118425000000007</v>
      </c>
      <c r="N131" s="313">
        <f xml:space="preserve"> ('июль(4 цк)'!K90+'июль(4 цк)'!K91*3.1%)/1000</f>
        <v>0.71586498999999992</v>
      </c>
      <c r="O131" s="313">
        <f xml:space="preserve"> ('июль(4 цк)'!L90+'июль(4 цк)'!L91*3.1%)/1000</f>
        <v>0.71743210999999985</v>
      </c>
      <c r="P131" s="313">
        <f xml:space="preserve"> ('июль(4 цк)'!M90+'июль(4 цк)'!M91*3.1%)/1000</f>
        <v>0.71297818999999996</v>
      </c>
      <c r="Q131" s="313">
        <f xml:space="preserve"> ('июль(4 цк)'!N90+'июль(4 цк)'!N91*3.1%)/1000</f>
        <v>0.71111208000000004</v>
      </c>
      <c r="R131" s="313">
        <f xml:space="preserve"> ('июль(4 цк)'!O90+'июль(4 цк)'!O91*3.1%)/1000</f>
        <v>0.69473979999999991</v>
      </c>
      <c r="S131" s="313">
        <f xml:space="preserve"> ('июль(4 цк)'!P90+'июль(4 цк)'!P91*3.1%)/1000</f>
        <v>0.69863698000000007</v>
      </c>
      <c r="T131" s="313">
        <f xml:space="preserve"> ('июль(4 цк)'!Q90+'июль(4 цк)'!Q91*3.1%)/1000</f>
        <v>0.71450406999999994</v>
      </c>
      <c r="U131" s="313">
        <f xml:space="preserve"> ('июль(4 цк)'!R90+'июль(4 цк)'!R91*3.1%)/1000</f>
        <v>0.72660801000000008</v>
      </c>
      <c r="V131" s="313">
        <f xml:space="preserve"> ('июль(4 цк)'!S90+'июль(4 цк)'!S91*3.1%)/1000</f>
        <v>0.7288040400000001</v>
      </c>
      <c r="W131" s="313">
        <f xml:space="preserve"> ('июль(4 цк)'!T90+'июль(4 цк)'!T91*3.1%)/1000</f>
        <v>0.71666917000000008</v>
      </c>
      <c r="X131" s="313">
        <f xml:space="preserve"> ('июль(4 цк)'!U90+'июль(4 цк)'!U91*3.1%)/1000</f>
        <v>0.70921504000000013</v>
      </c>
      <c r="Y131" s="313">
        <f xml:space="preserve"> ('июль(4 цк)'!V90+'июль(4 цк)'!V91*3.1%)/1000</f>
        <v>0.71513298000000014</v>
      </c>
      <c r="Z131" s="313">
        <f xml:space="preserve"> ('июль(4 цк)'!W90+'июль(4 цк)'!W91*3.1%)/1000</f>
        <v>0.71716404999999983</v>
      </c>
      <c r="AA131" s="313">
        <f xml:space="preserve"> ('июль(4 цк)'!X90+'июль(4 цк)'!X91*3.1%)/1000</f>
        <v>0.72490685999999993</v>
      </c>
      <c r="AB131" s="313">
        <f xml:space="preserve"> ('июль(4 цк)'!Y90+'июль(4 цк)'!Y91*3.1%)/1000</f>
        <v>0.72167983000000002</v>
      </c>
    </row>
    <row r="132" spans="1:28" s="213" customFormat="1" x14ac:dyDescent="0.2">
      <c r="A132" s="321">
        <v>22</v>
      </c>
      <c r="B132" s="294" t="s">
        <v>193</v>
      </c>
      <c r="C132" s="295" t="s">
        <v>174</v>
      </c>
      <c r="D132" s="261"/>
      <c r="E132" s="313">
        <f xml:space="preserve"> ('июль(4 цк)'!B94+'июль(4 цк)'!B95*3.1%)/1000</f>
        <v>0.7439803599999999</v>
      </c>
      <c r="F132" s="326">
        <f xml:space="preserve"> ('июль(4 цк)'!C94+'июль(4 цк)'!C95*3.1%)/1000</f>
        <v>0.70522507000000001</v>
      </c>
      <c r="G132" s="326">
        <f xml:space="preserve"> ('июль(4 цк)'!D94+'июль(4 цк)'!D95*3.1%)/1000</f>
        <v>0.6948016600000001</v>
      </c>
      <c r="H132" s="313">
        <f xml:space="preserve"> ('июль(4 цк)'!E94+'июль(4 цк)'!E95*3.1%)/1000</f>
        <v>0.77881785000000014</v>
      </c>
      <c r="I132" s="313">
        <f xml:space="preserve"> ('июль(4 цк)'!F94+'июль(4 цк)'!F95*3.1%)/1000</f>
        <v>0.77448765000000008</v>
      </c>
      <c r="J132" s="313">
        <f xml:space="preserve"> ('июль(4 цк)'!G94+'июль(4 цк)'!G95*3.1%)/1000</f>
        <v>0.78647817999999992</v>
      </c>
      <c r="K132" s="313">
        <f xml:space="preserve"> ('июль(4 цк)'!H94+'июль(4 цк)'!H95*3.1%)/1000</f>
        <v>0.79389107000000003</v>
      </c>
      <c r="L132" s="313">
        <f xml:space="preserve"> ('июль(4 цк)'!I94+'июль(4 цк)'!I95*3.1%)/1000</f>
        <v>0.76587879999999997</v>
      </c>
      <c r="M132" s="313">
        <f xml:space="preserve"> ('июль(4 цк)'!J94+'июль(4 цк)'!J95*3.1%)/1000</f>
        <v>0.76858002000000003</v>
      </c>
      <c r="N132" s="313">
        <f xml:space="preserve"> ('июль(4 цк)'!K94+'июль(4 цк)'!K95*3.1%)/1000</f>
        <v>0.77606508000000007</v>
      </c>
      <c r="O132" s="313">
        <f xml:space="preserve"> ('июль(4 цк)'!L94+'июль(4 цк)'!L95*3.1%)/1000</f>
        <v>0.78191085000000005</v>
      </c>
      <c r="P132" s="313">
        <f xml:space="preserve"> ('июль(4 цк)'!M94+'июль(4 цк)'!M95*3.1%)/1000</f>
        <v>0.76342502000000001</v>
      </c>
      <c r="Q132" s="313">
        <f xml:space="preserve"> ('июль(4 цк)'!N94+'июль(4 цк)'!N95*3.1%)/1000</f>
        <v>0.7610124800000001</v>
      </c>
      <c r="R132" s="313">
        <f xml:space="preserve"> ('июль(4 цк)'!O94+'июль(4 цк)'!O95*3.1%)/1000</f>
        <v>0.72554608000000009</v>
      </c>
      <c r="S132" s="313">
        <f xml:space="preserve"> ('июль(4 цк)'!P94+'июль(4 цк)'!P95*3.1%)/1000</f>
        <v>0.73106192999999997</v>
      </c>
      <c r="T132" s="313">
        <f xml:space="preserve"> ('июль(4 цк)'!Q94+'июль(4 цк)'!Q95*3.1%)/1000</f>
        <v>0.77040489000000001</v>
      </c>
      <c r="U132" s="313">
        <f xml:space="preserve"> ('июль(4 цк)'!R94+'июль(4 цк)'!R95*3.1%)/1000</f>
        <v>0.78830304999999989</v>
      </c>
      <c r="V132" s="313">
        <f xml:space="preserve"> ('июль(4 цк)'!S94+'июль(4 цк)'!S95*3.1%)/1000</f>
        <v>0.79982962999999996</v>
      </c>
      <c r="W132" s="313">
        <f xml:space="preserve"> ('июль(4 цк)'!T94+'июль(4 цк)'!T95*3.1%)/1000</f>
        <v>0.76452818999999994</v>
      </c>
      <c r="X132" s="313">
        <f xml:space="preserve"> ('июль(4 цк)'!U94+'июль(4 цк)'!U95*3.1%)/1000</f>
        <v>0.75512547000000008</v>
      </c>
      <c r="Y132" s="313">
        <f xml:space="preserve"> ('июль(4 цк)'!V94+'июль(4 цк)'!V95*3.1%)/1000</f>
        <v>0.76030109000000001</v>
      </c>
      <c r="Z132" s="313">
        <f xml:space="preserve"> ('июль(4 цк)'!W94+'июль(4 цк)'!W95*3.1%)/1000</f>
        <v>0.76083721000000004</v>
      </c>
      <c r="AA132" s="313">
        <f xml:space="preserve"> ('июль(4 цк)'!X94+'июль(4 цк)'!X95*3.1%)/1000</f>
        <v>0.76228060999999991</v>
      </c>
      <c r="AB132" s="313">
        <f xml:space="preserve"> ('июль(4 цк)'!Y94+'июль(4 цк)'!Y95*3.1%)/1000</f>
        <v>0.76289921000000005</v>
      </c>
    </row>
    <row r="133" spans="1:28" s="213" customFormat="1" x14ac:dyDescent="0.2">
      <c r="A133" s="321">
        <v>23</v>
      </c>
      <c r="B133" s="294" t="s">
        <v>193</v>
      </c>
      <c r="C133" s="295" t="s">
        <v>174</v>
      </c>
      <c r="D133" s="261"/>
      <c r="E133" s="313">
        <f xml:space="preserve"> ('июль(4 цк)'!B98+'июль(4 цк)'!B99*3.1%)/1000</f>
        <v>0.7483517999999999</v>
      </c>
      <c r="F133" s="326">
        <f xml:space="preserve"> ('июль(4 цк)'!C98+'июль(4 цк)'!C99*3.1%)/1000</f>
        <v>0.72162828000000001</v>
      </c>
      <c r="G133" s="326">
        <f xml:space="preserve"> ('июль(4 цк)'!D98+'июль(4 цк)'!D99*3.1%)/1000</f>
        <v>0.70559623000000016</v>
      </c>
      <c r="H133" s="313">
        <f xml:space="preserve"> ('июль(4 цк)'!E98+'июль(4 цк)'!E99*3.1%)/1000</f>
        <v>0.73180424999999993</v>
      </c>
      <c r="I133" s="313">
        <f xml:space="preserve"> ('июль(4 цк)'!F98+'июль(4 цк)'!F99*3.1%)/1000</f>
        <v>0.73893876999999997</v>
      </c>
      <c r="J133" s="313">
        <f xml:space="preserve"> ('июль(4 цк)'!G98+'июль(4 цк)'!G99*3.1%)/1000</f>
        <v>0.74211424999999998</v>
      </c>
      <c r="K133" s="313">
        <f xml:space="preserve"> ('июль(4 цк)'!H98+'июль(4 цк)'!H99*3.1%)/1000</f>
        <v>0.74702181000000001</v>
      </c>
      <c r="L133" s="313">
        <f xml:space="preserve"> ('июль(4 цк)'!I98+'июль(4 цк)'!I99*3.1%)/1000</f>
        <v>0.72231904999999996</v>
      </c>
      <c r="M133" s="313">
        <f xml:space="preserve"> ('июль(4 цк)'!J98+'июль(4 цк)'!J99*3.1%)/1000</f>
        <v>0.73476322000000005</v>
      </c>
      <c r="N133" s="313">
        <f xml:space="preserve"> ('июль(4 цк)'!K98+'июль(4 цк)'!K99*3.1%)/1000</f>
        <v>0.74586709000000007</v>
      </c>
      <c r="O133" s="313">
        <f xml:space="preserve"> ('июль(4 цк)'!L98+'июль(4 цк)'!L99*3.1%)/1000</f>
        <v>0.74836210999999997</v>
      </c>
      <c r="P133" s="313">
        <f xml:space="preserve"> ('июль(4 цк)'!M98+'июль(4 цк)'!M99*3.1%)/1000</f>
        <v>0.74870234000000002</v>
      </c>
      <c r="Q133" s="313">
        <f xml:space="preserve"> ('июль(4 цк)'!N98+'июль(4 цк)'!N99*3.1%)/1000</f>
        <v>0.73512406999999991</v>
      </c>
      <c r="R133" s="313">
        <f xml:space="preserve"> ('июль(4 цк)'!O98+'июль(4 цк)'!O99*3.1%)/1000</f>
        <v>0.71947348999999994</v>
      </c>
      <c r="S133" s="313">
        <f xml:space="preserve"> ('июль(4 цк)'!P98+'июль(4 цк)'!P99*3.1%)/1000</f>
        <v>0.71612273999999987</v>
      </c>
      <c r="T133" s="313">
        <f xml:space="preserve"> ('июль(4 цк)'!Q98+'июль(4 цк)'!Q99*3.1%)/1000</f>
        <v>0.74353703000000004</v>
      </c>
      <c r="U133" s="313">
        <f xml:space="preserve"> ('июль(4 цк)'!R98+'июль(4 цк)'!R99*3.1%)/1000</f>
        <v>0.75583685999999983</v>
      </c>
      <c r="V133" s="313">
        <f xml:space="preserve"> ('июль(4 цк)'!S98+'июль(4 цк)'!S99*3.1%)/1000</f>
        <v>0.75847622000000015</v>
      </c>
      <c r="W133" s="313">
        <f xml:space="preserve"> ('июль(4 цк)'!T98+'июль(4 цк)'!T99*3.1%)/1000</f>
        <v>0.76733250999999991</v>
      </c>
      <c r="X133" s="313">
        <f xml:space="preserve"> ('июль(4 цк)'!U98+'июль(4 цк)'!U99*3.1%)/1000</f>
        <v>0.74815591000000004</v>
      </c>
      <c r="Y133" s="313">
        <f xml:space="preserve"> ('июль(4 цк)'!V98+'июль(4 цк)'!V99*3.1%)/1000</f>
        <v>0.74959930999999991</v>
      </c>
      <c r="Z133" s="313">
        <f xml:space="preserve"> ('июль(4 цк)'!W98+'июль(4 цк)'!W99*3.1%)/1000</f>
        <v>0.76115682000000007</v>
      </c>
      <c r="AA133" s="313">
        <f xml:space="preserve"> ('июль(4 цк)'!X98+'июль(4 цк)'!X99*3.1%)/1000</f>
        <v>0.76697166000000006</v>
      </c>
      <c r="AB133" s="313">
        <f xml:space="preserve"> ('июль(4 цк)'!Y98+'июль(4 цк)'!Y99*3.1%)/1000</f>
        <v>0.75475430999999993</v>
      </c>
    </row>
    <row r="134" spans="1:28" s="213" customFormat="1" x14ac:dyDescent="0.2">
      <c r="A134" s="321">
        <v>24</v>
      </c>
      <c r="B134" s="294" t="s">
        <v>193</v>
      </c>
      <c r="C134" s="295" t="s">
        <v>174</v>
      </c>
      <c r="D134" s="261"/>
      <c r="E134" s="313">
        <f xml:space="preserve"> ('июль(4 цк)'!B102+'июль(4 цк)'!B103*3.1%)/1000</f>
        <v>0.71458654999999982</v>
      </c>
      <c r="F134" s="326">
        <f xml:space="preserve"> ('июль(4 цк)'!C102+'июль(4 цк)'!C103*3.1%)/1000</f>
        <v>0.69149215000000008</v>
      </c>
      <c r="G134" s="326">
        <f xml:space="preserve"> ('июль(4 цк)'!D102+'июль(4 цк)'!D103*3.1%)/1000</f>
        <v>0.69149215000000008</v>
      </c>
      <c r="H134" s="313">
        <f xml:space="preserve"> ('июль(4 цк)'!E102+'июль(4 цк)'!E103*3.1%)/1000</f>
        <v>0.70407035000000007</v>
      </c>
      <c r="I134" s="313">
        <f xml:space="preserve"> ('июль(4 цк)'!F102+'июль(4 цк)'!F103*3.1%)/1000</f>
        <v>0.6942861600000001</v>
      </c>
      <c r="J134" s="313">
        <f xml:space="preserve"> ('июль(4 цк)'!G102+'июль(4 цк)'!G103*3.1%)/1000</f>
        <v>0.71145230999999987</v>
      </c>
      <c r="K134" s="313">
        <f xml:space="preserve"> ('июль(4 цк)'!H102+'июль(4 цк)'!H103*3.1%)/1000</f>
        <v>0.7107099899999999</v>
      </c>
      <c r="L134" s="313">
        <f xml:space="preserve"> ('июль(4 цк)'!I102+'июль(4 цк)'!I103*3.1%)/1000</f>
        <v>0.70002882999999994</v>
      </c>
      <c r="M134" s="313">
        <f xml:space="preserve"> ('июль(4 цк)'!J102+'июль(4 цк)'!J103*3.1%)/1000</f>
        <v>0.70652413000000003</v>
      </c>
      <c r="N134" s="313">
        <f xml:space="preserve"> ('июль(4 цк)'!K102+'июль(4 цк)'!K103*3.1%)/1000</f>
        <v>0.70767885000000008</v>
      </c>
      <c r="O134" s="313">
        <f xml:space="preserve"> ('июль(4 цк)'!L102+'июль(4 цк)'!L103*3.1%)/1000</f>
        <v>0.7078335</v>
      </c>
      <c r="P134" s="313">
        <f xml:space="preserve"> ('июль(4 цк)'!M102+'июль(4 цк)'!M103*3.1%)/1000</f>
        <v>0.70860674999999995</v>
      </c>
      <c r="Q134" s="313">
        <f xml:space="preserve"> ('июль(4 цк)'!N102+'июль(4 цк)'!N103*3.1%)/1000</f>
        <v>0.70760667999999993</v>
      </c>
      <c r="R134" s="313">
        <f xml:space="preserve"> ('июль(4 цк)'!O102+'июль(4 цк)'!O103*3.1%)/1000</f>
        <v>0.6787180599999999</v>
      </c>
      <c r="S134" s="313">
        <f xml:space="preserve"> ('июль(4 цк)'!P102+'июль(4 цк)'!P103*3.1%)/1000</f>
        <v>0.68357407000000003</v>
      </c>
      <c r="T134" s="313">
        <f xml:space="preserve"> ('июль(4 цк)'!Q102+'июль(4 цк)'!Q103*3.1%)/1000</f>
        <v>0.71205029000000009</v>
      </c>
      <c r="U134" s="313">
        <f xml:space="preserve"> ('июль(4 цк)'!R102+'июль(4 цк)'!R103*3.1%)/1000</f>
        <v>0.72163858999999997</v>
      </c>
      <c r="V134" s="313">
        <f xml:space="preserve"> ('июль(4 цк)'!S102+'июль(4 цк)'!S103*3.1%)/1000</f>
        <v>0.71912295000000004</v>
      </c>
      <c r="W134" s="313">
        <f xml:space="preserve"> ('июль(4 цк)'!T102+'июль(4 цк)'!T103*3.1%)/1000</f>
        <v>0.72822668000000002</v>
      </c>
      <c r="X134" s="313">
        <f xml:space="preserve"> ('июль(4 цк)'!U102+'июль(4 цк)'!U103*3.1%)/1000</f>
        <v>0.70785411999999992</v>
      </c>
      <c r="Y134" s="313">
        <f xml:space="preserve"> ('июль(4 цк)'!V102+'июль(4 цк)'!V103*3.1%)/1000</f>
        <v>0.71934977</v>
      </c>
      <c r="Z134" s="313">
        <f xml:space="preserve"> ('июль(4 цк)'!W102+'июль(4 цк)'!W103*3.1%)/1000</f>
        <v>0.72280361999999987</v>
      </c>
      <c r="AA134" s="313">
        <f xml:space="preserve"> ('июль(4 цк)'!X102+'июль(4 цк)'!X103*3.1%)/1000</f>
        <v>0.72723692000000018</v>
      </c>
      <c r="AB134" s="313">
        <f xml:space="preserve"> ('июль(4 цк)'!Y102+'июль(4 цк)'!Y103*3.1%)/1000</f>
        <v>0.71474120000000008</v>
      </c>
    </row>
    <row r="135" spans="1:28" s="213" customFormat="1" x14ac:dyDescent="0.2">
      <c r="A135" s="321">
        <v>25</v>
      </c>
      <c r="B135" s="294" t="s">
        <v>193</v>
      </c>
      <c r="C135" s="295" t="s">
        <v>174</v>
      </c>
      <c r="D135" s="261"/>
      <c r="E135" s="313">
        <f xml:space="preserve"> ('июль(4 цк)'!B106+'июль(4 цк)'!B107*3.1%)/1000</f>
        <v>0.71564848000000003</v>
      </c>
      <c r="F135" s="326">
        <f xml:space="preserve"> ('июль(4 цк)'!C106+'июль(4 цк)'!C107*3.1%)/1000</f>
        <v>0.69212105999999995</v>
      </c>
      <c r="G135" s="326">
        <f xml:space="preserve"> ('июль(4 цк)'!D106+'июль(4 цк)'!D107*3.1%)/1000</f>
        <v>0.6916777300000001</v>
      </c>
      <c r="H135" s="313">
        <f xml:space="preserve"> ('июль(4 цк)'!E106+'июль(4 цк)'!E107*3.1%)/1000</f>
        <v>0.69199734000000002</v>
      </c>
      <c r="I135" s="313">
        <f xml:space="preserve"> ('июль(4 цк)'!F106+'июль(4 цк)'!F107*3.1%)/1000</f>
        <v>0.70842117000000004</v>
      </c>
      <c r="J135" s="313">
        <f xml:space="preserve"> ('июль(4 цк)'!G106+'июль(4 цк)'!G107*3.1%)/1000</f>
        <v>0.71123579999999997</v>
      </c>
      <c r="K135" s="313">
        <f xml:space="preserve"> ('июль(4 цк)'!H106+'июль(4 цк)'!H107*3.1%)/1000</f>
        <v>0.71143168999999995</v>
      </c>
      <c r="L135" s="313">
        <f xml:space="preserve"> ('июль(4 цк)'!I106+'июль(4 цк)'!I107*3.1%)/1000</f>
        <v>0.69933805999999987</v>
      </c>
      <c r="M135" s="313">
        <f xml:space="preserve"> ('июль(4 цк)'!J106+'июль(4 цк)'!J107*3.1%)/1000</f>
        <v>0.70223517000000013</v>
      </c>
      <c r="N135" s="313">
        <f xml:space="preserve"> ('июль(4 цк)'!K106+'июль(4 цк)'!K107*3.1%)/1000</f>
        <v>0.71030789999999999</v>
      </c>
      <c r="O135" s="313">
        <f xml:space="preserve"> ('июль(4 цк)'!L106+'июль(4 цк)'!L107*3.1%)/1000</f>
        <v>0.70773039999999998</v>
      </c>
      <c r="P135" s="313">
        <f xml:space="preserve"> ('июль(4 цк)'!M106+'июль(4 цк)'!M107*3.1%)/1000</f>
        <v>0.70555498999999999</v>
      </c>
      <c r="Q135" s="313">
        <f xml:space="preserve"> ('июль(4 цк)'!N106+'июль(4 цк)'!N107*3.1%)/1000</f>
        <v>0.69930713</v>
      </c>
      <c r="R135" s="313">
        <f xml:space="preserve"> ('июль(4 цк)'!O106+'июль(4 цк)'!O107*3.1%)/1000</f>
        <v>0.68363592999999989</v>
      </c>
      <c r="S135" s="313">
        <f xml:space="preserve"> ('июль(4 цк)'!P106+'июль(4 цк)'!P107*3.1%)/1000</f>
        <v>0.68884248000000015</v>
      </c>
      <c r="T135" s="313">
        <f xml:space="preserve"> ('июль(4 цк)'!Q106+'июль(4 цк)'!Q107*3.1%)/1000</f>
        <v>0.70970992000000011</v>
      </c>
      <c r="U135" s="313">
        <f xml:space="preserve"> ('июль(4 цк)'!R106+'июль(4 цк)'!R107*3.1%)/1000</f>
        <v>0.72184479000000012</v>
      </c>
      <c r="V135" s="313">
        <f xml:space="preserve"> ('июль(4 цк)'!S106+'июль(4 цк)'!S107*3.1%)/1000</f>
        <v>0.72329849999999996</v>
      </c>
      <c r="W135" s="313">
        <f xml:space="preserve"> ('июль(4 цк)'!T106+'июль(4 цк)'!T107*3.1%)/1000</f>
        <v>0.72516460999999988</v>
      </c>
      <c r="X135" s="313">
        <f xml:space="preserve"> ('июль(4 цк)'!U106+'июль(4 цк)'!U107*3.1%)/1000</f>
        <v>0.71034914000000005</v>
      </c>
      <c r="Y135" s="313">
        <f xml:space="preserve"> ('июль(4 цк)'!V106+'июль(4 цк)'!V107*3.1%)/1000</f>
        <v>0.71987557999999996</v>
      </c>
      <c r="Z135" s="313">
        <f xml:space="preserve"> ('июль(4 цк)'!W106+'июль(4 цк)'!W107*3.1%)/1000</f>
        <v>0.72671110999999999</v>
      </c>
      <c r="AA135" s="313">
        <f xml:space="preserve"> ('июль(4 цк)'!X106+'июль(4 цк)'!X107*3.1%)/1000</f>
        <v>0.73309299999999999</v>
      </c>
      <c r="AB135" s="313">
        <f xml:space="preserve"> ('июль(4 цк)'!Y106+'июль(4 цк)'!Y107*3.1%)/1000</f>
        <v>0.72901023999999992</v>
      </c>
    </row>
    <row r="136" spans="1:28" s="213" customFormat="1" x14ac:dyDescent="0.2">
      <c r="A136" s="321">
        <v>26</v>
      </c>
      <c r="B136" s="294" t="s">
        <v>193</v>
      </c>
      <c r="C136" s="295" t="s">
        <v>174</v>
      </c>
      <c r="D136" s="261"/>
      <c r="E136" s="313">
        <f xml:space="preserve"> ('июль(4 цк)'!B110+'июль(4 цк)'!B111*3.1%)/1000</f>
        <v>0.60813579999999989</v>
      </c>
      <c r="F136" s="326">
        <f xml:space="preserve"> ('июль(4 цк)'!C110+'июль(4 цк)'!C111*3.1%)/1000</f>
        <v>0.61157934000000014</v>
      </c>
      <c r="G136" s="326">
        <f xml:space="preserve"> ('июль(4 цк)'!D110+'июль(4 цк)'!D111*3.1%)/1000</f>
        <v>0.61394033000000003</v>
      </c>
      <c r="H136" s="313">
        <f xml:space="preserve"> ('июль(4 цк)'!E110+'июль(4 цк)'!E111*3.1%)/1000</f>
        <v>0.63510675999999999</v>
      </c>
      <c r="I136" s="313">
        <f xml:space="preserve"> ('июль(4 цк)'!F110+'июль(4 цк)'!F111*3.1%)/1000</f>
        <v>0.64395273999999991</v>
      </c>
      <c r="J136" s="313">
        <f xml:space="preserve"> ('июль(4 цк)'!G110+'июль(4 цк)'!G111*3.1%)/1000</f>
        <v>0.52031522000000008</v>
      </c>
      <c r="K136" s="313">
        <f xml:space="preserve"> ('июль(4 цк)'!H110+'июль(4 цк)'!H111*3.1%)/1000</f>
        <v>0.53137785000000004</v>
      </c>
      <c r="L136" s="313">
        <f xml:space="preserve"> ('июль(4 цк)'!I110+'июль(4 цк)'!I111*3.1%)/1000</f>
        <v>0.52127404999999993</v>
      </c>
      <c r="M136" s="313">
        <f xml:space="preserve"> ('июль(4 цк)'!J110+'июль(4 цк)'!J111*3.1%)/1000</f>
        <v>0.63423041000000013</v>
      </c>
      <c r="N136" s="313">
        <f xml:space="preserve"> ('июль(4 цк)'!K110+'июль(4 цк)'!K111*3.1%)/1000</f>
        <v>0.6404061000000002</v>
      </c>
      <c r="O136" s="313">
        <f xml:space="preserve"> ('июль(4 цк)'!L110+'июль(4 цк)'!L111*3.1%)/1000</f>
        <v>0.6384472000000001</v>
      </c>
      <c r="P136" s="313">
        <f xml:space="preserve"> ('июль(4 цк)'!M110+'июль(4 цк)'!M111*3.1%)/1000</f>
        <v>0.63826161999999997</v>
      </c>
      <c r="Q136" s="313">
        <f xml:space="preserve"> ('июль(4 цк)'!N110+'июль(4 цк)'!N111*3.1%)/1000</f>
        <v>0.63449847000000015</v>
      </c>
      <c r="R136" s="313">
        <f xml:space="preserve"> ('июль(4 цк)'!O110+'июль(4 цк)'!O111*3.1%)/1000</f>
        <v>0.60335196000000013</v>
      </c>
      <c r="S136" s="313">
        <f xml:space="preserve"> ('июль(4 цк)'!P110+'июль(4 цк)'!P111*3.1%)/1000</f>
        <v>0.59517612999999991</v>
      </c>
      <c r="T136" s="313">
        <f xml:space="preserve"> ('июль(4 цк)'!Q110+'июль(4 цк)'!Q111*3.1%)/1000</f>
        <v>0.60731099999999993</v>
      </c>
      <c r="U136" s="313">
        <f xml:space="preserve"> ('июль(4 цк)'!R110+'июль(4 цк)'!R111*3.1%)/1000</f>
        <v>0.62250793999999998</v>
      </c>
      <c r="V136" s="313">
        <f xml:space="preserve"> ('июль(4 цк)'!S110+'июль(4 цк)'!S111*3.1%)/1000</f>
        <v>0.6200026099999999</v>
      </c>
      <c r="W136" s="313">
        <f xml:space="preserve"> ('июль(4 цк)'!T110+'июль(4 цк)'!T111*3.1%)/1000</f>
        <v>0.62302343999999998</v>
      </c>
      <c r="X136" s="313">
        <f xml:space="preserve"> ('июль(4 цк)'!U110+'июль(4 цк)'!U111*3.1%)/1000</f>
        <v>0.61380629999999992</v>
      </c>
      <c r="Y136" s="313">
        <f xml:space="preserve"> ('июль(4 цк)'!V110+'июль(4 цк)'!V111*3.1%)/1000</f>
        <v>0.61363103000000008</v>
      </c>
      <c r="Z136" s="313">
        <f xml:space="preserve"> ('июль(4 цк)'!W110+'июль(4 цк)'!W111*3.1%)/1000</f>
        <v>0.58510326000000001</v>
      </c>
      <c r="AA136" s="313">
        <f xml:space="preserve"> ('июль(4 цк)'!X110+'июль(4 цк)'!X111*3.1%)/1000</f>
        <v>0.59241304999999989</v>
      </c>
      <c r="AB136" s="313">
        <f xml:space="preserve"> ('июль(4 цк)'!Y110+'июль(4 цк)'!Y111*3.1%)/1000</f>
        <v>0.59271204000000011</v>
      </c>
    </row>
    <row r="137" spans="1:28" s="213" customFormat="1" x14ac:dyDescent="0.2">
      <c r="A137" s="321">
        <v>27</v>
      </c>
      <c r="B137" s="294" t="s">
        <v>193</v>
      </c>
      <c r="C137" s="295" t="s">
        <v>174</v>
      </c>
      <c r="D137" s="261"/>
      <c r="E137" s="313">
        <f xml:space="preserve"> ('июль(4 цк)'!B114+'июль(4 цк)'!B115*3.1%)/1000</f>
        <v>0.5779893599999999</v>
      </c>
      <c r="F137" s="326">
        <f xml:space="preserve"> ('июль(4 цк)'!C114+'июль(4 цк)'!C115*3.1%)/1000</f>
        <v>0.56091599999999997</v>
      </c>
      <c r="G137" s="326">
        <f xml:space="preserve"> ('июль(4 цк)'!D114+'июль(4 цк)'!D115*3.1%)/1000</f>
        <v>0.55832819</v>
      </c>
      <c r="H137" s="313">
        <f xml:space="preserve"> ('июль(4 цк)'!E114+'июль(4 цк)'!E115*3.1%)/1000</f>
        <v>0.56443171000000003</v>
      </c>
      <c r="I137" s="313">
        <f xml:space="preserve"> ('июль(4 цк)'!F114+'июль(4 цк)'!F115*3.1%)/1000</f>
        <v>0.56684424999999994</v>
      </c>
      <c r="J137" s="313">
        <f xml:space="preserve"> ('июль(4 цк)'!G114+'июль(4 цк)'!G115*3.1%)/1000</f>
        <v>0.57048367999999994</v>
      </c>
      <c r="K137" s="313">
        <f xml:space="preserve"> ('июль(4 цк)'!H114+'июль(4 цк)'!H115*3.1%)/1000</f>
        <v>0.56771028999999995</v>
      </c>
      <c r="L137" s="313">
        <f xml:space="preserve"> ('июль(4 цк)'!I114+'июль(4 цк)'!I115*3.1%)/1000</f>
        <v>0.56032833000000004</v>
      </c>
      <c r="M137" s="313">
        <f xml:space="preserve"> ('июль(4 цк)'!J114+'июль(4 цк)'!J115*3.1%)/1000</f>
        <v>0.56191606999999999</v>
      </c>
      <c r="N137" s="313">
        <f xml:space="preserve"> ('июль(4 цк)'!K114+'июль(4 цк)'!K115*3.1%)/1000</f>
        <v>0.56633905999999989</v>
      </c>
      <c r="O137" s="313">
        <f xml:space="preserve"> ('июль(4 цк)'!L114+'июль(4 цк)'!L115*3.1%)/1000</f>
        <v>0.56919492999999988</v>
      </c>
      <c r="P137" s="313">
        <f xml:space="preserve"> ('июль(4 цк)'!M114+'июль(4 цк)'!M115*3.1%)/1000</f>
        <v>0.57207142</v>
      </c>
      <c r="Q137" s="313">
        <f xml:space="preserve"> ('июль(4 цк)'!N114+'июль(4 цк)'!N115*3.1%)/1000</f>
        <v>0.57371071000000007</v>
      </c>
      <c r="R137" s="313">
        <f xml:space="preserve"> ('июль(4 цк)'!O114+'июль(4 цк)'!O115*3.1%)/1000</f>
        <v>0.55833849999999996</v>
      </c>
      <c r="S137" s="313">
        <f xml:space="preserve"> ('июль(4 цк)'!P114+'июль(4 цк)'!P115*3.1%)/1000</f>
        <v>0.56202948000000008</v>
      </c>
      <c r="T137" s="313">
        <f xml:space="preserve"> ('июль(4 цк)'!Q114+'июль(4 цк)'!Q115*3.1%)/1000</f>
        <v>0.5772882800000001</v>
      </c>
      <c r="U137" s="313">
        <f xml:space="preserve"> ('июль(4 цк)'!R114+'июль(4 цк)'!R115*3.1%)/1000</f>
        <v>0.57633975999999998</v>
      </c>
      <c r="V137" s="313">
        <f xml:space="preserve"> ('июль(4 цк)'!S114+'июль(4 цк)'!S115*3.1%)/1000</f>
        <v>0.57639130999999999</v>
      </c>
      <c r="W137" s="313">
        <f xml:space="preserve"> ('июль(4 цк)'!T114+'июль(4 цк)'!T115*3.1%)/1000</f>
        <v>0.57304055999999992</v>
      </c>
      <c r="X137" s="313">
        <f xml:space="preserve"> ('июль(4 цк)'!U114+'июль(4 цк)'!U115*3.1%)/1000</f>
        <v>0.5655761199999999</v>
      </c>
      <c r="Y137" s="313">
        <f xml:space="preserve"> ('июль(4 цк)'!V114+'июль(4 цк)'!V115*3.1%)/1000</f>
        <v>0.56730820000000004</v>
      </c>
      <c r="Z137" s="313">
        <f xml:space="preserve"> ('июль(4 цк)'!W114+'июль(4 цк)'!W115*3.1%)/1000</f>
        <v>0.57689649999999992</v>
      </c>
      <c r="AA137" s="313">
        <f xml:space="preserve"> ('июль(4 цк)'!X114+'июль(4 цк)'!X115*3.1%)/1000</f>
        <v>0.58281444000000004</v>
      </c>
      <c r="AB137" s="313">
        <f xml:space="preserve"> ('июль(4 цк)'!Y114+'июль(4 цк)'!Y115*3.1%)/1000</f>
        <v>0.58254638000000003</v>
      </c>
    </row>
    <row r="138" spans="1:28" s="213" customFormat="1" x14ac:dyDescent="0.2">
      <c r="A138" s="321">
        <v>28</v>
      </c>
      <c r="B138" s="294" t="s">
        <v>193</v>
      </c>
      <c r="C138" s="295" t="s">
        <v>174</v>
      </c>
      <c r="D138" s="261"/>
      <c r="E138" s="313">
        <f xml:space="preserve"> ('июль(4 цк)'!B118+'июль(4 цк)'!B119*3.1%)/1000</f>
        <v>0.63479746000000004</v>
      </c>
      <c r="F138" s="326">
        <f xml:space="preserve"> ('июль(4 цк)'!C118+'июль(4 цк)'!C119*3.1%)/1000</f>
        <v>0.60654805999999994</v>
      </c>
      <c r="G138" s="326">
        <f xml:space="preserve"> ('июль(4 цк)'!D118+'июль(4 цк)'!D119*3.1%)/1000</f>
        <v>0.60784711999999985</v>
      </c>
      <c r="H138" s="313">
        <f xml:space="preserve"> ('июль(4 цк)'!E118+'июль(4 цк)'!E119*3.1%)/1000</f>
        <v>0.61506411999999999</v>
      </c>
      <c r="I138" s="313">
        <f xml:space="preserve"> ('июль(4 цк)'!F118+'июль(4 цк)'!F119*3.1%)/1000</f>
        <v>0.60522838000000001</v>
      </c>
      <c r="J138" s="313">
        <f xml:space="preserve"> ('июль(4 цк)'!G118+'июль(4 цк)'!G119*3.1%)/1000</f>
        <v>0.60668209000000006</v>
      </c>
      <c r="K138" s="313">
        <f xml:space="preserve"> ('июль(4 цк)'!H118+'июль(4 цк)'!H119*3.1%)/1000</f>
        <v>0.61706426000000003</v>
      </c>
      <c r="L138" s="313">
        <f xml:space="preserve"> ('июль(4 цк)'!I118+'июль(4 цк)'!I119*3.1%)/1000</f>
        <v>0.60955857999999996</v>
      </c>
      <c r="M138" s="313">
        <f xml:space="preserve"> ('июль(4 цк)'!J118+'июль(4 цк)'!J119*3.1%)/1000</f>
        <v>0.60981633000000002</v>
      </c>
      <c r="N138" s="313">
        <f xml:space="preserve"> ('июль(4 цк)'!K118+'июль(4 цк)'!K119*3.1%)/1000</f>
        <v>0.61798185000000017</v>
      </c>
      <c r="O138" s="313">
        <f xml:space="preserve"> ('июль(4 цк)'!L118+'июль(4 цк)'!L119*3.1%)/1000</f>
        <v>0.62028098000000009</v>
      </c>
      <c r="P138" s="313">
        <f xml:space="preserve"> ('июль(4 цк)'!M118+'июль(4 цк)'!M119*3.1%)/1000</f>
        <v>0.62298220000000004</v>
      </c>
      <c r="Q138" s="313">
        <f xml:space="preserve"> ('июль(4 цк)'!N118+'июль(4 цк)'!N119*3.1%)/1000</f>
        <v>0.63509645000000003</v>
      </c>
      <c r="R138" s="313">
        <f xml:space="preserve"> ('июль(4 цк)'!O118+'июль(4 цк)'!O119*3.1%)/1000</f>
        <v>0.6210336099999999</v>
      </c>
      <c r="S138" s="313">
        <f xml:space="preserve"> ('июль(4 цк)'!P118+'июль(4 цк)'!P119*3.1%)/1000</f>
        <v>0.61897160999999989</v>
      </c>
      <c r="T138" s="313">
        <f xml:space="preserve"> ('июль(4 цк)'!Q118+'июль(4 цк)'!Q119*3.1%)/1000</f>
        <v>0.63725123999999989</v>
      </c>
      <c r="U138" s="313">
        <f xml:space="preserve"> ('июль(4 цк)'!R118+'июль(4 цк)'!R119*3.1%)/1000</f>
        <v>0.63905548999999995</v>
      </c>
      <c r="V138" s="313">
        <f xml:space="preserve"> ('июль(4 цк)'!S118+'июль(4 цк)'!S119*3.1%)/1000</f>
        <v>0.64731379999999994</v>
      </c>
      <c r="W138" s="313">
        <f xml:space="preserve"> ('июль(4 цк)'!T118+'июль(4 цк)'!T119*3.1%)/1000</f>
        <v>0.64710760000000001</v>
      </c>
      <c r="X138" s="313">
        <f xml:space="preserve"> ('июль(4 цк)'!U118+'июль(4 цк)'!U119*3.1%)/1000</f>
        <v>0.63465311999999996</v>
      </c>
      <c r="Y138" s="313">
        <f xml:space="preserve"> ('июль(4 цк)'!V118+'июль(4 цк)'!V119*3.1%)/1000</f>
        <v>0.64177733000000003</v>
      </c>
      <c r="Z138" s="313">
        <f xml:space="preserve"> ('июль(4 цк)'!W118+'июль(4 цк)'!W119*3.1%)/1000</f>
        <v>0.63816883000000002</v>
      </c>
      <c r="AA138" s="313">
        <f xml:space="preserve"> ('июль(4 цк)'!X118+'июль(4 цк)'!X119*3.1%)/1000</f>
        <v>0.64178763999999999</v>
      </c>
      <c r="AB138" s="313">
        <f xml:space="preserve"> ('июль(4 цк)'!Y118+'июль(4 цк)'!Y119*3.1%)/1000</f>
        <v>0.60742441000000003</v>
      </c>
    </row>
    <row r="139" spans="1:28" s="213" customFormat="1" x14ac:dyDescent="0.2">
      <c r="A139" s="321">
        <v>29</v>
      </c>
      <c r="B139" s="294" t="s">
        <v>193</v>
      </c>
      <c r="C139" s="295" t="s">
        <v>174</v>
      </c>
      <c r="D139" s="261"/>
      <c r="E139" s="313">
        <f xml:space="preserve"> ('июль(4 цк)'!B122+'июль(4 цк)'!B123*3.1%)/1000</f>
        <v>0.65750008000000004</v>
      </c>
      <c r="F139" s="326">
        <f xml:space="preserve"> ('июль(4 цк)'!C122+'июль(4 цк)'!C123*3.1%)/1000</f>
        <v>0.64413832000000004</v>
      </c>
      <c r="G139" s="326">
        <f xml:space="preserve"> ('июль(4 цк)'!D122+'июль(4 цк)'!D123*3.1%)/1000</f>
        <v>0.6406741600000001</v>
      </c>
      <c r="H139" s="313">
        <f xml:space="preserve"> ('июль(4 цк)'!E122+'июль(4 цк)'!E123*3.1%)/1000</f>
        <v>0.64628279999999994</v>
      </c>
      <c r="I139" s="313">
        <f xml:space="preserve"> ('июль(4 цк)'!F122+'июль(4 цк)'!F123*3.1%)/1000</f>
        <v>0.66122198999999993</v>
      </c>
      <c r="J139" s="313">
        <f xml:space="preserve"> ('июль(4 цк)'!G122+'июль(4 цк)'!G123*3.1%)/1000</f>
        <v>0.66743892000000016</v>
      </c>
      <c r="K139" s="313">
        <f xml:space="preserve"> ('июль(4 цк)'!H122+'июль(4 цк)'!H123*3.1%)/1000</f>
        <v>0.66128385000000012</v>
      </c>
      <c r="L139" s="313">
        <f xml:space="preserve"> ('июль(4 цк)'!I122+'июль(4 цк)'!I123*3.1%)/1000</f>
        <v>0.65530404999999992</v>
      </c>
      <c r="M139" s="313">
        <f xml:space="preserve"> ('июль(4 цк)'!J122+'июль(4 цк)'!J123*3.1%)/1000</f>
        <v>0.66204679000000011</v>
      </c>
      <c r="N139" s="313">
        <f xml:space="preserve"> ('июль(4 цк)'!K122+'июль(4 цк)'!K123*3.1%)/1000</f>
        <v>0.67169695000000007</v>
      </c>
      <c r="O139" s="313">
        <f xml:space="preserve"> ('июль(4 цк)'!L122+'июль(4 цк)'!L123*3.1%)/1000</f>
        <v>0.67470747000000009</v>
      </c>
      <c r="P139" s="313">
        <f xml:space="preserve"> ('июль(4 цк)'!M122+'июль(4 цк)'!M123*3.1%)/1000</f>
        <v>0.66768635999999992</v>
      </c>
      <c r="Q139" s="313">
        <f xml:space="preserve"> ('июль(4 цк)'!N122+'июль(4 цк)'!N123*3.1%)/1000</f>
        <v>0.66831527000000002</v>
      </c>
      <c r="R139" s="313">
        <f xml:space="preserve"> ('июль(4 цк)'!O122+'июль(4 цк)'!O123*3.1%)/1000</f>
        <v>0.64521055999999999</v>
      </c>
      <c r="S139" s="313">
        <f xml:space="preserve"> ('июль(4 цк)'!P122+'июль(4 цк)'!P123*3.1%)/1000</f>
        <v>0.64776743999999997</v>
      </c>
      <c r="T139" s="313">
        <f xml:space="preserve"> ('июль(4 цк)'!Q122+'июль(4 цк)'!Q123*3.1%)/1000</f>
        <v>0.66744923000000012</v>
      </c>
      <c r="U139" s="313">
        <f xml:space="preserve"> ('июль(4 цк)'!R122+'июль(4 цк)'!R123*3.1%)/1000</f>
        <v>0.68501747000000013</v>
      </c>
      <c r="V139" s="313">
        <f xml:space="preserve"> ('июль(4 цк)'!S122+'июль(4 цк)'!S123*3.1%)/1000</f>
        <v>0.68845069999999997</v>
      </c>
      <c r="W139" s="313">
        <f xml:space="preserve"> ('июль(4 цк)'!T122+'июль(4 цк)'!T123*3.1%)/1000</f>
        <v>0.68189354000000013</v>
      </c>
      <c r="X139" s="313">
        <f xml:space="preserve"> ('июль(4 цк)'!U122+'июль(4 цк)'!U123*3.1%)/1000</f>
        <v>0.66131477999999999</v>
      </c>
      <c r="Y139" s="313">
        <f xml:space="preserve"> ('июль(4 цк)'!V122+'июль(4 цк)'!V123*3.1%)/1000</f>
        <v>0.6646552200000001</v>
      </c>
      <c r="Z139" s="313">
        <f xml:space="preserve"> ('июль(4 цк)'!W122+'июль(4 цк)'!W123*3.1%)/1000</f>
        <v>0.67170726000000003</v>
      </c>
      <c r="AA139" s="313">
        <f xml:space="preserve"> ('июль(4 цк)'!X122+'июль(4 цк)'!X123*3.1%)/1000</f>
        <v>0.6775839600000001</v>
      </c>
      <c r="AB139" s="313">
        <f xml:space="preserve"> ('июль(4 цк)'!Y122+'июль(4 цк)'!Y123*3.1%)/1000</f>
        <v>0.67594467000000014</v>
      </c>
    </row>
    <row r="140" spans="1:28" s="213" customFormat="1" x14ac:dyDescent="0.2">
      <c r="A140" s="321">
        <v>30</v>
      </c>
      <c r="B140" s="294" t="s">
        <v>193</v>
      </c>
      <c r="C140" s="295" t="s">
        <v>174</v>
      </c>
      <c r="D140" s="261"/>
      <c r="E140" s="313">
        <f xml:space="preserve"> ('июль(4 цк)'!B126+'июль(4 цк)'!B127*3.1%)/1000</f>
        <v>0.52507844000000004</v>
      </c>
      <c r="F140" s="326">
        <f xml:space="preserve"> ('июль(4 цк)'!C126+'июль(4 цк)'!C127*3.1%)/1000</f>
        <v>0.49703524000000004</v>
      </c>
      <c r="G140" s="326">
        <f xml:space="preserve"> ('июль(4 цк)'!D126+'июль(4 цк)'!D127*3.1%)/1000</f>
        <v>0.49617950999999999</v>
      </c>
      <c r="H140" s="313">
        <f xml:space="preserve"> ('июль(4 цк)'!E126+'июль(4 цк)'!E127*3.1%)/1000</f>
        <v>0.5028707</v>
      </c>
      <c r="I140" s="313">
        <f xml:space="preserve"> ('июль(4 цк)'!F126+'июль(4 цк)'!F127*3.1%)/1000</f>
        <v>0.51078878000000005</v>
      </c>
      <c r="J140" s="313">
        <f xml:space="preserve"> ('июль(4 цк)'!G126+'июль(4 цк)'!G127*3.1%)/1000</f>
        <v>0.51839756000000003</v>
      </c>
      <c r="K140" s="313">
        <f xml:space="preserve"> ('июль(4 цк)'!H126+'июль(4 цк)'!H127*3.1%)/1000</f>
        <v>0.51704695000000001</v>
      </c>
      <c r="L140" s="313">
        <f xml:space="preserve"> ('июль(4 цк)'!I126+'июль(4 цк)'!I127*3.1%)/1000</f>
        <v>0.50453060999999999</v>
      </c>
      <c r="M140" s="313">
        <f xml:space="preserve"> ('июль(4 цк)'!J126+'июль(4 цк)'!J127*3.1%)/1000</f>
        <v>0.50514921000000002</v>
      </c>
      <c r="N140" s="313">
        <f xml:space="preserve"> ('июль(4 цк)'!K126+'июль(4 цк)'!K127*3.1%)/1000</f>
        <v>0.51032483000000006</v>
      </c>
      <c r="O140" s="313">
        <f xml:space="preserve"> ('июль(4 цк)'!L126+'июль(4 цк)'!L127*3.1%)/1000</f>
        <v>0.51030421000000004</v>
      </c>
      <c r="P140" s="313">
        <f xml:space="preserve"> ('июль(4 цк)'!M126+'июль(4 цк)'!M127*3.1%)/1000</f>
        <v>0.51390239999999998</v>
      </c>
      <c r="Q140" s="313">
        <f xml:space="preserve"> ('июль(4 цк)'!N126+'июль(4 цк)'!N127*3.1%)/1000</f>
        <v>0.51503650000000001</v>
      </c>
      <c r="R140" s="313">
        <f xml:space="preserve"> ('июль(4 цк)'!O126+'июль(4 цк)'!O127*3.1%)/1000</f>
        <v>0.50015916999999999</v>
      </c>
      <c r="S140" s="313">
        <f xml:space="preserve"> ('июль(4 цк)'!P126+'июль(4 цк)'!P127*3.1%)/1000</f>
        <v>0.49943746999999999</v>
      </c>
      <c r="T140" s="313">
        <f xml:space="preserve"> ('июль(4 цк)'!Q126+'июль(4 цк)'!Q127*3.1%)/1000</f>
        <v>0.52050079999999999</v>
      </c>
      <c r="U140" s="313">
        <f xml:space="preserve"> ('июль(4 цк)'!R126+'июль(4 цк)'!R127*3.1%)/1000</f>
        <v>0.52868693999999994</v>
      </c>
      <c r="V140" s="313">
        <f xml:space="preserve"> ('июль(4 цк)'!S126+'июль(4 цк)'!S127*3.1%)/1000</f>
        <v>0.53099637999999993</v>
      </c>
      <c r="W140" s="313">
        <f xml:space="preserve"> ('июль(4 цк)'!T126+'июль(4 цк)'!T127*3.1%)/1000</f>
        <v>0.53026437000000004</v>
      </c>
      <c r="X140" s="313">
        <f xml:space="preserve"> ('июль(4 цк)'!U126+'июль(4 цк)'!U127*3.1%)/1000</f>
        <v>0.51678920000000006</v>
      </c>
      <c r="Y140" s="313">
        <f xml:space="preserve"> ('июль(4 цк)'!V126+'июль(4 цк)'!V127*3.1%)/1000</f>
        <v>0.52490317000000009</v>
      </c>
      <c r="Z140" s="313">
        <f xml:space="preserve"> ('июль(4 цк)'!W126+'июль(4 цк)'!W127*3.1%)/1000</f>
        <v>0.52870755999999997</v>
      </c>
      <c r="AA140" s="313">
        <f xml:space="preserve"> ('июль(4 цк)'!X126+'июль(4 цк)'!X127*3.1%)/1000</f>
        <v>0.53027468</v>
      </c>
      <c r="AB140" s="313">
        <f xml:space="preserve"> ('июль(4 цк)'!Y126+'июль(4 цк)'!Y127*3.1%)/1000</f>
        <v>0.52867662999999998</v>
      </c>
    </row>
    <row r="141" spans="1:28" s="301" customFormat="1" ht="13.5" thickBot="1" x14ac:dyDescent="0.25">
      <c r="A141" s="322">
        <v>31</v>
      </c>
      <c r="B141" s="310" t="s">
        <v>193</v>
      </c>
      <c r="C141" s="311" t="s">
        <v>174</v>
      </c>
      <c r="D141" s="312"/>
      <c r="E141" s="313">
        <f xml:space="preserve"> ('июль(4 цк)'!B130+'июль(4 цк)'!B131*3.1%)/1000</f>
        <v>0.49011723000000001</v>
      </c>
      <c r="F141" s="326">
        <f xml:space="preserve"> ('июль(4 цк)'!C130+'июль(4 цк)'!C131*3.1%)/1000</f>
        <v>0.47311604000000002</v>
      </c>
      <c r="G141" s="326">
        <f xml:space="preserve"> ('июль(4 цк)'!D130+'июль(4 цк)'!D131*3.1%)/1000</f>
        <v>0.47516773000000001</v>
      </c>
      <c r="H141" s="313">
        <f xml:space="preserve"> ('июль(4 цк)'!E130+'июль(4 цк)'!E131*3.1%)/1000</f>
        <v>0.47710601000000002</v>
      </c>
      <c r="I141" s="313">
        <f xml:space="preserve"> ('июль(4 цк)'!F130+'июль(4 цк)'!F131*3.1%)/1000</f>
        <v>0.48567362000000003</v>
      </c>
      <c r="J141" s="313">
        <f xml:space="preserve"> ('июль(4 цк)'!G130+'июль(4 цк)'!G131*3.1%)/1000</f>
        <v>0.48595199</v>
      </c>
      <c r="K141" s="313">
        <f xml:space="preserve"> ('июль(4 цк)'!H130+'июль(4 цк)'!H131*3.1%)/1000</f>
        <v>0.48869445</v>
      </c>
      <c r="L141" s="313">
        <f xml:space="preserve"> ('июль(4 цк)'!I130+'июль(4 цк)'!I131*3.1%)/1000</f>
        <v>0.47880716000000001</v>
      </c>
      <c r="M141" s="313">
        <f xml:space="preserve"> ('июль(4 цк)'!J130+'июль(4 цк)'!J131*3.1%)/1000</f>
        <v>0.48053924000000009</v>
      </c>
      <c r="N141" s="313">
        <f xml:space="preserve"> ('июль(4 цк)'!K130+'июль(4 цк)'!K131*3.1%)/1000</f>
        <v>0.48448797000000005</v>
      </c>
      <c r="O141" s="313">
        <f xml:space="preserve"> ('июль(4 цк)'!L130+'июль(4 цк)'!L131*3.1%)/1000</f>
        <v>0.48890064999999999</v>
      </c>
      <c r="P141" s="313">
        <f xml:space="preserve"> ('июль(4 цк)'!M130+'июль(4 цк)'!M131*3.1%)/1000</f>
        <v>0.48350852000000005</v>
      </c>
      <c r="Q141" s="313">
        <f xml:space="preserve"> ('июль(4 цк)'!N130+'июль(4 цк)'!N131*3.1%)/1000</f>
        <v>0.48611695000000005</v>
      </c>
      <c r="R141" s="313">
        <f xml:space="preserve"> ('июль(4 цк)'!O130+'июль(4 цк)'!O131*3.1%)/1000</f>
        <v>0.47147675000000006</v>
      </c>
      <c r="S141" s="313">
        <f xml:space="preserve"> ('июль(4 цк)'!P130+'июль(4 цк)'!P131*3.1%)/1000</f>
        <v>0.46405355000000004</v>
      </c>
      <c r="T141" s="313">
        <f xml:space="preserve"> ('июль(4 цк)'!Q130+'июль(4 цк)'!Q131*3.1%)/1000</f>
        <v>0.47260054000000001</v>
      </c>
      <c r="U141" s="313">
        <f xml:space="preserve"> ('июль(4 цк)'!R130+'июль(4 цк)'!R131*3.1%)/1000</f>
        <v>0.47889994999999996</v>
      </c>
      <c r="V141" s="313">
        <f xml:space="preserve"> ('июль(4 цк)'!S130+'июль(4 цк)'!S131*3.1%)/1000</f>
        <v>0.48096195000000003</v>
      </c>
      <c r="W141" s="313">
        <f xml:space="preserve"> ('июль(4 цк)'!T130+'июль(4 цк)'!T131*3.1%)/1000</f>
        <v>0.48158055</v>
      </c>
      <c r="X141" s="313">
        <f xml:space="preserve"> ('июль(4 цк)'!U130+'июль(4 цк)'!U131*3.1%)/1000</f>
        <v>0.47617810999999999</v>
      </c>
      <c r="Y141" s="313">
        <f xml:space="preserve"> ('июль(4 цк)'!V130+'июль(4 цк)'!V131*3.1%)/1000</f>
        <v>0.47769367999999995</v>
      </c>
      <c r="Z141" s="313">
        <f xml:space="preserve"> ('июль(4 цк)'!W130+'июль(4 цк)'!W131*3.1%)/1000</f>
        <v>0.48011652999999999</v>
      </c>
      <c r="AA141" s="313">
        <f xml:space="preserve"> ('июль(4 цк)'!X130+'июль(4 цк)'!X131*3.1%)/1000</f>
        <v>0.48265279</v>
      </c>
      <c r="AB141" s="313">
        <f xml:space="preserve"> ('июль(4 цк)'!Y130+'июль(4 цк)'!Y131*3.1%)/1000</f>
        <v>0.47997219000000002</v>
      </c>
    </row>
    <row r="142" spans="1:28" s="300" customFormat="1" ht="13.5" thickBot="1" x14ac:dyDescent="0.25">
      <c r="A142" s="320">
        <v>1</v>
      </c>
      <c r="B142" s="305" t="s">
        <v>194</v>
      </c>
      <c r="C142" s="306" t="s">
        <v>174</v>
      </c>
      <c r="D142" s="307"/>
      <c r="E142" s="315">
        <f>('июль(4 цк)'!B137+'июль(4 цк)'!B138*9.68%)/1000</f>
        <v>0.84646720799999986</v>
      </c>
      <c r="F142" s="325">
        <f>('июль(4 цк)'!C137+'июль(4 цк)'!C138*9.68%)/1000</f>
        <v>0.82702094400000015</v>
      </c>
      <c r="G142" s="325">
        <f>('июль(4 цк)'!D137+'июль(4 цк)'!D138*9.68%)/1000</f>
        <v>0.82524412800000002</v>
      </c>
      <c r="H142" s="315">
        <f>('июль(4 цк)'!E137+'июль(4 цк)'!E138*9.68%)/1000</f>
        <v>0.84715819200000009</v>
      </c>
      <c r="I142" s="315">
        <f>('июль(4 цк)'!F137+'июль(4 цк)'!F138*9.68%)/1000</f>
        <v>0.836387616</v>
      </c>
      <c r="J142" s="315">
        <f>('июль(4 цк)'!G137+'июль(4 цк)'!G138*9.68%)/1000</f>
        <v>0.83094748800000007</v>
      </c>
      <c r="K142" s="315">
        <f>('июль(4 цк)'!H137+'июль(4 цк)'!H138*9.68%)/1000</f>
        <v>0.83363464799999998</v>
      </c>
      <c r="L142" s="315">
        <f>('июль(4 цк)'!I137+'июль(4 цк)'!I138*9.68%)/1000</f>
        <v>0.822096312</v>
      </c>
      <c r="M142" s="315">
        <f>('июль(4 цк)'!J137+'июль(4 цк)'!J138*9.68%)/1000</f>
        <v>0.82614350400000003</v>
      </c>
      <c r="N142" s="315">
        <f>('июль(4 цк)'!K137+'июль(4 цк)'!K138*9.68%)/1000</f>
        <v>0.83996318399999992</v>
      </c>
      <c r="O142" s="315">
        <f>('июль(4 цк)'!L137+'июль(4 цк)'!L138*9.68%)/1000</f>
        <v>0.83017972800000006</v>
      </c>
      <c r="P142" s="315">
        <f>('июль(4 цк)'!M137+'июль(4 цк)'!M138*9.68%)/1000</f>
        <v>0.83257075199999997</v>
      </c>
      <c r="Q142" s="315">
        <f>('июль(4 цк)'!N137+'июль(4 цк)'!N138*9.68%)/1000</f>
        <v>0.83004811200000006</v>
      </c>
      <c r="R142" s="315">
        <f>('июль(4 цк)'!O137+'июль(4 цк)'!O138*9.68%)/1000</f>
        <v>0.80569915199999997</v>
      </c>
      <c r="S142" s="315">
        <f>('июль(4 цк)'!P137+'июль(4 цк)'!P138*9.68%)/1000</f>
        <v>0.81173155199999991</v>
      </c>
      <c r="T142" s="315">
        <f>('июль(4 цк)'!Q137+'июль(4 цк)'!Q138*9.68%)/1000</f>
        <v>0.83416111199999998</v>
      </c>
      <c r="U142" s="315">
        <f>('июль(4 цк)'!R137+'июль(4 цк)'!R138*9.68%)/1000</f>
        <v>0.84543621600000007</v>
      </c>
      <c r="V142" s="315">
        <f>('июль(4 цк)'!S137+'июль(4 цк)'!S138*9.68%)/1000</f>
        <v>0.85308091200000002</v>
      </c>
      <c r="W142" s="315">
        <f>('июль(4 цк)'!T137+'июль(4 цк)'!T138*9.68%)/1000</f>
        <v>0.8621075760000001</v>
      </c>
      <c r="X142" s="315">
        <f>('июль(4 цк)'!U137+'июль(4 цк)'!U138*9.68%)/1000</f>
        <v>0.84866080799999999</v>
      </c>
      <c r="Y142" s="315">
        <f>('июль(4 цк)'!V137+'июль(4 цк)'!V138*9.68%)/1000</f>
        <v>0.86526636000000012</v>
      </c>
      <c r="Z142" s="315">
        <f>('июль(4 цк)'!W137+'июль(4 цк)'!W138*9.68%)/1000</f>
        <v>0.87107940000000006</v>
      </c>
      <c r="AA142" s="315">
        <f>('июль(4 цк)'!X137+'июль(4 цк)'!X138*9.68%)/1000</f>
        <v>0.86966452800000005</v>
      </c>
      <c r="AB142" s="315">
        <f>('июль(4 цк)'!Y137+'июль(4 цк)'!Y138*9.68%)/1000</f>
        <v>0.85876233599999996</v>
      </c>
    </row>
    <row r="143" spans="1:28" s="213" customFormat="1" ht="13.5" thickBot="1" x14ac:dyDescent="0.25">
      <c r="A143" s="321">
        <v>2</v>
      </c>
      <c r="B143" s="294" t="s">
        <v>194</v>
      </c>
      <c r="C143" s="295" t="s">
        <v>174</v>
      </c>
      <c r="D143" s="261"/>
      <c r="E143" s="315">
        <f>('июль(4 цк)'!B141+'июль(4 цк)'!B142*9.68%)/1000</f>
        <v>0.93652545599999992</v>
      </c>
      <c r="F143" s="325">
        <f>('июль(4 цк)'!C141+'июль(4 цк)'!C142*9.68%)/1000</f>
        <v>0.91471010399999997</v>
      </c>
      <c r="G143" s="325">
        <f>('июль(4 цк)'!D141+'июль(4 цк)'!D142*9.68%)/1000</f>
        <v>0.91714499999999999</v>
      </c>
      <c r="H143" s="315">
        <f>('июль(4 цк)'!E141+'июль(4 цк)'!E142*9.68%)/1000</f>
        <v>0.93106339199999999</v>
      </c>
      <c r="I143" s="315">
        <f>('июль(4 цк)'!F141+'июль(4 цк)'!F142*9.68%)/1000</f>
        <v>0.96999979200000008</v>
      </c>
      <c r="J143" s="315">
        <f>('июль(4 цк)'!G141+'июль(4 цк)'!G142*9.68%)/1000</f>
        <v>0.96126926400000001</v>
      </c>
      <c r="K143" s="315">
        <f>('июль(4 цк)'!H141+'июль(4 цк)'!H142*9.68%)/1000</f>
        <v>0.95386586399999995</v>
      </c>
      <c r="L143" s="315">
        <f>('июль(4 цк)'!I141+'июль(4 цк)'!I142*9.68%)/1000</f>
        <v>0.94094556000000007</v>
      </c>
      <c r="M143" s="315">
        <f>('июль(4 цк)'!J141+'июль(4 цк)'!J142*9.68%)/1000</f>
        <v>0.95088256800000004</v>
      </c>
      <c r="N143" s="315">
        <f>('июль(4 цк)'!K141+'июль(4 цк)'!K142*9.68%)/1000</f>
        <v>0.95206711200000005</v>
      </c>
      <c r="O143" s="315">
        <f>('июль(4 цк)'!L141+'июль(4 цк)'!L142*9.68%)/1000</f>
        <v>0.973728912</v>
      </c>
      <c r="P143" s="315">
        <f>('июль(4 цк)'!M141+'июль(4 цк)'!M142*9.68%)/1000</f>
        <v>0.9578143440000001</v>
      </c>
      <c r="Q143" s="315">
        <f>('июль(4 цк)'!N141+'июль(4 цк)'!N142*9.68%)/1000</f>
        <v>0.9722262960000001</v>
      </c>
      <c r="R143" s="315">
        <f>('июль(4 цк)'!O141+'июль(4 цк)'!O142*9.68%)/1000</f>
        <v>0.9446527440000001</v>
      </c>
      <c r="S143" s="315">
        <f>('июль(4 цк)'!P141+'июль(4 цк)'!P142*9.68%)/1000</f>
        <v>0.93954165599999995</v>
      </c>
      <c r="T143" s="315">
        <f>('июль(4 цк)'!Q141+'июль(4 цк)'!Q142*9.68%)/1000</f>
        <v>0.96200411999999991</v>
      </c>
      <c r="U143" s="315">
        <f>('июль(4 цк)'!R141+'июль(4 цк)'!R142*9.68%)/1000</f>
        <v>0.98238266399999996</v>
      </c>
      <c r="V143" s="315">
        <f>('июль(4 цк)'!S141+'июль(4 цк)'!S142*9.68%)/1000</f>
        <v>0.99029059200000003</v>
      </c>
      <c r="W143" s="315">
        <f>('июль(4 цк)'!T141+'июль(4 цк)'!T142*9.68%)/1000</f>
        <v>1.00850844</v>
      </c>
      <c r="X143" s="315">
        <f>('июль(4 цк)'!U141+'июль(4 цк)'!U142*9.68%)/1000</f>
        <v>0.97772126400000003</v>
      </c>
      <c r="Y143" s="315">
        <f>('июль(4 цк)'!V141+'июль(4 цк)'!V142*9.68%)/1000</f>
        <v>0.99637783199999996</v>
      </c>
      <c r="Z143" s="315">
        <f>('июль(4 цк)'!W141+'июль(4 цк)'!W142*9.68%)/1000</f>
        <v>0.99919660799999999</v>
      </c>
      <c r="AA143" s="315">
        <f>('июль(4 цк)'!X141+'июль(4 цк)'!X142*9.68%)/1000</f>
        <v>0.99794625599999998</v>
      </c>
      <c r="AB143" s="315">
        <f>('июль(4 цк)'!Y141+'июль(4 цк)'!Y142*9.68%)/1000</f>
        <v>0.98218524000000007</v>
      </c>
    </row>
    <row r="144" spans="1:28" s="213" customFormat="1" ht="13.5" thickBot="1" x14ac:dyDescent="0.25">
      <c r="A144" s="321">
        <v>3</v>
      </c>
      <c r="B144" s="294" t="s">
        <v>194</v>
      </c>
      <c r="C144" s="295" t="s">
        <v>174</v>
      </c>
      <c r="D144" s="261"/>
      <c r="E144" s="315">
        <f>('июль(4 цк)'!B145+'июль(4 цк)'!B146*9.68%)/1000</f>
        <v>0.9447733920000001</v>
      </c>
      <c r="F144" s="325">
        <f>('июль(4 цк)'!C145+'июль(4 цк)'!C146*9.68%)/1000</f>
        <v>0.87565305599999999</v>
      </c>
      <c r="G144" s="325">
        <f>('июль(4 цк)'!D145+'июль(4 цк)'!D146*9.68%)/1000</f>
        <v>0.89485802400000003</v>
      </c>
      <c r="H144" s="315">
        <f>('июль(4 цк)'!E145+'июль(4 цк)'!E146*9.68%)/1000</f>
        <v>0.91134292800000005</v>
      </c>
      <c r="I144" s="315">
        <f>('июль(4 цк)'!F145+'июль(4 цк)'!F146*9.68%)/1000</f>
        <v>0.90932481600000004</v>
      </c>
      <c r="J144" s="315">
        <f>('июль(4 цк)'!G145+'июль(4 цк)'!G146*9.68%)/1000</f>
        <v>0.90019943999999996</v>
      </c>
      <c r="K144" s="315">
        <f>('июль(4 цк)'!H145+'июль(4 цк)'!H146*9.68%)/1000</f>
        <v>0.9061002239999999</v>
      </c>
      <c r="L144" s="315">
        <f>('июль(4 цк)'!I145+'июль(4 цк)'!I146*9.68%)/1000</f>
        <v>0.89152375200000011</v>
      </c>
      <c r="M144" s="315">
        <f>('июль(4 цк)'!J145+'июль(4 цк)'!J146*9.68%)/1000</f>
        <v>0.905475048</v>
      </c>
      <c r="N144" s="315">
        <f>('июль(4 цк)'!K145+'июль(4 цк)'!K146*9.68%)/1000</f>
        <v>0.904411152</v>
      </c>
      <c r="O144" s="315">
        <f>('июль(4 цк)'!L145+'июль(4 цк)'!L146*9.68%)/1000</f>
        <v>0.91205584799999995</v>
      </c>
      <c r="P144" s="315">
        <f>('июль(4 цк)'!M145+'июль(4 цк)'!M146*9.68%)/1000</f>
        <v>0.90704347199999991</v>
      </c>
      <c r="Q144" s="315">
        <f>('июль(4 цк)'!N145+'июль(4 цк)'!N146*9.68%)/1000</f>
        <v>0.91511591999999997</v>
      </c>
      <c r="R144" s="315">
        <f>('июль(4 цк)'!O145+'июль(4 цк)'!O146*9.68%)/1000</f>
        <v>0.88426293599999994</v>
      </c>
      <c r="S144" s="315">
        <f>('июль(4 цк)'!P145+'июль(4 цк)'!P146*9.68%)/1000</f>
        <v>0.88133448000000003</v>
      </c>
      <c r="T144" s="315">
        <f>('июль(4 цк)'!Q145+'июль(4 цк)'!Q146*9.68%)/1000</f>
        <v>0.90902868000000003</v>
      </c>
      <c r="U144" s="315">
        <f>('июль(4 цк)'!R145+'июль(4 цк)'!R146*9.68%)/1000</f>
        <v>0.92523938399999994</v>
      </c>
      <c r="V144" s="315">
        <f>('июль(4 цк)'!S145+'июль(4 цк)'!S146*9.68%)/1000</f>
        <v>0.91415073600000007</v>
      </c>
      <c r="W144" s="315">
        <f>('июль(4 цк)'!T145+'июль(4 цк)'!T146*9.68%)/1000</f>
        <v>0.91661853599999998</v>
      </c>
      <c r="X144" s="315">
        <f>('июль(4 цк)'!U145+'июль(4 цк)'!U146*9.68%)/1000</f>
        <v>0.91093711200000005</v>
      </c>
      <c r="Y144" s="315">
        <f>('июль(4 цк)'!V145+'июль(4 цк)'!V146*9.68%)/1000</f>
        <v>0.92564520000000006</v>
      </c>
      <c r="Z144" s="315">
        <f>('июль(4 цк)'!W145+'июль(4 цк)'!W146*9.68%)/1000</f>
        <v>0.93969520799999995</v>
      </c>
      <c r="AA144" s="315">
        <f>('июль(4 цк)'!X145+'июль(4 цк)'!X146*9.68%)/1000</f>
        <v>0.95162839200000005</v>
      </c>
      <c r="AB144" s="315">
        <f>('июль(4 цк)'!Y145+'июль(4 цк)'!Y146*9.68%)/1000</f>
        <v>0.95218776000000005</v>
      </c>
    </row>
    <row r="145" spans="1:28" s="213" customFormat="1" ht="13.5" thickBot="1" x14ac:dyDescent="0.25">
      <c r="A145" s="321">
        <v>4</v>
      </c>
      <c r="B145" s="294" t="s">
        <v>194</v>
      </c>
      <c r="C145" s="295" t="s">
        <v>174</v>
      </c>
      <c r="D145" s="261"/>
      <c r="E145" s="315">
        <f>('июль(4 цк)'!B149+'июль(4 цк)'!B150*9.68%)/1000</f>
        <v>0.99727720799999997</v>
      </c>
      <c r="F145" s="325">
        <f>('июль(4 цк)'!C149+'июль(4 цк)'!C150*9.68%)/1000</f>
        <v>0.95705755199999998</v>
      </c>
      <c r="G145" s="325">
        <f>('июль(4 цк)'!D149+'июль(4 цк)'!D150*9.68%)/1000</f>
        <v>0.97458441600000001</v>
      </c>
      <c r="H145" s="315">
        <f>('июль(4 цк)'!E149+'июль(4 цк)'!E150*9.68%)/1000</f>
        <v>0.98487239999999998</v>
      </c>
      <c r="I145" s="315">
        <f>('июль(4 цк)'!F149+'июль(4 цк)'!F150*9.68%)/1000</f>
        <v>1.0066329119999999</v>
      </c>
      <c r="J145" s="315">
        <f>('июль(4 цк)'!G149+'июль(4 цк)'!G150*9.68%)/1000</f>
        <v>1.013520816</v>
      </c>
      <c r="K145" s="315">
        <f>('июль(4 цк)'!H149+'июль(4 цк)'!H150*9.68%)/1000</f>
        <v>1.0214835840000001</v>
      </c>
      <c r="L145" s="315">
        <f>('июль(4 цк)'!I149+'июль(4 цк)'!I150*9.68%)/1000</f>
        <v>0.99982178399999999</v>
      </c>
      <c r="M145" s="315">
        <f>('июль(4 цк)'!J149+'июль(4 цк)'!J150*9.68%)/1000</f>
        <v>1.016251848</v>
      </c>
      <c r="N145" s="315">
        <f>('июль(4 цк)'!K149+'июль(4 цк)'!K150*9.68%)/1000</f>
        <v>1.0229094239999998</v>
      </c>
      <c r="O145" s="315">
        <f>('июль(4 цк)'!L149+'июль(4 цк)'!L150*9.68%)/1000</f>
        <v>1.0223281200000001</v>
      </c>
      <c r="P145" s="315">
        <f>('июль(4 цк)'!M149+'июль(4 цк)'!M150*9.68%)/1000</f>
        <v>1.0216371360000001</v>
      </c>
      <c r="Q145" s="315">
        <f>('июль(4 цк)'!N149+'июль(4 цк)'!N150*9.68%)/1000</f>
        <v>0.945672768</v>
      </c>
      <c r="R145" s="315">
        <f>('июль(4 цк)'!O149+'июль(4 цк)'!O150*9.68%)/1000</f>
        <v>0.91404105600000007</v>
      </c>
      <c r="S145" s="315">
        <f>('июль(4 цк)'!P149+'июль(4 цк)'!P150*9.68%)/1000</f>
        <v>0.91862568000000011</v>
      </c>
      <c r="T145" s="315">
        <f>('июль(4 цк)'!Q149+'июль(4 цк)'!Q150*9.68%)/1000</f>
        <v>0.94832702399999991</v>
      </c>
      <c r="U145" s="315">
        <f>('июль(4 цк)'!R149+'июль(4 цк)'!R150*9.68%)/1000</f>
        <v>0.96801458400000007</v>
      </c>
      <c r="V145" s="315">
        <f>('июль(4 цк)'!S149+'июль(4 цк)'!S150*9.68%)/1000</f>
        <v>0.97694253600000003</v>
      </c>
      <c r="W145" s="315">
        <f>('июль(4 цк)'!T149+'июль(4 цк)'!T150*9.68%)/1000</f>
        <v>0.97931162399999994</v>
      </c>
      <c r="X145" s="315">
        <f>('июль(4 цк)'!U149+'июль(4 цк)'!U150*9.68%)/1000</f>
        <v>0.95705755199999998</v>
      </c>
      <c r="Y145" s="315">
        <f>('июль(4 цк)'!V149+'июль(4 цк)'!V150*9.68%)/1000</f>
        <v>0.9749244239999999</v>
      </c>
      <c r="Z145" s="315">
        <f>('июль(4 цк)'!W149+'июль(4 цк)'!W150*9.68%)/1000</f>
        <v>0.98452142399999998</v>
      </c>
      <c r="AA145" s="315">
        <f>('июль(4 цк)'!X149+'июль(4 цк)'!X150*9.68%)/1000</f>
        <v>0.98810796000000001</v>
      </c>
      <c r="AB145" s="315">
        <f>('июль(4 цк)'!Y149+'июль(4 цк)'!Y150*9.68%)/1000</f>
        <v>0.97677801600000003</v>
      </c>
    </row>
    <row r="146" spans="1:28" s="213" customFormat="1" ht="13.5" thickBot="1" x14ac:dyDescent="0.25">
      <c r="A146" s="321">
        <v>5</v>
      </c>
      <c r="B146" s="294" t="s">
        <v>194</v>
      </c>
      <c r="C146" s="295" t="s">
        <v>174</v>
      </c>
      <c r="D146" s="261"/>
      <c r="E146" s="315">
        <f>('июль(4 цк)'!B153+'июль(4 цк)'!B154*9.68%)/1000</f>
        <v>0.96407707199999992</v>
      </c>
      <c r="F146" s="325">
        <f>('июль(4 цк)'!C153+'июль(4 цк)'!C154*9.68%)/1000</f>
        <v>0.92371483200000004</v>
      </c>
      <c r="G146" s="325">
        <f>('июль(4 цк)'!D153+'июль(4 цк)'!D154*9.68%)/1000</f>
        <v>0.94704376800000001</v>
      </c>
      <c r="H146" s="315">
        <f>('июль(4 цк)'!E153+'июль(4 цк)'!E154*9.68%)/1000</f>
        <v>0.96598550399999994</v>
      </c>
      <c r="I146" s="315">
        <f>('июль(4 цк)'!F153+'июль(4 цк)'!F154*9.68%)/1000</f>
        <v>0.98475175199999998</v>
      </c>
      <c r="J146" s="315">
        <f>('июль(4 цк)'!G153+'июль(4 цк)'!G154*9.68%)/1000</f>
        <v>0.96453772800000004</v>
      </c>
      <c r="K146" s="315">
        <f>('июль(4 цк)'!H153+'июль(4 цк)'!H154*9.68%)/1000</f>
        <v>0.96515193599999993</v>
      </c>
      <c r="L146" s="315">
        <f>('июль(4 цк)'!I153+'июль(4 цк)'!I154*9.68%)/1000</f>
        <v>0.93848872800000005</v>
      </c>
      <c r="M146" s="315">
        <f>('июль(4 цк)'!J153+'июль(4 цк)'!J154*9.68%)/1000</f>
        <v>0.96484483200000004</v>
      </c>
      <c r="N146" s="315">
        <f>('июль(4 цк)'!K153+'июль(4 цк)'!K154*9.68%)/1000</f>
        <v>0.97609799999999991</v>
      </c>
      <c r="O146" s="315">
        <f>('июль(4 цк)'!L153+'июль(4 цк)'!L154*9.68%)/1000</f>
        <v>0.95498459999999996</v>
      </c>
      <c r="P146" s="315">
        <f>('июль(4 цк)'!M153+'июль(4 цк)'!M154*9.68%)/1000</f>
        <v>0.96298027200000003</v>
      </c>
      <c r="Q146" s="315">
        <f>('июль(4 цк)'!N153+'июль(4 цк)'!N154*9.68%)/1000</f>
        <v>0.946089552</v>
      </c>
      <c r="R146" s="315">
        <f>('июль(4 цк)'!O153+'июль(4 цк)'!O154*9.68%)/1000</f>
        <v>0.91612497600000009</v>
      </c>
      <c r="S146" s="315">
        <f>('июль(4 цк)'!P153+'июль(4 цк)'!P154*9.68%)/1000</f>
        <v>0.91083839999999994</v>
      </c>
      <c r="T146" s="315">
        <f>('июль(4 цк)'!Q153+'июль(4 цк)'!Q154*9.68%)/1000</f>
        <v>0.93547252800000003</v>
      </c>
      <c r="U146" s="315">
        <f>('июль(4 цк)'!R153+'июль(4 цк)'!R154*9.68%)/1000</f>
        <v>0.94981867200000003</v>
      </c>
      <c r="V146" s="315">
        <f>('июль(4 цк)'!S153+'июль(4 цк)'!S154*9.68%)/1000</f>
        <v>0.94550824800000011</v>
      </c>
      <c r="W146" s="315">
        <f>('июль(4 цк)'!T153+'июль(4 цк)'!T154*9.68%)/1000</f>
        <v>0.95545622399999997</v>
      </c>
      <c r="X146" s="315">
        <f>('июль(4 цк)'!U153+'июль(4 цк)'!U154*9.68%)/1000</f>
        <v>0.92525035200000005</v>
      </c>
      <c r="Y146" s="315">
        <f>('июль(4 цк)'!V153+'июль(4 цк)'!V154*9.68%)/1000</f>
        <v>0.94418111999999998</v>
      </c>
      <c r="Z146" s="315">
        <f>('июль(4 цк)'!W153+'июль(4 цк)'!W154*9.68%)/1000</f>
        <v>0.96379190399999992</v>
      </c>
      <c r="AA146" s="315">
        <f>('июль(4 цк)'!X153+'июль(4 цк)'!X154*9.68%)/1000</f>
        <v>0.96337512000000003</v>
      </c>
      <c r="AB146" s="315">
        <f>('июль(4 цк)'!Y153+'июль(4 цк)'!Y154*9.68%)/1000</f>
        <v>0.96040279200000012</v>
      </c>
    </row>
    <row r="147" spans="1:28" s="213" customFormat="1" ht="13.5" thickBot="1" x14ac:dyDescent="0.25">
      <c r="A147" s="321">
        <v>6</v>
      </c>
      <c r="B147" s="294" t="s">
        <v>194</v>
      </c>
      <c r="C147" s="295" t="s">
        <v>174</v>
      </c>
      <c r="D147" s="261"/>
      <c r="E147" s="315">
        <f>('июль(4 цк)'!B157+'июль(4 цк)'!B158*9.68%)/1000</f>
        <v>0.88386808799999994</v>
      </c>
      <c r="F147" s="325">
        <f>('июль(4 цк)'!C157+'июль(4 цк)'!C158*9.68%)/1000</f>
        <v>0.85779715199999995</v>
      </c>
      <c r="G147" s="325">
        <f>('июль(4 цк)'!D157+'июль(4 цк)'!D158*9.68%)/1000</f>
        <v>0.86467408800000001</v>
      </c>
      <c r="H147" s="315">
        <f>('июль(4 цк)'!E157+'июль(4 цк)'!E158*9.68%)/1000</f>
        <v>0.87513756000000009</v>
      </c>
      <c r="I147" s="315">
        <f>('июль(4 цк)'!F157+'июль(4 цк)'!F158*9.68%)/1000</f>
        <v>0.88089576000000014</v>
      </c>
      <c r="J147" s="315">
        <f>('июль(4 цк)'!G157+'июль(4 цк)'!G158*9.68%)/1000</f>
        <v>0.87200071200000007</v>
      </c>
      <c r="K147" s="315">
        <f>('июль(4 цк)'!H157+'июль(4 цк)'!H158*9.68%)/1000</f>
        <v>0.85677712800000005</v>
      </c>
      <c r="L147" s="315">
        <f>('июль(4 цк)'!I157+'июль(4 цк)'!I158*9.68%)/1000</f>
        <v>0.85594356000000005</v>
      </c>
      <c r="M147" s="315">
        <f>('июль(4 цк)'!J157+'июль(4 цк)'!J158*9.68%)/1000</f>
        <v>0.86277662399999999</v>
      </c>
      <c r="N147" s="315">
        <f>('июль(4 цк)'!K157+'июль(4 цк)'!K158*9.68%)/1000</f>
        <v>0.87250523999999996</v>
      </c>
      <c r="O147" s="315">
        <f>('июль(4 цк)'!L157+'июль(4 цк)'!L158*9.68%)/1000</f>
        <v>0.88825528799999998</v>
      </c>
      <c r="P147" s="315">
        <f>('июль(4 цк)'!M157+'июль(4 цк)'!M158*9.68%)/1000</f>
        <v>0.88644556799999996</v>
      </c>
      <c r="Q147" s="315">
        <f>('июль(4 цк)'!N157+'июль(4 цк)'!N158*9.68%)/1000</f>
        <v>0.88648943999999996</v>
      </c>
      <c r="R147" s="315">
        <f>('июль(4 цк)'!O157+'июль(4 цк)'!O158*9.68%)/1000</f>
        <v>0.85821393599999996</v>
      </c>
      <c r="S147" s="315">
        <f>('июль(4 цк)'!P157+'июль(4 цк)'!P158*9.68%)/1000</f>
        <v>0.85900363200000007</v>
      </c>
      <c r="T147" s="315">
        <f>('июль(4 цк)'!Q157+'июль(4 цк)'!Q158*9.68%)/1000</f>
        <v>0.88602878399999996</v>
      </c>
      <c r="U147" s="315">
        <f>('июль(4 цк)'!R157+'июль(4 цк)'!R158*9.68%)/1000</f>
        <v>0.89409026400000002</v>
      </c>
      <c r="V147" s="315">
        <f>('июль(4 цк)'!S157+'июль(4 цк)'!S158*9.68%)/1000</f>
        <v>0.88464681600000006</v>
      </c>
      <c r="W147" s="315">
        <f>('июль(4 цк)'!T157+'июль(4 цк)'!T158*9.68%)/1000</f>
        <v>0.8903830800000001</v>
      </c>
      <c r="X147" s="315">
        <f>('июль(4 цк)'!U157+'июль(4 цк)'!U158*9.68%)/1000</f>
        <v>0.87206651999999996</v>
      </c>
      <c r="Y147" s="315">
        <f>('июль(4 цк)'!V157+'июль(4 цк)'!V158*9.68%)/1000</f>
        <v>0.88881465599999998</v>
      </c>
      <c r="Z147" s="315">
        <f>('июль(4 цк)'!W157+'июль(4 цк)'!W158*9.68%)/1000</f>
        <v>0.90180076800000009</v>
      </c>
      <c r="AA147" s="315">
        <f>('июль(4 цк)'!X157+'июль(4 цк)'!X158*9.68%)/1000</f>
        <v>0.90290853599999998</v>
      </c>
      <c r="AB147" s="315">
        <f>('июль(4 цк)'!Y157+'июль(4 цк)'!Y158*9.68%)/1000</f>
        <v>0.89364057600000002</v>
      </c>
    </row>
    <row r="148" spans="1:28" s="213" customFormat="1" ht="13.5" thickBot="1" x14ac:dyDescent="0.25">
      <c r="A148" s="321">
        <v>7</v>
      </c>
      <c r="B148" s="294" t="s">
        <v>194</v>
      </c>
      <c r="C148" s="295" t="s">
        <v>174</v>
      </c>
      <c r="D148" s="261"/>
      <c r="E148" s="315">
        <f>('июль(4 цк)'!B161+'июль(4 цк)'!B162*9.68%)/1000</f>
        <v>0.95149677600000004</v>
      </c>
      <c r="F148" s="325">
        <f>('июль(4 цк)'!C161+'июль(4 цк)'!C162*9.68%)/1000</f>
        <v>0.90528859200000011</v>
      </c>
      <c r="G148" s="325">
        <f>('июль(4 цк)'!D161+'июль(4 цк)'!D162*9.68%)/1000</f>
        <v>0.93769903200000004</v>
      </c>
      <c r="H148" s="315">
        <f>('июль(4 цк)'!E161+'июль(4 цк)'!E162*9.68%)/1000</f>
        <v>0.95225356799999994</v>
      </c>
      <c r="I148" s="315">
        <f>('июль(4 цк)'!F161+'июль(4 цк)'!F162*9.68%)/1000</f>
        <v>0.96187250399999991</v>
      </c>
      <c r="J148" s="315">
        <f>('июль(4 цк)'!G161+'июль(4 цк)'!G162*9.68%)/1000</f>
        <v>0.96434030399999993</v>
      </c>
      <c r="K148" s="315">
        <f>('июль(4 цк)'!H161+'июль(4 цк)'!H162*9.68%)/1000</f>
        <v>0.95827499999999999</v>
      </c>
      <c r="L148" s="315">
        <f>('июль(4 цк)'!I161+'июль(4 цк)'!I162*9.68%)/1000</f>
        <v>0.93671191200000015</v>
      </c>
      <c r="M148" s="315">
        <f>('июль(4 цк)'!J161+'июль(4 цк)'!J162*9.68%)/1000</f>
        <v>0.95529170399999996</v>
      </c>
      <c r="N148" s="315">
        <f>('июль(4 цк)'!K161+'июль(4 цк)'!K162*9.68%)/1000</f>
        <v>0.97412376000000012</v>
      </c>
      <c r="O148" s="315">
        <f>('июль(4 цк)'!L161+'июль(4 цк)'!L162*9.68%)/1000</f>
        <v>0.96540420000000005</v>
      </c>
      <c r="P148" s="315">
        <f>('июль(4 цк)'!M161+'июль(4 цк)'!M162*9.68%)/1000</f>
        <v>0.96892492800000007</v>
      </c>
      <c r="Q148" s="315">
        <f>('июль(4 цк)'!N161+'июль(4 цк)'!N162*9.68%)/1000</f>
        <v>0.96586485599999994</v>
      </c>
      <c r="R148" s="315">
        <f>('июль(4 цк)'!O161+'июль(4 цк)'!O162*9.68%)/1000</f>
        <v>0.93797323200000005</v>
      </c>
      <c r="S148" s="315">
        <f>('июль(4 цк)'!P161+'июль(4 цк)'!P162*9.68%)/1000</f>
        <v>0.94361078399999998</v>
      </c>
      <c r="T148" s="315">
        <f>('июль(4 цк)'!Q161+'июль(4 цк)'!Q162*9.68%)/1000</f>
        <v>0.96542613600000005</v>
      </c>
      <c r="U148" s="315">
        <f>('июль(4 цк)'!R161+'июль(4 цк)'!R162*9.68%)/1000</f>
        <v>0.97225919999999999</v>
      </c>
      <c r="V148" s="315">
        <f>('июль(4 цк)'!S161+'июль(4 цк)'!S162*9.68%)/1000</f>
        <v>0.96934171200000008</v>
      </c>
      <c r="W148" s="315">
        <f>('июль(4 цк)'!T161+'июль(4 цк)'!T162*9.68%)/1000</f>
        <v>0.97548379200000013</v>
      </c>
      <c r="X148" s="315">
        <f>('июль(4 цк)'!U161+'июль(4 цк)'!U162*9.68%)/1000</f>
        <v>0.95959116000000011</v>
      </c>
      <c r="Y148" s="315">
        <f>('июль(4 цк)'!V161+'июль(4 цк)'!V162*9.68%)/1000</f>
        <v>0.97673414400000003</v>
      </c>
      <c r="Z148" s="315">
        <f>('июль(4 цк)'!W161+'июль(4 цк)'!W162*9.68%)/1000</f>
        <v>0.97291728</v>
      </c>
      <c r="AA148" s="315">
        <f>('июль(4 цк)'!X161+'июль(4 цк)'!X162*9.68%)/1000</f>
        <v>0.9852782160000001</v>
      </c>
      <c r="AB148" s="315">
        <f>('июль(4 цк)'!Y161+'июль(4 цк)'!Y162*9.68%)/1000</f>
        <v>0.98891959200000012</v>
      </c>
    </row>
    <row r="149" spans="1:28" s="213" customFormat="1" ht="13.5" thickBot="1" x14ac:dyDescent="0.25">
      <c r="A149" s="321">
        <v>8</v>
      </c>
      <c r="B149" s="294" t="s">
        <v>194</v>
      </c>
      <c r="C149" s="295" t="s">
        <v>174</v>
      </c>
      <c r="D149" s="261"/>
      <c r="E149" s="315">
        <f>('июль(4 цк)'!B165+'июль(4 цк)'!B166*9.68%)/1000</f>
        <v>0.98753762399999989</v>
      </c>
      <c r="F149" s="325">
        <f>('июль(4 цк)'!C165+'июль(4 цк)'!C166*9.68%)/1000</f>
        <v>0.94451015999999999</v>
      </c>
      <c r="G149" s="325">
        <f>('июль(4 цк)'!D165+'июль(4 цк)'!D166*9.68%)/1000</f>
        <v>0.91352556000000007</v>
      </c>
      <c r="H149" s="315">
        <f>('июль(4 цк)'!E165+'июль(4 цк)'!E166*9.68%)/1000</f>
        <v>0.97637220000000002</v>
      </c>
      <c r="I149" s="315">
        <f>('июль(4 цк)'!F165+'июль(4 цк)'!F166*9.68%)/1000</f>
        <v>0.97729351200000003</v>
      </c>
      <c r="J149" s="315">
        <f>('июль(4 цк)'!G165+'июль(4 цк)'!G166*9.68%)/1000</f>
        <v>0.99687139199999997</v>
      </c>
      <c r="K149" s="315">
        <f>('июль(4 цк)'!H165+'июль(4 цк)'!H166*9.68%)/1000</f>
        <v>1.0023663600000001</v>
      </c>
      <c r="L149" s="315">
        <f>('июль(4 цк)'!I165+'июль(4 цк)'!I166*9.68%)/1000</f>
        <v>0.973772784</v>
      </c>
      <c r="M149" s="315">
        <f>('июль(4 цк)'!J165+'июль(4 цк)'!J166*9.68%)/1000</f>
        <v>0.97792965600000004</v>
      </c>
      <c r="N149" s="315">
        <f>('июль(4 цк)'!K165+'июль(4 цк)'!K166*9.68%)/1000</f>
        <v>1.01470536</v>
      </c>
      <c r="O149" s="315">
        <f>('июль(4 цк)'!L165+'июль(4 цк)'!L166*9.68%)/1000</f>
        <v>1.0064464559999999</v>
      </c>
      <c r="P149" s="315">
        <f>('июль(4 цк)'!M165+'июль(4 цк)'!M166*9.68%)/1000</f>
        <v>1.0139376</v>
      </c>
      <c r="Q149" s="315">
        <f>('июль(4 цк)'!N165+'июль(4 цк)'!N166*9.68%)/1000</f>
        <v>1.020342912</v>
      </c>
      <c r="R149" s="315">
        <f>('июль(4 цк)'!O165+'июль(4 цк)'!O166*9.68%)/1000</f>
        <v>0.98715374400000011</v>
      </c>
      <c r="S149" s="315">
        <f>('июль(4 цк)'!P165+'июль(4 цк)'!P166*9.68%)/1000</f>
        <v>0.98089101600000006</v>
      </c>
      <c r="T149" s="315">
        <f>('июль(4 цк)'!Q165+'июль(4 цк)'!Q166*9.68%)/1000</f>
        <v>1.020781632</v>
      </c>
      <c r="U149" s="315">
        <f>('июль(4 цк)'!R165+'июль(4 цк)'!R166*9.68%)/1000</f>
        <v>1.040688552</v>
      </c>
      <c r="V149" s="315">
        <f>('июль(4 цк)'!S165+'июль(4 цк)'!S166*9.68%)/1000</f>
        <v>1.0293805440000001</v>
      </c>
      <c r="W149" s="315">
        <f>('июль(4 цк)'!T165+'июль(4 цк)'!T166*9.68%)/1000</f>
        <v>1.0307625119999999</v>
      </c>
      <c r="X149" s="315">
        <f>('июль(4 цк)'!U165+'июль(4 цк)'!U166*9.68%)/1000</f>
        <v>1.0215164880000001</v>
      </c>
      <c r="Y149" s="315">
        <f>('июль(4 цк)'!V165+'июль(4 цк)'!V166*9.68%)/1000</f>
        <v>1.0279437359999999</v>
      </c>
      <c r="Z149" s="315">
        <f>('июль(4 цк)'!W165+'июль(4 цк)'!W166*9.68%)/1000</f>
        <v>1.0261998240000001</v>
      </c>
      <c r="AA149" s="315">
        <f>('июль(4 цк)'!X165+'июль(4 цк)'!X166*9.68%)/1000</f>
        <v>1.0312341360000001</v>
      </c>
      <c r="AB149" s="315">
        <f>('июль(4 цк)'!Y165+'июль(4 цк)'!Y166*9.68%)/1000</f>
        <v>1.0238965440000001</v>
      </c>
    </row>
    <row r="150" spans="1:28" s="213" customFormat="1" ht="13.5" thickBot="1" x14ac:dyDescent="0.25">
      <c r="A150" s="321">
        <v>9</v>
      </c>
      <c r="B150" s="294" t="s">
        <v>194</v>
      </c>
      <c r="C150" s="295" t="s">
        <v>174</v>
      </c>
      <c r="D150" s="261"/>
      <c r="E150" s="315">
        <f>('июль(4 цк)'!B169+'июль(4 цк)'!B170*9.68%)/1000</f>
        <v>0.89248893600000001</v>
      </c>
      <c r="F150" s="325">
        <f>('июль(4 цк)'!C169+'июль(4 цк)'!C170*9.68%)/1000</f>
        <v>0.863204376</v>
      </c>
      <c r="G150" s="325">
        <f>('июль(4 цк)'!D169+'июль(4 цк)'!D170*9.68%)/1000</f>
        <v>0.86772319200000003</v>
      </c>
      <c r="H150" s="315">
        <f>('июль(4 цк)'!E169+'июль(4 цк)'!E170*9.68%)/1000</f>
        <v>0.87959056800000002</v>
      </c>
      <c r="I150" s="315">
        <f>('июль(4 цк)'!F169+'июль(4 цк)'!F170*9.68%)/1000</f>
        <v>0.87865828800000001</v>
      </c>
      <c r="J150" s="315">
        <f>('июль(4 цк)'!G169+'июль(4 цк)'!G170*9.68%)/1000</f>
        <v>0.89586708000000004</v>
      </c>
      <c r="K150" s="315">
        <f>('июль(4 цк)'!H169+'июль(4 цк)'!H170*9.68%)/1000</f>
        <v>0.89812648799999995</v>
      </c>
      <c r="L150" s="315">
        <f>('июль(4 цк)'!I169+'июль(4 цк)'!I170*9.68%)/1000</f>
        <v>0.87967831200000002</v>
      </c>
      <c r="M150" s="315">
        <f>('июль(4 цк)'!J169+'июль(4 цк)'!J170*9.68%)/1000</f>
        <v>0.88372550400000005</v>
      </c>
      <c r="N150" s="315">
        <f>('июль(4 цк)'!K169+'июль(4 цк)'!K170*9.68%)/1000</f>
        <v>0.89803874400000006</v>
      </c>
      <c r="O150" s="315">
        <f>('июль(4 цк)'!L169+'июль(4 цк)'!L170*9.68%)/1000</f>
        <v>0.89426575200000002</v>
      </c>
      <c r="P150" s="315">
        <f>('июль(4 цк)'!M169+'июль(4 цк)'!M170*9.68%)/1000</f>
        <v>0.90051751199999996</v>
      </c>
      <c r="Q150" s="315">
        <f>('июль(4 цк)'!N169+'июль(4 цк)'!N170*9.68%)/1000</f>
        <v>0.89727098400000005</v>
      </c>
      <c r="R150" s="315">
        <f>('июль(4 цк)'!O169+'июль(4 цк)'!O170*9.68%)/1000</f>
        <v>0.87338268000000008</v>
      </c>
      <c r="S150" s="315">
        <f>('июль(4 цк)'!P169+'июль(4 цк)'!P170*9.68%)/1000</f>
        <v>0.85893782399999996</v>
      </c>
      <c r="T150" s="315">
        <f>('июль(4 цк)'!Q169+'июль(4 цк)'!Q170*9.68%)/1000</f>
        <v>0.88177319999999992</v>
      </c>
      <c r="U150" s="315">
        <f>('июль(4 цк)'!R169+'июль(4 цк)'!R170*9.68%)/1000</f>
        <v>0.89899296000000006</v>
      </c>
      <c r="V150" s="315">
        <f>('июль(4 цк)'!S169+'июль(4 цк)'!S170*9.68%)/1000</f>
        <v>0.90048460799999996</v>
      </c>
      <c r="W150" s="315">
        <f>('июль(4 цк)'!T169+'июль(4 цк)'!T170*9.68%)/1000</f>
        <v>0.88517328000000006</v>
      </c>
      <c r="X150" s="315">
        <f>('июль(4 цк)'!U169+'июль(4 цк)'!U170*9.68%)/1000</f>
        <v>0.86771222400000003</v>
      </c>
      <c r="Y150" s="315">
        <f>('июль(4 цк)'!V169+'июль(4 цк)'!V170*9.68%)/1000</f>
        <v>0.87601499999999999</v>
      </c>
      <c r="Z150" s="315">
        <f>('июль(4 цк)'!W169+'июль(4 цк)'!W170*9.68%)/1000</f>
        <v>0.87276847199999996</v>
      </c>
      <c r="AA150" s="315">
        <f>('июль(4 цк)'!X169+'июль(4 цк)'!X170*9.68%)/1000</f>
        <v>0.88197062399999993</v>
      </c>
      <c r="AB150" s="315">
        <f>('июль(4 цк)'!Y169+'июль(4 цк)'!Y170*9.68%)/1000</f>
        <v>0.88124673600000003</v>
      </c>
    </row>
    <row r="151" spans="1:28" s="213" customFormat="1" ht="13.5" thickBot="1" x14ac:dyDescent="0.25">
      <c r="A151" s="321">
        <v>10</v>
      </c>
      <c r="B151" s="294" t="s">
        <v>194</v>
      </c>
      <c r="C151" s="295" t="s">
        <v>174</v>
      </c>
      <c r="D151" s="261"/>
      <c r="E151" s="315">
        <f>('июль(4 цк)'!B173+'июль(4 цк)'!B174*9.68%)/1000</f>
        <v>1.041697608</v>
      </c>
      <c r="F151" s="325">
        <f>('июль(4 цк)'!C173+'июль(4 цк)'!C174*9.68%)/1000</f>
        <v>0.98572790399999999</v>
      </c>
      <c r="G151" s="325">
        <f>('июль(4 цк)'!D173+'июль(4 цк)'!D174*9.68%)/1000</f>
        <v>0.99009316800000002</v>
      </c>
      <c r="H151" s="315">
        <f>('июль(4 цк)'!E173+'июль(4 цк)'!E174*9.68%)/1000</f>
        <v>1.0218345600000001</v>
      </c>
      <c r="I151" s="315">
        <f>('июль(4 цк)'!F173+'июль(4 цк)'!F174*9.68%)/1000</f>
        <v>1.0207926</v>
      </c>
      <c r="J151" s="315">
        <f>('июль(4 цк)'!G173+'июль(4 цк)'!G174*9.68%)/1000</f>
        <v>1.0288431120000001</v>
      </c>
      <c r="K151" s="315">
        <f>('июль(4 цк)'!H173+'июль(4 цк)'!H174*9.68%)/1000</f>
        <v>1.040545968</v>
      </c>
      <c r="L151" s="315">
        <f>('июль(4 цк)'!I173+'июль(4 цк)'!I174*9.68%)/1000</f>
        <v>1.0010721359999999</v>
      </c>
      <c r="M151" s="315">
        <f>('июль(4 цк)'!J173+'июль(4 цк)'!J174*9.68%)/1000</f>
        <v>1.048091952</v>
      </c>
      <c r="N151" s="315">
        <f>('июль(4 цк)'!K173+'июль(4 цк)'!K174*9.68%)/1000</f>
        <v>1.0624600319999999</v>
      </c>
      <c r="O151" s="315">
        <f>('июль(4 цк)'!L173+'июль(4 цк)'!L174*9.68%)/1000</f>
        <v>1.0568553839999999</v>
      </c>
      <c r="P151" s="315">
        <f>('июль(4 цк)'!M173+'июль(4 цк)'!M174*9.68%)/1000</f>
        <v>1.0600251359999999</v>
      </c>
      <c r="Q151" s="315">
        <f>('июль(4 цк)'!N173+'июль(4 цк)'!N174*9.68%)/1000</f>
        <v>1.071344112</v>
      </c>
      <c r="R151" s="315">
        <f>('июль(4 цк)'!O173+'июль(4 цк)'!O174*9.68%)/1000</f>
        <v>1.012478856</v>
      </c>
      <c r="S151" s="315">
        <f>('июль(4 цк)'!P173+'июль(4 цк)'!P174*9.68%)/1000</f>
        <v>1.0217029440000001</v>
      </c>
      <c r="T151" s="315">
        <f>('июль(4 цк)'!Q173+'июль(4 цк)'!Q174*9.68%)/1000</f>
        <v>1.0566689280000001</v>
      </c>
      <c r="U151" s="315">
        <f>('июль(4 цк)'!R173+'июль(4 цк)'!R174*9.68%)/1000</f>
        <v>1.073581584</v>
      </c>
      <c r="V151" s="315">
        <f>('июль(4 цк)'!S173+'июль(4 цк)'!S174*9.68%)/1000</f>
        <v>1.0824327600000001</v>
      </c>
      <c r="W151" s="315">
        <f>('июль(4 цк)'!T173+'июль(4 цк)'!T174*9.68%)/1000</f>
        <v>1.1015828879999998</v>
      </c>
      <c r="X151" s="315">
        <f>('июль(4 цк)'!U173+'июль(4 цк)'!U174*9.68%)/1000</f>
        <v>1.047686136</v>
      </c>
      <c r="Y151" s="315">
        <f>('июль(4 цк)'!V173+'июль(4 цк)'!V174*9.68%)/1000</f>
        <v>1.073131896</v>
      </c>
      <c r="Z151" s="315">
        <f>('июль(4 цк)'!W173+'июль(4 цк)'!W174*9.68%)/1000</f>
        <v>1.0730989920000003</v>
      </c>
      <c r="AA151" s="315">
        <f>('июль(4 цк)'!X173+'июль(4 цк)'!X174*9.68%)/1000</f>
        <v>1.07354868</v>
      </c>
      <c r="AB151" s="315">
        <f>('июль(4 цк)'!Y173+'июль(4 цк)'!Y174*9.68%)/1000</f>
        <v>1.068821472</v>
      </c>
    </row>
    <row r="152" spans="1:28" s="213" customFormat="1" ht="13.5" thickBot="1" x14ac:dyDescent="0.25">
      <c r="A152" s="321">
        <v>11</v>
      </c>
      <c r="B152" s="294" t="s">
        <v>194</v>
      </c>
      <c r="C152" s="295" t="s">
        <v>174</v>
      </c>
      <c r="D152" s="261"/>
      <c r="E152" s="315">
        <f>('июль(4 цк)'!B177+'июль(4 цк)'!B178*9.68%)/1000</f>
        <v>1.0562631120000001</v>
      </c>
      <c r="F152" s="325">
        <f>('июль(4 цк)'!C177+'июль(4 цк)'!C178*9.68%)/1000</f>
        <v>0.99986565599999999</v>
      </c>
      <c r="G152" s="325">
        <f>('июль(4 цк)'!D177+'июль(4 цк)'!D178*9.68%)/1000</f>
        <v>1.0072580879999999</v>
      </c>
      <c r="H152" s="315">
        <f>('июль(4 цк)'!E177+'июль(4 цк)'!E178*9.68%)/1000</f>
        <v>1.04305764</v>
      </c>
      <c r="I152" s="315">
        <f>('июль(4 цк)'!F177+'июль(4 цк)'!F178*9.68%)/1000</f>
        <v>1.0377930000000002</v>
      </c>
      <c r="J152" s="315">
        <f>('июль(4 цк)'!G177+'июль(4 цк)'!G178*9.68%)/1000</f>
        <v>1.0249056000000001</v>
      </c>
      <c r="K152" s="315">
        <f>('июль(4 цк)'!H177+'июль(4 цк)'!H178*9.68%)/1000</f>
        <v>1.0265727360000001</v>
      </c>
      <c r="L152" s="315">
        <f>('июль(4 цк)'!I177+'июль(4 цк)'!I178*9.68%)/1000</f>
        <v>0.9996133920000001</v>
      </c>
      <c r="M152" s="315">
        <f>('июль(4 цк)'!J177+'июль(4 цк)'!J178*9.68%)/1000</f>
        <v>1.0552211520000001</v>
      </c>
      <c r="N152" s="315">
        <f>('июль(4 цк)'!K177+'июль(4 цк)'!K178*9.68%)/1000</f>
        <v>1.0799430239999999</v>
      </c>
      <c r="O152" s="315">
        <f>('июль(4 цк)'!L177+'июль(4 цк)'!L178*9.68%)/1000</f>
        <v>1.071892512</v>
      </c>
      <c r="P152" s="315">
        <f>('июль(4 цк)'!M177+'июль(4 цк)'!M178*9.68%)/1000</f>
        <v>1.073844816</v>
      </c>
      <c r="Q152" s="315">
        <f>('июль(4 цк)'!N177+'июль(4 цк)'!N178*9.68%)/1000</f>
        <v>0.99320808000000005</v>
      </c>
      <c r="R152" s="315">
        <f>('июль(4 цк)'!O177+'июль(4 цк)'!O178*9.68%)/1000</f>
        <v>0.94399466400000009</v>
      </c>
      <c r="S152" s="315">
        <f>('июль(4 цк)'!P177+'июль(4 цк)'!P178*9.68%)/1000</f>
        <v>0.94774572000000001</v>
      </c>
      <c r="T152" s="315">
        <f>('июль(4 цк)'!Q177+'июль(4 цк)'!Q178*9.68%)/1000</f>
        <v>0.97663543200000003</v>
      </c>
      <c r="U152" s="315">
        <f>('июль(4 цк)'!R177+'июль(4 цк)'!R178*9.68%)/1000</f>
        <v>0.99343840799999994</v>
      </c>
      <c r="V152" s="315">
        <f>('июль(4 цк)'!S177+'июль(4 цк)'!S178*9.68%)/1000</f>
        <v>0.97363020000000011</v>
      </c>
      <c r="W152" s="315">
        <f>('июль(4 цк)'!T177+'июль(4 цк)'!T178*9.68%)/1000</f>
        <v>0.9859801680000001</v>
      </c>
      <c r="X152" s="315">
        <f>('июль(4 цк)'!U177+'июль(4 цк)'!U178*9.68%)/1000</f>
        <v>0.97132691999999998</v>
      </c>
      <c r="Y152" s="315">
        <f>('июль(4 цк)'!V177+'июль(4 цк)'!V178*9.68%)/1000</f>
        <v>0.9855414480000001</v>
      </c>
      <c r="Z152" s="315">
        <f>('июль(4 цк)'!W177+'июль(4 цк)'!W178*9.68%)/1000</f>
        <v>0.97919097600000005</v>
      </c>
      <c r="AA152" s="315">
        <f>('июль(4 цк)'!X177+'июль(4 цк)'!X178*9.68%)/1000</f>
        <v>0.99360292800000005</v>
      </c>
      <c r="AB152" s="315">
        <f>('июль(4 цк)'!Y177+'июль(4 цк)'!Y178*9.68%)/1000</f>
        <v>0.98896346400000001</v>
      </c>
    </row>
    <row r="153" spans="1:28" s="213" customFormat="1" ht="13.5" thickBot="1" x14ac:dyDescent="0.25">
      <c r="A153" s="321">
        <v>12</v>
      </c>
      <c r="B153" s="294" t="s">
        <v>194</v>
      </c>
      <c r="C153" s="295" t="s">
        <v>174</v>
      </c>
      <c r="D153" s="261"/>
      <c r="E153" s="315">
        <f>('июль(4 цк)'!B181+'июль(4 цк)'!B182*9.68%)/1000</f>
        <v>0.89842262399999995</v>
      </c>
      <c r="F153" s="325">
        <f>('июль(4 цк)'!C181+'июль(4 цк)'!C182*9.68%)/1000</f>
        <v>0.86685672000000003</v>
      </c>
      <c r="G153" s="325">
        <f>('июль(4 цк)'!D181+'июль(4 цк)'!D182*9.68%)/1000</f>
        <v>0.87933830400000002</v>
      </c>
      <c r="H153" s="315">
        <f>('июль(4 цк)'!E181+'июль(4 цк)'!E182*9.68%)/1000</f>
        <v>0.91280167199999995</v>
      </c>
      <c r="I153" s="315">
        <f>('июль(4 цк)'!F181+'июль(4 цк)'!F182*9.68%)/1000</f>
        <v>0.90803059200000003</v>
      </c>
      <c r="J153" s="315">
        <f>('июль(4 цк)'!G181+'июль(4 цк)'!G182*9.68%)/1000</f>
        <v>0.91758371999999999</v>
      </c>
      <c r="K153" s="315">
        <f>('июль(4 цк)'!H181+'июль(4 цк)'!H182*9.68%)/1000</f>
        <v>0.90656088000000001</v>
      </c>
      <c r="L153" s="315">
        <f>('июль(4 цк)'!I181+'июль(4 цк)'!I182*9.68%)/1000</f>
        <v>0.87259298399999996</v>
      </c>
      <c r="M153" s="315">
        <f>('июль(4 цк)'!J181+'июль(4 цк)'!J182*9.68%)/1000</f>
        <v>0.87970024800000002</v>
      </c>
      <c r="N153" s="315">
        <f>('июль(4 цк)'!K181+'июль(4 цк)'!K182*9.68%)/1000</f>
        <v>0.87466593599999998</v>
      </c>
      <c r="O153" s="315">
        <f>('июль(4 цк)'!L181+'июль(4 цк)'!L182*9.68%)/1000</f>
        <v>0.85994688000000008</v>
      </c>
      <c r="P153" s="315">
        <f>('июль(4 цк)'!M181+'июль(4 цк)'!M182*9.68%)/1000</f>
        <v>0.88538167199999995</v>
      </c>
      <c r="Q153" s="315">
        <f>('июль(4 цк)'!N181+'июль(4 цк)'!N182*9.68%)/1000</f>
        <v>0.89347605600000002</v>
      </c>
      <c r="R153" s="315">
        <f>('июль(4 цк)'!O181+'июль(4 цк)'!O182*9.68%)/1000</f>
        <v>0.87033357600000005</v>
      </c>
      <c r="S153" s="315">
        <f>('июль(4 цк)'!P181+'июль(4 цк)'!P182*9.68%)/1000</f>
        <v>0.87129876000000017</v>
      </c>
      <c r="T153" s="315">
        <f>('июль(4 цк)'!Q181+'июль(4 цк)'!Q182*9.68%)/1000</f>
        <v>0.90160334400000008</v>
      </c>
      <c r="U153" s="315">
        <f>('июль(4 цк)'!R181+'июль(4 цк)'!R182*9.68%)/1000</f>
        <v>0.88646750399999996</v>
      </c>
      <c r="V153" s="315">
        <f>('июль(4 цк)'!S181+'июль(4 цк)'!S182*9.68%)/1000</f>
        <v>0.88580942399999996</v>
      </c>
      <c r="W153" s="315">
        <f>('июль(4 цк)'!T181+'июль(4 цк)'!T182*9.68%)/1000</f>
        <v>0.88188288000000004</v>
      </c>
      <c r="X153" s="315">
        <f>('июль(4 цк)'!U181+'июль(4 цк)'!U182*9.68%)/1000</f>
        <v>0.87342655199999997</v>
      </c>
      <c r="Y153" s="315">
        <f>('июль(4 цк)'!V181+'июль(4 цк)'!V182*9.68%)/1000</f>
        <v>0.88177319999999992</v>
      </c>
      <c r="Z153" s="315">
        <f>('июль(4 цк)'!W181+'июль(4 цк)'!W182*9.68%)/1000</f>
        <v>0.86783287199999992</v>
      </c>
      <c r="AA153" s="315">
        <f>('июль(4 цк)'!X181+'июль(4 цк)'!X182*9.68%)/1000</f>
        <v>0.87152908799999995</v>
      </c>
      <c r="AB153" s="315">
        <f>('июль(4 цк)'!Y181+'июль(4 цк)'!Y182*9.68%)/1000</f>
        <v>0.87638791199999999</v>
      </c>
    </row>
    <row r="154" spans="1:28" s="213" customFormat="1" ht="13.5" thickBot="1" x14ac:dyDescent="0.25">
      <c r="A154" s="321">
        <v>13</v>
      </c>
      <c r="B154" s="294" t="s">
        <v>194</v>
      </c>
      <c r="C154" s="295" t="s">
        <v>174</v>
      </c>
      <c r="D154" s="261"/>
      <c r="E154" s="315">
        <f>('июль(4 цк)'!B185+'июль(4 цк)'!B186*9.68%)/1000</f>
        <v>0.87974411999999991</v>
      </c>
      <c r="F154" s="325">
        <f>('июль(4 цк)'!C185+'июль(4 цк)'!C186*9.68%)/1000</f>
        <v>0.84099417600000004</v>
      </c>
      <c r="G154" s="325">
        <f>('июль(4 цк)'!D185+'июль(4 цк)'!D186*9.68%)/1000</f>
        <v>0.864103752</v>
      </c>
      <c r="H154" s="315">
        <f>('июль(4 цк)'!E185+'июль(4 цк)'!E186*9.68%)/1000</f>
        <v>0.8757188640000001</v>
      </c>
      <c r="I154" s="315">
        <f>('июль(4 цк)'!F185+'июль(4 цк)'!F186*9.68%)/1000</f>
        <v>0.87015808800000005</v>
      </c>
      <c r="J154" s="315">
        <f>('июль(4 цк)'!G185+'июль(4 цк)'!G186*9.68%)/1000</f>
        <v>0.87853764000000001</v>
      </c>
      <c r="K154" s="315">
        <f>('июль(4 цк)'!H185+'июль(4 цк)'!H186*9.68%)/1000</f>
        <v>0.88136738400000003</v>
      </c>
      <c r="L154" s="315">
        <f>('июль(4 цк)'!I185+'июль(4 цк)'!I186*9.68%)/1000</f>
        <v>0.87139747199999995</v>
      </c>
      <c r="M154" s="315">
        <f>('июль(4 цк)'!J185+'июль(4 цк)'!J186*9.68%)/1000</f>
        <v>0.88281516000000015</v>
      </c>
      <c r="N154" s="315">
        <f>('июль(4 цк)'!K185+'июль(4 цк)'!K186*9.68%)/1000</f>
        <v>0.8894069280000001</v>
      </c>
      <c r="O154" s="315">
        <f>('июль(4 цк)'!L185+'июль(4 цк)'!L186*9.68%)/1000</f>
        <v>0.88915466399999998</v>
      </c>
      <c r="P154" s="315">
        <f>('июль(4 цк)'!M185+'июль(4 цк)'!M186*9.68%)/1000</f>
        <v>0.88733397600000008</v>
      </c>
      <c r="Q154" s="315">
        <f>('июль(4 цк)'!N185+'июль(4 цк)'!N186*9.68%)/1000</f>
        <v>0.88878175199999998</v>
      </c>
      <c r="R154" s="315">
        <f>('июль(4 цк)'!O185+'июль(4 цк)'!O186*9.68%)/1000</f>
        <v>0.87264782399999985</v>
      </c>
      <c r="S154" s="315">
        <f>('июль(4 цк)'!P185+'июль(4 цк)'!P186*9.68%)/1000</f>
        <v>0.87016905599999994</v>
      </c>
      <c r="T154" s="315">
        <f>('июль(4 цк)'!Q185+'июль(4 цк)'!Q186*9.68%)/1000</f>
        <v>0.88429583999999994</v>
      </c>
      <c r="U154" s="315">
        <f>('июль(4 цк)'!R185+'июль(4 цк)'!R186*9.68%)/1000</f>
        <v>0.88736688000000008</v>
      </c>
      <c r="V154" s="315">
        <f>('июль(4 цк)'!S185+'июль(4 цк)'!S186*9.68%)/1000</f>
        <v>0.89376122400000002</v>
      </c>
      <c r="W154" s="315">
        <f>('июль(4 цк)'!T185+'июль(4 цк)'!T186*9.68%)/1000</f>
        <v>0.90207496799999998</v>
      </c>
      <c r="X154" s="315">
        <f>('июль(4 цк)'!U185+'июль(4 цк)'!U186*9.68%)/1000</f>
        <v>0.88593007199999996</v>
      </c>
      <c r="Y154" s="315">
        <f>('июль(4 цк)'!V185+'июль(4 цк)'!V186*9.68%)/1000</f>
        <v>0.87306460799999985</v>
      </c>
      <c r="Z154" s="315">
        <f>('июль(4 цк)'!W185+'июль(4 цк)'!W186*9.68%)/1000</f>
        <v>0.87552143999999998</v>
      </c>
      <c r="AA154" s="315">
        <f>('июль(4 цк)'!X185+'июль(4 цк)'!X186*9.68%)/1000</f>
        <v>0.87661823999999999</v>
      </c>
      <c r="AB154" s="315">
        <f>('июль(4 цк)'!Y185+'июль(4 цк)'!Y186*9.68%)/1000</f>
        <v>0.89949748799999996</v>
      </c>
    </row>
    <row r="155" spans="1:28" s="213" customFormat="1" ht="13.5" thickBot="1" x14ac:dyDescent="0.25">
      <c r="A155" s="321">
        <v>14</v>
      </c>
      <c r="B155" s="294" t="s">
        <v>194</v>
      </c>
      <c r="C155" s="295" t="s">
        <v>174</v>
      </c>
      <c r="D155" s="261"/>
      <c r="E155" s="315">
        <f>('июль(4 цк)'!B189+'июль(4 цк)'!B190*9.68%)/1000</f>
        <v>0.85931073600000007</v>
      </c>
      <c r="F155" s="325">
        <f>('июль(4 цк)'!C189+'июль(4 цк)'!C190*9.68%)/1000</f>
        <v>0.81095282400000002</v>
      </c>
      <c r="G155" s="325">
        <f>('июль(4 цк)'!D189+'июль(4 цк)'!D190*9.68%)/1000</f>
        <v>0.82768999200000004</v>
      </c>
      <c r="H155" s="315">
        <f>('июль(4 цк)'!E189+'июль(4 цк)'!E190*9.68%)/1000</f>
        <v>0.83372239200000009</v>
      </c>
      <c r="I155" s="315">
        <f>('июль(4 цк)'!F189+'июль(4 цк)'!F190*9.68%)/1000</f>
        <v>0.85190733600000002</v>
      </c>
      <c r="J155" s="315">
        <f>('июль(4 цк)'!G189+'июль(4 цк)'!G190*9.68%)/1000</f>
        <v>0.849812448</v>
      </c>
      <c r="K155" s="315">
        <f>('июль(4 цк)'!H189+'июль(4 цк)'!H190*9.68%)/1000</f>
        <v>0.84665366400000008</v>
      </c>
      <c r="L155" s="315">
        <f>('июль(4 цк)'!I189+'июль(4 цк)'!I190*9.68%)/1000</f>
        <v>0.83384303999999998</v>
      </c>
      <c r="M155" s="315">
        <f>('июль(4 цк)'!J189+'июль(4 цк)'!J190*9.68%)/1000</f>
        <v>0.8482988640000001</v>
      </c>
      <c r="N155" s="315">
        <f>('июль(4 цк)'!K189+'июль(4 цк)'!K190*9.68%)/1000</f>
        <v>0.85919008799999996</v>
      </c>
      <c r="O155" s="315">
        <f>('июль(4 цк)'!L189+'июль(4 цк)'!L190*9.68%)/1000</f>
        <v>0.85229121600000013</v>
      </c>
      <c r="P155" s="315">
        <f>('июль(4 цк)'!M189+'июль(4 цк)'!M190*9.68%)/1000</f>
        <v>0.85484676000000004</v>
      </c>
      <c r="Q155" s="315">
        <f>('июль(4 цк)'!N189+'июль(4 цк)'!N190*9.68%)/1000</f>
        <v>0.85627260000000005</v>
      </c>
      <c r="R155" s="315">
        <f>('июль(4 цк)'!O189+'июль(4 цк)'!O190*9.68%)/1000</f>
        <v>0.83383207199999998</v>
      </c>
      <c r="S155" s="315">
        <f>('июль(4 цк)'!P189+'июль(4 цк)'!P190*9.68%)/1000</f>
        <v>0.83952446400000003</v>
      </c>
      <c r="T155" s="315">
        <f>('июль(4 цк)'!Q189+'июль(4 цк)'!Q190*9.68%)/1000</f>
        <v>0.85818103200000007</v>
      </c>
      <c r="U155" s="315">
        <f>('июль(4 цк)'!R189+'июль(4 цк)'!R190*9.68%)/1000</f>
        <v>0.86716382400000003</v>
      </c>
      <c r="V155" s="315">
        <f>('июль(4 цк)'!S189+'июль(4 цк)'!S190*9.68%)/1000</f>
        <v>0.86154820799999998</v>
      </c>
      <c r="W155" s="315">
        <f>('июль(4 цк)'!T189+'июль(4 цк)'!T190*9.68%)/1000</f>
        <v>0.87079423199999995</v>
      </c>
      <c r="X155" s="315">
        <f>('июль(4 цк)'!U189+'июль(4 цк)'!U190*9.68%)/1000</f>
        <v>0.849461472</v>
      </c>
      <c r="Y155" s="315">
        <f>('июль(4 цк)'!V189+'июль(4 цк)'!V190*9.68%)/1000</f>
        <v>0.85690874400000006</v>
      </c>
      <c r="Z155" s="315">
        <f>('июль(4 цк)'!W189+'июль(4 цк)'!W190*9.68%)/1000</f>
        <v>0.85164410400000001</v>
      </c>
      <c r="AA155" s="315">
        <f>('июль(4 цк)'!X189+'июль(4 цк)'!X190*9.68%)/1000</f>
        <v>0.86065979999999997</v>
      </c>
      <c r="AB155" s="315">
        <f>('июль(4 цк)'!Y189+'июль(4 цк)'!Y190*9.68%)/1000</f>
        <v>0.86660445600000002</v>
      </c>
    </row>
    <row r="156" spans="1:28" s="213" customFormat="1" ht="13.5" thickBot="1" x14ac:dyDescent="0.25">
      <c r="A156" s="321">
        <v>15</v>
      </c>
      <c r="B156" s="294" t="s">
        <v>194</v>
      </c>
      <c r="C156" s="295" t="s">
        <v>174</v>
      </c>
      <c r="D156" s="261"/>
      <c r="E156" s="315">
        <f>('июль(4 цк)'!B193+'июль(4 цк)'!B194*9.68%)/1000</f>
        <v>0.89778647999999994</v>
      </c>
      <c r="F156" s="325">
        <f>('июль(4 цк)'!C193+'июль(4 цк)'!C194*9.68%)/1000</f>
        <v>0.86460828000000001</v>
      </c>
      <c r="G156" s="325">
        <f>('июль(4 цк)'!D193+'июль(4 цк)'!D194*9.68%)/1000</f>
        <v>0.8490995280000001</v>
      </c>
      <c r="H156" s="315">
        <f>('июль(4 цк)'!E193+'июль(4 цк)'!E194*9.68%)/1000</f>
        <v>0.88164158399999992</v>
      </c>
      <c r="I156" s="315">
        <f>('июль(4 цк)'!F193+'июль(4 цк)'!F194*9.68%)/1000</f>
        <v>0.88390099200000005</v>
      </c>
      <c r="J156" s="315">
        <f>('июль(4 цк)'!G193+'июль(4 цк)'!G194*9.68%)/1000</f>
        <v>0.89730388800000005</v>
      </c>
      <c r="K156" s="315">
        <f>('июль(4 цк)'!H193+'июль(4 цк)'!H194*9.68%)/1000</f>
        <v>0.92125800000000002</v>
      </c>
      <c r="L156" s="315">
        <f>('июль(4 цк)'!I193+'июль(4 цк)'!I194*9.68%)/1000</f>
        <v>0.97101981599999998</v>
      </c>
      <c r="M156" s="315">
        <f>('июль(4 цк)'!J193+'июль(4 цк)'!J194*9.68%)/1000</f>
        <v>0.96595260000000005</v>
      </c>
      <c r="N156" s="315">
        <f>('июль(4 цк)'!K193+'июль(4 цк)'!K194*9.68%)/1000</f>
        <v>0.99203450399999993</v>
      </c>
      <c r="O156" s="315">
        <f>('июль(4 цк)'!L193+'июль(4 цк)'!L194*9.68%)/1000</f>
        <v>1.0002824399999999</v>
      </c>
      <c r="P156" s="315">
        <f>('июль(4 цк)'!M193+'июль(4 цк)'!M194*9.68%)/1000</f>
        <v>0.987735048</v>
      </c>
      <c r="Q156" s="315">
        <f>('июль(4 цк)'!N193+'июль(4 цк)'!N194*9.68%)/1000</f>
        <v>0.99477650399999995</v>
      </c>
      <c r="R156" s="315">
        <f>('июль(4 цк)'!O193+'июль(4 цк)'!O194*9.68%)/1000</f>
        <v>0.92954980799999998</v>
      </c>
      <c r="S156" s="315">
        <f>('июль(4 цк)'!P193+'июль(4 цк)'!P194*9.68%)/1000</f>
        <v>0.93783064800000004</v>
      </c>
      <c r="T156" s="315">
        <f>('июль(4 цк)'!Q193+'июль(4 цк)'!Q194*9.68%)/1000</f>
        <v>0.96363835199999992</v>
      </c>
      <c r="U156" s="315">
        <f>('июль(4 цк)'!R193+'июль(4 цк)'!R194*9.68%)/1000</f>
        <v>0.97741416000000003</v>
      </c>
      <c r="V156" s="315">
        <f>('июль(4 цк)'!S193+'июль(4 цк)'!S194*9.68%)/1000</f>
        <v>0.90856802399999992</v>
      </c>
      <c r="W156" s="315">
        <f>('июль(4 цк)'!T193+'июль(4 цк)'!T194*9.68%)/1000</f>
        <v>0.92838719999999997</v>
      </c>
      <c r="X156" s="315">
        <f>('июль(4 цк)'!U193+'июль(4 цк)'!U194*9.68%)/1000</f>
        <v>0.91086033599999994</v>
      </c>
      <c r="Y156" s="315">
        <f>('июль(4 цк)'!V193+'июль(4 цк)'!V194*9.68%)/1000</f>
        <v>0.90728476800000002</v>
      </c>
      <c r="Z156" s="315">
        <f>('июль(4 цк)'!W193+'июль(4 цк)'!W194*9.68%)/1000</f>
        <v>0.91160616000000005</v>
      </c>
      <c r="AA156" s="315">
        <f>('июль(4 цк)'!X193+'июль(4 цк)'!X194*9.68%)/1000</f>
        <v>0.91941537600000001</v>
      </c>
      <c r="AB156" s="315">
        <f>('июль(4 цк)'!Y193+'июль(4 цк)'!Y194*9.68%)/1000</f>
        <v>0.90305111999999998</v>
      </c>
    </row>
    <row r="157" spans="1:28" s="213" customFormat="1" ht="13.5" thickBot="1" x14ac:dyDescent="0.25">
      <c r="A157" s="321">
        <v>16</v>
      </c>
      <c r="B157" s="294" t="s">
        <v>194</v>
      </c>
      <c r="C157" s="295" t="s">
        <v>174</v>
      </c>
      <c r="D157" s="261"/>
      <c r="E157" s="315">
        <f>('июль(4 цк)'!B197+'июль(4 цк)'!B198*9.68%)/1000</f>
        <v>0.92816783999999997</v>
      </c>
      <c r="F157" s="325">
        <f>('июль(4 цк)'!C197+'июль(4 цк)'!C198*9.68%)/1000</f>
        <v>0.91177068000000006</v>
      </c>
      <c r="G157" s="325">
        <f>('июль(4 цк)'!D197+'июль(4 цк)'!D198*9.68%)/1000</f>
        <v>0.89106309600000011</v>
      </c>
      <c r="H157" s="315">
        <f>('июль(4 цк)'!E197+'июль(4 цк)'!E198*9.68%)/1000</f>
        <v>0.919097304</v>
      </c>
      <c r="I157" s="315">
        <f>('июль(4 цк)'!F197+'июль(4 цк)'!F198*9.68%)/1000</f>
        <v>0.99408551999999994</v>
      </c>
      <c r="J157" s="315">
        <f>('июль(4 цк)'!G197+'июль(4 цк)'!G198*9.68%)/1000</f>
        <v>0.99343840799999994</v>
      </c>
      <c r="K157" s="315">
        <f>('июль(4 цк)'!H197+'июль(4 цк)'!H198*9.68%)/1000</f>
        <v>0.99203450399999993</v>
      </c>
      <c r="L157" s="315">
        <f>('июль(4 цк)'!I197+'июль(4 цк)'!I198*9.68%)/1000</f>
        <v>0.96204799200000002</v>
      </c>
      <c r="M157" s="315">
        <f>('июль(4 цк)'!J197+'июль(4 цк)'!J198*9.68%)/1000</f>
        <v>0.96618292800000005</v>
      </c>
      <c r="N157" s="315">
        <f>('июль(4 цк)'!K197+'июль(4 цк)'!K198*9.68%)/1000</f>
        <v>0.98928153599999991</v>
      </c>
      <c r="O157" s="315">
        <f>('июль(4 цк)'!L197+'июль(4 цк)'!L198*9.68%)/1000</f>
        <v>0.99380035199999994</v>
      </c>
      <c r="P157" s="315">
        <f>('июль(4 цк)'!M197+'июль(4 цк)'!M198*9.68%)/1000</f>
        <v>1.0015218239999999</v>
      </c>
      <c r="Q157" s="315">
        <f>('июль(4 цк)'!N197+'июль(4 цк)'!N198*9.68%)/1000</f>
        <v>0.9589440480000001</v>
      </c>
      <c r="R157" s="315">
        <f>('июль(4 цк)'!O197+'июль(4 цк)'!O198*9.68%)/1000</f>
        <v>0.92585359200000006</v>
      </c>
      <c r="S157" s="315">
        <f>('июль(4 цк)'!P197+'июль(4 цк)'!P198*9.68%)/1000</f>
        <v>0.92468001600000005</v>
      </c>
      <c r="T157" s="315">
        <f>('июль(4 цк)'!Q197+'июль(4 цк)'!Q198*9.68%)/1000</f>
        <v>0.95361360000000006</v>
      </c>
      <c r="U157" s="315">
        <f>('июль(4 цк)'!R197+'июль(4 цк)'!R198*9.68%)/1000</f>
        <v>0.97805030400000004</v>
      </c>
      <c r="V157" s="315">
        <f>('июль(4 цк)'!S197+'июль(4 цк)'!S198*9.68%)/1000</f>
        <v>0.96730166400000006</v>
      </c>
      <c r="W157" s="315">
        <f>('июль(4 цк)'!T197+'июль(4 цк)'!T198*9.68%)/1000</f>
        <v>0.96971462399999997</v>
      </c>
      <c r="X157" s="315">
        <f>('июль(4 цк)'!U197+'июль(4 цк)'!U198*9.68%)/1000</f>
        <v>0.94036425599999995</v>
      </c>
      <c r="Y157" s="315">
        <f>('июль(4 цк)'!V197+'июль(4 цк)'!V198*9.68%)/1000</f>
        <v>0.96224541600000002</v>
      </c>
      <c r="Z157" s="315">
        <f>('июль(4 цк)'!W197+'июль(4 цк)'!W198*9.68%)/1000</f>
        <v>0.95576332799999997</v>
      </c>
      <c r="AA157" s="315">
        <f>('июль(4 цк)'!X197+'июль(4 цк)'!X198*9.68%)/1000</f>
        <v>0.96029311200000012</v>
      </c>
      <c r="AB157" s="315">
        <f>('июль(4 цк)'!Y197+'июль(4 цк)'!Y198*9.68%)/1000</f>
        <v>0.95608140000000008</v>
      </c>
    </row>
    <row r="158" spans="1:28" s="213" customFormat="1" ht="13.5" thickBot="1" x14ac:dyDescent="0.25">
      <c r="A158" s="321">
        <v>17</v>
      </c>
      <c r="B158" s="294" t="s">
        <v>194</v>
      </c>
      <c r="C158" s="295" t="s">
        <v>174</v>
      </c>
      <c r="D158" s="261"/>
      <c r="E158" s="315">
        <f>('июль(4 цк)'!B201+'июль(4 цк)'!B202*9.68%)/1000</f>
        <v>0.94359981599999998</v>
      </c>
      <c r="F158" s="325">
        <f>('июль(4 цк)'!C201+'июль(4 цк)'!C202*9.68%)/1000</f>
        <v>0.90630861600000001</v>
      </c>
      <c r="G158" s="325">
        <f>('июль(4 цк)'!D201+'июль(4 цк)'!D202*9.68%)/1000</f>
        <v>0.92464711200000016</v>
      </c>
      <c r="H158" s="315">
        <f>('июль(4 цк)'!E201+'июль(4 цк)'!E202*9.68%)/1000</f>
        <v>0.9444333840000001</v>
      </c>
      <c r="I158" s="315">
        <f>('июль(4 цк)'!F201+'июль(4 цк)'!F202*9.68%)/1000</f>
        <v>1.0029695999999999</v>
      </c>
      <c r="J158" s="315">
        <f>('июль(4 цк)'!G201+'июль(4 цк)'!G202*9.68%)/1000</f>
        <v>1.012160784</v>
      </c>
      <c r="K158" s="315">
        <f>('июль(4 цк)'!H201+'июль(4 цк)'!H202*9.68%)/1000</f>
        <v>1.010164608</v>
      </c>
      <c r="L158" s="315">
        <f>('июль(4 цк)'!I201+'июль(4 цк)'!I202*9.68%)/1000</f>
        <v>1.0020702239999999</v>
      </c>
      <c r="M158" s="315">
        <f>('июль(4 цк)'!J201+'июль(4 цк)'!J202*9.68%)/1000</f>
        <v>0.99215515200000004</v>
      </c>
      <c r="N158" s="315">
        <f>('июль(4 цк)'!K201+'июль(4 цк)'!K202*9.68%)/1000</f>
        <v>1.010142672</v>
      </c>
      <c r="O158" s="315">
        <f>('июль(4 цк)'!L201+'июль(4 цк)'!L202*9.68%)/1000</f>
        <v>0.96259639200000002</v>
      </c>
      <c r="P158" s="315">
        <f>('июль(4 цк)'!M201+'июль(4 цк)'!M202*9.68%)/1000</f>
        <v>0.96319963200000003</v>
      </c>
      <c r="Q158" s="315">
        <f>('июль(4 цк)'!N201+'июль(4 цк)'!N202*9.68%)/1000</f>
        <v>0.96986817600000008</v>
      </c>
      <c r="R158" s="315">
        <f>('июль(4 цк)'!O201+'июль(4 цк)'!O202*9.68%)/1000</f>
        <v>0.91959086400000001</v>
      </c>
      <c r="S158" s="315">
        <f>('июль(4 цк)'!P201+'июль(4 цк)'!P202*9.68%)/1000</f>
        <v>0.92514067199999994</v>
      </c>
      <c r="T158" s="315">
        <f>('июль(4 цк)'!Q201+'июль(4 цк)'!Q202*9.68%)/1000</f>
        <v>0.946221168</v>
      </c>
      <c r="U158" s="315">
        <f>('июль(4 цк)'!R201+'июль(4 цк)'!R202*9.68%)/1000</f>
        <v>0.98312848799999997</v>
      </c>
      <c r="V158" s="315">
        <f>('июль(4 цк)'!S201+'июль(4 цк)'!S202*9.68%)/1000</f>
        <v>0.9857717760000001</v>
      </c>
      <c r="W158" s="315">
        <f>('июль(4 цк)'!T201+'июль(4 цк)'!T202*9.68%)/1000</f>
        <v>0.98840409600000012</v>
      </c>
      <c r="X158" s="315">
        <f>('июль(4 цк)'!U201+'июль(4 цк)'!U202*9.68%)/1000</f>
        <v>0.960326016</v>
      </c>
      <c r="Y158" s="315">
        <f>('июль(4 цк)'!V201+'июль(4 цк)'!V202*9.68%)/1000</f>
        <v>0.97109659200000009</v>
      </c>
      <c r="Z158" s="315">
        <f>('июль(4 цк)'!W201+'июль(4 цк)'!W202*9.68%)/1000</f>
        <v>0.97536314400000002</v>
      </c>
      <c r="AA158" s="315">
        <f>('июль(4 цк)'!X201+'июль(4 цк)'!X202*9.68%)/1000</f>
        <v>0.96121442400000001</v>
      </c>
      <c r="AB158" s="315">
        <f>('июль(4 цк)'!Y201+'июль(4 цк)'!Y202*9.68%)/1000</f>
        <v>0.95633366399999997</v>
      </c>
    </row>
    <row r="159" spans="1:28" s="213" customFormat="1" ht="13.5" thickBot="1" x14ac:dyDescent="0.25">
      <c r="A159" s="321">
        <v>18</v>
      </c>
      <c r="B159" s="294" t="s">
        <v>194</v>
      </c>
      <c r="C159" s="295" t="s">
        <v>174</v>
      </c>
      <c r="D159" s="261"/>
      <c r="E159" s="315">
        <f>('июль(4 цк)'!B205+'июль(4 цк)'!B206*9.68%)/1000</f>
        <v>0.99003832800000013</v>
      </c>
      <c r="F159" s="325">
        <f>('июль(4 цк)'!C205+'июль(4 цк)'!C206*9.68%)/1000</f>
        <v>0.94370949600000009</v>
      </c>
      <c r="G159" s="325">
        <f>('июль(4 цк)'!D205+'июль(4 цк)'!D206*9.68%)/1000</f>
        <v>0.95290068000000006</v>
      </c>
      <c r="H159" s="315">
        <f>('июль(4 цк)'!E205+'июль(4 цк)'!E206*9.68%)/1000</f>
        <v>0.99779270399999997</v>
      </c>
      <c r="I159" s="315">
        <f>('июль(4 цк)'!F205+'июль(4 цк)'!F206*9.68%)/1000</f>
        <v>1.0044393120000001</v>
      </c>
      <c r="J159" s="315">
        <f>('июль(4 цк)'!G205+'июль(4 цк)'!G206*9.68%)/1000</f>
        <v>1.0279218000000001</v>
      </c>
      <c r="K159" s="315">
        <f>('июль(4 цк)'!H205+'июль(4 цк)'!H206*9.68%)/1000</f>
        <v>1.0287992400000001</v>
      </c>
      <c r="L159" s="315">
        <f>('июль(4 цк)'!I205+'июль(4 цк)'!I206*9.68%)/1000</f>
        <v>0.99179320799999993</v>
      </c>
      <c r="M159" s="315">
        <f>('июль(4 цк)'!J205+'июль(4 цк)'!J206*9.68%)/1000</f>
        <v>1.0082232719999999</v>
      </c>
      <c r="N159" s="315">
        <f>('июль(4 цк)'!K205+'июль(4 цк)'!K206*9.68%)/1000</f>
        <v>1.0262327279999999</v>
      </c>
      <c r="O159" s="315">
        <f>('июль(4 цк)'!L205+'июль(4 цк)'!L206*9.68%)/1000</f>
        <v>1.042278912</v>
      </c>
      <c r="P159" s="315">
        <f>('июль(4 цк)'!M205+'июль(4 цк)'!M206*9.68%)/1000</f>
        <v>1.039361424</v>
      </c>
      <c r="Q159" s="315">
        <f>('июль(4 цк)'!N205+'июль(4 цк)'!N206*9.68%)/1000</f>
        <v>0.95635559999999997</v>
      </c>
      <c r="R159" s="315">
        <f>('июль(4 цк)'!O205+'июль(4 цк)'!O206*9.68%)/1000</f>
        <v>0.90361048799999999</v>
      </c>
      <c r="S159" s="315">
        <f>('июль(4 цк)'!P205+'июль(4 цк)'!P206*9.68%)/1000</f>
        <v>0.905255688</v>
      </c>
      <c r="T159" s="315">
        <f>('июль(4 цк)'!Q205+'июль(4 цк)'!Q206*9.68%)/1000</f>
        <v>0.946550208</v>
      </c>
      <c r="U159" s="315">
        <f>('июль(4 цк)'!R205+'июль(4 цк)'!R206*9.68%)/1000</f>
        <v>0.96981333599999997</v>
      </c>
      <c r="V159" s="315">
        <f>('июль(4 цк)'!S205+'июль(4 цк)'!S206*9.68%)/1000</f>
        <v>0.9723579120000001</v>
      </c>
      <c r="W159" s="315">
        <f>('июль(4 цк)'!T205+'июль(4 цк)'!T206*9.68%)/1000</f>
        <v>0.96269510400000002</v>
      </c>
      <c r="X159" s="315">
        <f>('июль(4 цк)'!U205+'июль(4 цк)'!U206*9.68%)/1000</f>
        <v>0.92778396000000007</v>
      </c>
      <c r="Y159" s="315">
        <f>('июль(4 цк)'!V205+'июль(4 цк)'!V206*9.68%)/1000</f>
        <v>0.932368584</v>
      </c>
      <c r="Z159" s="315">
        <f>('июль(4 цк)'!W205+'июль(4 цк)'!W206*9.68%)/1000</f>
        <v>0.94766894400000001</v>
      </c>
      <c r="AA159" s="315">
        <f>('июль(4 цк)'!X205+'июль(4 цк)'!X206*9.68%)/1000</f>
        <v>0.946144392</v>
      </c>
      <c r="AB159" s="315">
        <f>('июль(4 цк)'!Y205+'июль(4 цк)'!Y206*9.68%)/1000</f>
        <v>0.93320215200000001</v>
      </c>
    </row>
    <row r="160" spans="1:28" s="213" customFormat="1" ht="13.5" thickBot="1" x14ac:dyDescent="0.25">
      <c r="A160" s="321">
        <v>19</v>
      </c>
      <c r="B160" s="294" t="s">
        <v>194</v>
      </c>
      <c r="C160" s="295" t="s">
        <v>174</v>
      </c>
      <c r="D160" s="261"/>
      <c r="E160" s="315">
        <f>('июль(4 цк)'!B209+'июль(4 цк)'!B210*9.68%)/1000</f>
        <v>0.89248893600000001</v>
      </c>
      <c r="F160" s="325">
        <f>('июль(4 цк)'!C209+'июль(4 цк)'!C210*9.68%)/1000</f>
        <v>0.863204376</v>
      </c>
      <c r="G160" s="325">
        <f>('июль(4 цк)'!D209+'июль(4 цк)'!D210*9.68%)/1000</f>
        <v>0.86772319200000003</v>
      </c>
      <c r="H160" s="315">
        <f>('июль(4 цк)'!E209+'июль(4 цк)'!E210*9.68%)/1000</f>
        <v>0.87959056800000002</v>
      </c>
      <c r="I160" s="315">
        <f>('июль(4 цк)'!F209+'июль(4 цк)'!F210*9.68%)/1000</f>
        <v>0.87865828800000001</v>
      </c>
      <c r="J160" s="315">
        <f>('июль(4 цк)'!G209+'июль(4 цк)'!G210*9.68%)/1000</f>
        <v>0.89586708000000004</v>
      </c>
      <c r="K160" s="315">
        <f>('июль(4 цк)'!H209+'июль(4 цк)'!H210*9.68%)/1000</f>
        <v>0.89812648799999995</v>
      </c>
      <c r="L160" s="315">
        <f>('июль(4 цк)'!I209+'июль(4 цк)'!I210*9.68%)/1000</f>
        <v>0.87967831200000002</v>
      </c>
      <c r="M160" s="315">
        <f>('июль(4 цк)'!J209+'июль(4 цк)'!J210*9.68%)/1000</f>
        <v>0.88372550400000005</v>
      </c>
      <c r="N160" s="315">
        <f>('июль(4 цк)'!K209+'июль(4 цк)'!K210*9.68%)/1000</f>
        <v>0.89803874400000006</v>
      </c>
      <c r="O160" s="315">
        <f>('июль(4 цк)'!L209+'июль(4 цк)'!L210*9.68%)/1000</f>
        <v>0.89426575200000002</v>
      </c>
      <c r="P160" s="315">
        <f>('июль(4 цк)'!M209+'июль(4 цк)'!M210*9.68%)/1000</f>
        <v>0.90051751199999996</v>
      </c>
      <c r="Q160" s="315">
        <f>('июль(4 цк)'!N209+'июль(4 цк)'!N210*9.68%)/1000</f>
        <v>0.89727098400000005</v>
      </c>
      <c r="R160" s="315">
        <f>('июль(4 цк)'!O209+'июль(4 цк)'!O210*9.68%)/1000</f>
        <v>0.87338268000000008</v>
      </c>
      <c r="S160" s="315">
        <f>('июль(4 цк)'!P209+'июль(4 цк)'!P210*9.68%)/1000</f>
        <v>0.85893782399999996</v>
      </c>
      <c r="T160" s="315">
        <f>('июль(4 цк)'!Q209+'июль(4 цк)'!Q210*9.68%)/1000</f>
        <v>0.88177319999999992</v>
      </c>
      <c r="U160" s="315">
        <f>('июль(4 цк)'!R209+'июль(4 цк)'!R210*9.68%)/1000</f>
        <v>0.89899296000000006</v>
      </c>
      <c r="V160" s="315">
        <f>('июль(4 цк)'!S209+'июль(4 цк)'!S210*9.68%)/1000</f>
        <v>0.90048460799999996</v>
      </c>
      <c r="W160" s="315">
        <f>('июль(4 цк)'!T209+'июль(4 цк)'!T210*9.68%)/1000</f>
        <v>0.88517328000000006</v>
      </c>
      <c r="X160" s="315">
        <f>('июль(4 цк)'!U209+'июль(4 цк)'!U210*9.68%)/1000</f>
        <v>0.86771222400000003</v>
      </c>
      <c r="Y160" s="315">
        <f>('июль(4 цк)'!V209+'июль(4 цк)'!V210*9.68%)/1000</f>
        <v>0.87601499999999999</v>
      </c>
      <c r="Z160" s="315">
        <f>('июль(4 цк)'!W209+'июль(4 цк)'!W210*9.68%)/1000</f>
        <v>0.87276847199999996</v>
      </c>
      <c r="AA160" s="315">
        <f>('июль(4 цк)'!X209+'июль(4 цк)'!X210*9.68%)/1000</f>
        <v>0.88197062399999993</v>
      </c>
      <c r="AB160" s="315">
        <f>('июль(4 цк)'!Y209+'июль(4 цк)'!Y210*9.68%)/1000</f>
        <v>0.88124673600000003</v>
      </c>
    </row>
    <row r="161" spans="1:28" s="213" customFormat="1" ht="13.5" thickBot="1" x14ac:dyDescent="0.25">
      <c r="A161" s="321">
        <v>20</v>
      </c>
      <c r="B161" s="294" t="s">
        <v>194</v>
      </c>
      <c r="C161" s="295" t="s">
        <v>174</v>
      </c>
      <c r="D161" s="261"/>
      <c r="E161" s="315">
        <f>('июль(4 цк)'!B213+'июль(4 цк)'!B214*9.68%)/1000</f>
        <v>0.77199448799999992</v>
      </c>
      <c r="F161" s="325">
        <f>('июль(4 цк)'!C213+'июль(4 цк)'!C214*9.68%)/1000</f>
        <v>0.74204088000000001</v>
      </c>
      <c r="G161" s="325">
        <f>('июль(4 цк)'!D213+'июль(4 цк)'!D214*9.68%)/1000</f>
        <v>0.740143416</v>
      </c>
      <c r="H161" s="315">
        <f>('июль(4 цк)'!E213+'июль(4 цк)'!E214*9.68%)/1000</f>
        <v>0.74959783200000007</v>
      </c>
      <c r="I161" s="315">
        <f>('июль(4 цк)'!F213+'июль(4 цк)'!F214*9.68%)/1000</f>
        <v>0.75486247200000001</v>
      </c>
      <c r="J161" s="315">
        <f>('июль(4 цк)'!G213+'июль(4 цк)'!G214*9.68%)/1000</f>
        <v>0.75599217600000013</v>
      </c>
      <c r="K161" s="315">
        <f>('июль(4 цк)'!H213+'июль(4 цк)'!H214*9.68%)/1000</f>
        <v>0.753601152</v>
      </c>
      <c r="L161" s="315">
        <f>('июль(4 цк)'!I213+'июль(4 цк)'!I214*9.68%)/1000</f>
        <v>0.74326929600000002</v>
      </c>
      <c r="M161" s="315">
        <f>('июль(4 цк)'!J213+'июль(4 цк)'!J214*9.68%)/1000</f>
        <v>0.74410286400000003</v>
      </c>
      <c r="N161" s="315">
        <f>('июль(4 цк)'!K213+'июль(4 цк)'!K214*9.68%)/1000</f>
        <v>0.75077140799999997</v>
      </c>
      <c r="O161" s="315">
        <f>('июль(4 цк)'!L213+'июль(4 цк)'!L214*9.68%)/1000</f>
        <v>0.75072753599999997</v>
      </c>
      <c r="P161" s="315">
        <f>('июль(4 цк)'!M213+'июль(4 цк)'!M214*9.68%)/1000</f>
        <v>0.75264693599999999</v>
      </c>
      <c r="Q161" s="315">
        <f>('июль(4 цк)'!N213+'июль(4 цк)'!N214*9.68%)/1000</f>
        <v>0.75464311200000012</v>
      </c>
      <c r="R161" s="315">
        <f>('июль(4 цк)'!O213+'июль(4 цк)'!O214*9.68%)/1000</f>
        <v>0.73841047199999998</v>
      </c>
      <c r="S161" s="315">
        <f>('июль(4 цк)'!P213+'июль(4 цк)'!P214*9.68%)/1000</f>
        <v>0.7386298320000001</v>
      </c>
      <c r="T161" s="315">
        <f>('июль(4 цк)'!Q213+'июль(4 цк)'!Q214*9.68%)/1000</f>
        <v>0.75798835199999992</v>
      </c>
      <c r="U161" s="315">
        <f>('июль(4 цк)'!R213+'июль(4 цк)'!R214*9.68%)/1000</f>
        <v>0.77176416000000003</v>
      </c>
      <c r="V161" s="315">
        <f>('июль(4 цк)'!S213+'июль(4 цк)'!S214*9.68%)/1000</f>
        <v>0.76847376000000012</v>
      </c>
      <c r="W161" s="315">
        <f>('июль(4 цк)'!T213+'июль(4 цк)'!T214*9.68%)/1000</f>
        <v>0.768122784</v>
      </c>
      <c r="X161" s="315">
        <f>('июль(4 цк)'!U213+'июль(4 цк)'!U214*9.68%)/1000</f>
        <v>0.75635412000000002</v>
      </c>
      <c r="Y161" s="315">
        <f>('июль(4 цк)'!V213+'июль(4 цк)'!V214*9.68%)/1000</f>
        <v>0.75631024800000002</v>
      </c>
      <c r="Z161" s="315">
        <f>('июль(4 цк)'!W213+'июль(4 цк)'!W214*9.68%)/1000</f>
        <v>0.76304460000000007</v>
      </c>
      <c r="AA161" s="315">
        <f>('июль(4 цк)'!X213+'июль(4 цк)'!X214*9.68%)/1000</f>
        <v>0.76830923999999989</v>
      </c>
      <c r="AB161" s="315">
        <f>('июль(4 цк)'!Y213+'июль(4 цк)'!Y214*9.68%)/1000</f>
        <v>0.76876989600000001</v>
      </c>
    </row>
    <row r="162" spans="1:28" s="213" customFormat="1" ht="13.5" thickBot="1" x14ac:dyDescent="0.25">
      <c r="A162" s="321">
        <v>21</v>
      </c>
      <c r="B162" s="294" t="s">
        <v>194</v>
      </c>
      <c r="C162" s="295" t="s">
        <v>174</v>
      </c>
      <c r="D162" s="261"/>
      <c r="E162" s="315">
        <f>('июль(4 цк)'!B217+'июль(4 цк)'!B218*9.68%)/1000</f>
        <v>0.79795574400000013</v>
      </c>
      <c r="F162" s="325">
        <f>('июль(4 цк)'!C217+'июль(4 цк)'!C218*9.68%)/1000</f>
        <v>0.7682544</v>
      </c>
      <c r="G162" s="325">
        <f>('июль(4 цк)'!D217+'июль(4 цк)'!D218*9.68%)/1000</f>
        <v>0.76689436799999999</v>
      </c>
      <c r="H162" s="315">
        <f>('июль(4 цк)'!E217+'июль(4 цк)'!E218*9.68%)/1000</f>
        <v>0.77475842399999995</v>
      </c>
      <c r="I162" s="315">
        <f>('июль(4 цк)'!F217+'июль(4 цк)'!F218*9.68%)/1000</f>
        <v>0.78264441600000001</v>
      </c>
      <c r="J162" s="315">
        <f>('июль(4 цк)'!G217+'июль(4 цк)'!G218*9.68%)/1000</f>
        <v>0.78245796000000012</v>
      </c>
      <c r="K162" s="315">
        <f>('июль(4 цк)'!H217+'июль(4 цк)'!H218*9.68%)/1000</f>
        <v>0.78557287199999992</v>
      </c>
      <c r="L162" s="315">
        <f>('июль(4 цк)'!I217+'июль(4 цк)'!I218*9.68%)/1000</f>
        <v>0.77526295200000006</v>
      </c>
      <c r="M162" s="315">
        <f>('июль(4 цк)'!J217+'июль(4 цк)'!J218*9.68%)/1000</f>
        <v>0.77785139999999997</v>
      </c>
      <c r="N162" s="315">
        <f>('июль(4 цк)'!K217+'июль(4 цк)'!K218*9.68%)/1000</f>
        <v>0.78283087200000001</v>
      </c>
      <c r="O162" s="315">
        <f>('июль(4 цк)'!L217+'июль(4 цк)'!L218*9.68%)/1000</f>
        <v>0.78449800799999991</v>
      </c>
      <c r="P162" s="315">
        <f>('июль(4 цк)'!M217+'июль(4 цк)'!M218*9.68%)/1000</f>
        <v>0.7797598320000001</v>
      </c>
      <c r="Q162" s="315">
        <f>('июль(4 цк)'!N217+'июль(4 цк)'!N218*9.68%)/1000</f>
        <v>0.77777462399999986</v>
      </c>
      <c r="R162" s="315">
        <f>('июль(4 цк)'!O217+'июль(4 цк)'!O218*9.68%)/1000</f>
        <v>0.76035744000000005</v>
      </c>
      <c r="S162" s="315">
        <f>('июль(4 цк)'!P217+'июль(4 цк)'!P218*9.68%)/1000</f>
        <v>0.76450334400000008</v>
      </c>
      <c r="T162" s="315">
        <f>('июль(4 цк)'!Q217+'июль(4 цк)'!Q218*9.68%)/1000</f>
        <v>0.781383096</v>
      </c>
      <c r="U162" s="315">
        <f>('июль(4 цк)'!R217+'июль(4 цк)'!R218*9.68%)/1000</f>
        <v>0.79425952799999999</v>
      </c>
      <c r="V162" s="315">
        <f>('июль(4 цк)'!S217+'июль(4 цк)'!S218*9.68%)/1000</f>
        <v>0.79659571200000001</v>
      </c>
      <c r="W162" s="315">
        <f>('июль(4 цк)'!T217+'июль(4 цк)'!T218*9.68%)/1000</f>
        <v>0.78368637600000013</v>
      </c>
      <c r="X162" s="315">
        <f>('июль(4 цк)'!U217+'июль(4 цк)'!U218*9.68%)/1000</f>
        <v>0.77575651200000006</v>
      </c>
      <c r="Y162" s="315">
        <f>('июль(4 цк)'!V217+'июль(4 цк)'!V218*9.68%)/1000</f>
        <v>0.78205214400000012</v>
      </c>
      <c r="Z162" s="315">
        <f>('июль(4 цк)'!W217+'июль(4 цк)'!W218*9.68%)/1000</f>
        <v>0.78421283999999991</v>
      </c>
      <c r="AA162" s="315">
        <f>('июль(4 цк)'!X217+'июль(4 цк)'!X218*9.68%)/1000</f>
        <v>0.79244980799999998</v>
      </c>
      <c r="AB162" s="315">
        <f>('июль(4 цк)'!Y217+'июль(4 цк)'!Y218*9.68%)/1000</f>
        <v>0.78901682399999995</v>
      </c>
    </row>
    <row r="163" spans="1:28" s="213" customFormat="1" ht="13.5" thickBot="1" x14ac:dyDescent="0.25">
      <c r="A163" s="321">
        <v>22</v>
      </c>
      <c r="B163" s="294" t="s">
        <v>194</v>
      </c>
      <c r="C163" s="295" t="s">
        <v>174</v>
      </c>
      <c r="D163" s="261"/>
      <c r="E163" s="315">
        <f>('июль(4 цк)'!B221+'июль(4 цк)'!B222*9.68%)/1000</f>
        <v>0.81274060799999992</v>
      </c>
      <c r="F163" s="325">
        <f>('июль(4 цк)'!C221+'июль(4 цк)'!C222*9.68%)/1000</f>
        <v>0.77151189600000014</v>
      </c>
      <c r="G163" s="325">
        <f>('июль(4 цк)'!D221+'июль(4 цк)'!D222*9.68%)/1000</f>
        <v>0.76042324800000005</v>
      </c>
      <c r="H163" s="315">
        <f>('июль(4 цк)'!E221+'июль(4 цк)'!E222*9.68%)/1000</f>
        <v>0.84980148000000011</v>
      </c>
      <c r="I163" s="315">
        <f>('июль(4 цк)'!F221+'июль(4 цк)'!F222*9.68%)/1000</f>
        <v>0.84519492000000007</v>
      </c>
      <c r="J163" s="315">
        <f>('июль(4 цк)'!G221+'июль(4 цк)'!G222*9.68%)/1000</f>
        <v>0.85795070399999995</v>
      </c>
      <c r="K163" s="315">
        <f>('июль(4 цк)'!H221+'июль(4 цк)'!H222*9.68%)/1000</f>
        <v>0.86583669600000013</v>
      </c>
      <c r="L163" s="315">
        <f>('июль(4 цк)'!I221+'июль(4 цк)'!I222*9.68%)/1000</f>
        <v>0.83603663999999989</v>
      </c>
      <c r="M163" s="315">
        <f>('июль(4 цк)'!J221+'июль(4 цк)'!J222*9.68%)/1000</f>
        <v>0.83891025600000002</v>
      </c>
      <c r="N163" s="315">
        <f>('июль(4 цк)'!K221+'июль(4 цк)'!K222*9.68%)/1000</f>
        <v>0.84687302399999997</v>
      </c>
      <c r="O163" s="315">
        <f>('июль(4 цк)'!L221+'июль(4 цк)'!L222*9.68%)/1000</f>
        <v>0.85309188000000002</v>
      </c>
      <c r="P163" s="315">
        <f>('июль(4 цк)'!M221+'июль(4 цк)'!M222*9.68%)/1000</f>
        <v>0.83342625599999998</v>
      </c>
      <c r="Q163" s="315">
        <f>('июль(4 цк)'!N221+'июль(4 цк)'!N222*9.68%)/1000</f>
        <v>0.83085974400000007</v>
      </c>
      <c r="R163" s="315">
        <f>('июль(4 цк)'!O221+'июль(4 цк)'!O222*9.68%)/1000</f>
        <v>0.79312982399999998</v>
      </c>
      <c r="S163" s="315">
        <f>('июль(4 цк)'!P221+'июль(4 цк)'!P222*9.68%)/1000</f>
        <v>0.79899770400000003</v>
      </c>
      <c r="T163" s="315">
        <f>('июль(4 цк)'!Q221+'июль(4 цк)'!Q222*9.68%)/1000</f>
        <v>0.84085159200000015</v>
      </c>
      <c r="U163" s="315">
        <f>('июль(4 цк)'!R221+'июль(4 цк)'!R222*9.68%)/1000</f>
        <v>0.85989203999999997</v>
      </c>
      <c r="V163" s="315">
        <f>('июль(4 цк)'!S221+'июль(4 цк)'!S222*9.68%)/1000</f>
        <v>0.87215426399999996</v>
      </c>
      <c r="W163" s="315">
        <f>('июль(4 цк)'!T221+'июль(4 цк)'!T222*9.68%)/1000</f>
        <v>0.83459983199999999</v>
      </c>
      <c r="X163" s="315">
        <f>('июль(4 цк)'!U221+'июль(4 цк)'!U222*9.68%)/1000</f>
        <v>0.82459701600000002</v>
      </c>
      <c r="Y163" s="315">
        <f>('июль(4 цк)'!V221+'июль(4 цк)'!V222*9.68%)/1000</f>
        <v>0.83010295199999995</v>
      </c>
      <c r="Z163" s="315">
        <f>('июль(4 цк)'!W221+'июль(4 цк)'!W222*9.68%)/1000</f>
        <v>0.83067328799999995</v>
      </c>
      <c r="AA163" s="315">
        <f>('июль(4 цк)'!X221+'июль(4 цк)'!X222*9.68%)/1000</f>
        <v>0.83220880799999997</v>
      </c>
      <c r="AB163" s="315">
        <f>('июль(4 цк)'!Y221+'июль(4 цк)'!Y222*9.68%)/1000</f>
        <v>0.83286688799999997</v>
      </c>
    </row>
    <row r="164" spans="1:28" s="213" customFormat="1" ht="13.5" thickBot="1" x14ac:dyDescent="0.25">
      <c r="A164" s="321">
        <v>23</v>
      </c>
      <c r="B164" s="294" t="s">
        <v>194</v>
      </c>
      <c r="C164" s="295" t="s">
        <v>174</v>
      </c>
      <c r="D164" s="261"/>
      <c r="E164" s="315">
        <f>('июль(4 цк)'!B225+'июль(4 цк)'!B226*9.68%)/1000</f>
        <v>0.81739103999999996</v>
      </c>
      <c r="F164" s="325">
        <f>('июль(4 цк)'!C225+'июль(4 цк)'!C226*9.68%)/1000</f>
        <v>0.78896198400000006</v>
      </c>
      <c r="G164" s="325">
        <f>('июль(4 цк)'!D225+'июль(4 цк)'!D226*9.68%)/1000</f>
        <v>0.77190674400000014</v>
      </c>
      <c r="H164" s="315">
        <f>('июль(4 цк)'!E225+'июль(4 цк)'!E226*9.68%)/1000</f>
        <v>0.79978740000000004</v>
      </c>
      <c r="I164" s="315">
        <f>('июль(4 цк)'!F225+'июль(4 цк)'!F226*9.68%)/1000</f>
        <v>0.80737725599999999</v>
      </c>
      <c r="J164" s="315">
        <f>('июль(4 цк)'!G225+'июль(4 цк)'!G226*9.68%)/1000</f>
        <v>0.81075540000000001</v>
      </c>
      <c r="K164" s="315">
        <f>('июль(4 цк)'!H225+'июль(4 цк)'!H226*9.68%)/1000</f>
        <v>0.81597616800000006</v>
      </c>
      <c r="L164" s="315">
        <f>('июль(4 цк)'!I225+'июль(4 цк)'!I226*9.68%)/1000</f>
        <v>0.78969683999999996</v>
      </c>
      <c r="M164" s="315">
        <f>('июль(4 цк)'!J225+'июль(4 цк)'!J226*9.68%)/1000</f>
        <v>0.80293521600000006</v>
      </c>
      <c r="N164" s="315">
        <f>('июль(4 цк)'!K225+'июль(4 цк)'!K226*9.68%)/1000</f>
        <v>0.81474775199999994</v>
      </c>
      <c r="O164" s="315">
        <f>('июль(4 цк)'!L225+'июль(4 цк)'!L226*9.68%)/1000</f>
        <v>0.81740200799999996</v>
      </c>
      <c r="P164" s="315">
        <f>('июль(4 цк)'!M225+'июль(4 цк)'!M226*9.68%)/1000</f>
        <v>0.81776395200000007</v>
      </c>
      <c r="Q164" s="315">
        <f>('июль(4 цк)'!N225+'июль(4 цк)'!N226*9.68%)/1000</f>
        <v>0.80331909600000007</v>
      </c>
      <c r="R164" s="315">
        <f>('июль(4 цк)'!O225+'июль(4 цк)'!O226*9.68%)/1000</f>
        <v>0.78666967200000004</v>
      </c>
      <c r="S164" s="315">
        <f>('июль(4 цк)'!P225+'июль(4 цк)'!P226*9.68%)/1000</f>
        <v>0.7831050719999999</v>
      </c>
      <c r="T164" s="315">
        <f>('июль(4 цк)'!Q225+'июль(4 цк)'!Q226*9.68%)/1000</f>
        <v>0.81226898400000003</v>
      </c>
      <c r="U164" s="315">
        <f>('июль(4 цк)'!R225+'июль(4 цк)'!R226*9.68%)/1000</f>
        <v>0.82535380799999991</v>
      </c>
      <c r="V164" s="315">
        <f>('июль(4 цк)'!S225+'июль(4 цк)'!S226*9.68%)/1000</f>
        <v>0.82816161599999993</v>
      </c>
      <c r="W164" s="315">
        <f>('июль(4 цк)'!T225+'июль(4 цк)'!T226*9.68%)/1000</f>
        <v>0.83758312800000012</v>
      </c>
      <c r="X164" s="315">
        <f>('июль(4 цк)'!U225+'июль(4 цк)'!U226*9.68%)/1000</f>
        <v>0.81718264799999996</v>
      </c>
      <c r="Y164" s="315">
        <f>('июль(4 цк)'!V225+'июль(4 цк)'!V226*9.68%)/1000</f>
        <v>0.81871816799999997</v>
      </c>
      <c r="Z164" s="315">
        <f>('июль(4 цк)'!W225+'июль(4 цк)'!W226*9.68%)/1000</f>
        <v>0.83101329600000007</v>
      </c>
      <c r="AA164" s="315">
        <f>('июль(4 цк)'!X225+'июль(4 цк)'!X226*9.68%)/1000</f>
        <v>0.83719924800000001</v>
      </c>
      <c r="AB164" s="315">
        <f>('июль(4 цк)'!Y225+'июль(4 цк)'!Y226*9.68%)/1000</f>
        <v>0.82420216800000001</v>
      </c>
    </row>
    <row r="165" spans="1:28" s="213" customFormat="1" ht="13.5" thickBot="1" x14ac:dyDescent="0.25">
      <c r="A165" s="321">
        <v>24</v>
      </c>
      <c r="B165" s="294" t="s">
        <v>194</v>
      </c>
      <c r="C165" s="295" t="s">
        <v>174</v>
      </c>
      <c r="D165" s="261"/>
      <c r="E165" s="315">
        <f>('июль(4 цк)'!B229+'июль(4 цк)'!B230*9.68%)/1000</f>
        <v>0.78147084</v>
      </c>
      <c r="F165" s="325">
        <f>('июль(4 цк)'!C229+'июль(4 цк)'!C230*9.68%)/1000</f>
        <v>0.75690252000000002</v>
      </c>
      <c r="G165" s="325">
        <f>('июль(4 цк)'!D229+'июль(4 цк)'!D230*9.68%)/1000</f>
        <v>0.75690252000000002</v>
      </c>
      <c r="H165" s="315">
        <f>('июль(4 цк)'!E229+'июль(4 цк)'!E230*9.68%)/1000</f>
        <v>0.77028348000000002</v>
      </c>
      <c r="I165" s="315">
        <f>('июль(4 цк)'!F229+'июль(4 цк)'!F230*9.68%)/1000</f>
        <v>0.75987484800000005</v>
      </c>
      <c r="J165" s="315">
        <f>('июль(4 цк)'!G229+'июль(4 цк)'!G230*9.68%)/1000</f>
        <v>0.77813656799999997</v>
      </c>
      <c r="K165" s="315">
        <f>('июль(4 цк)'!H229+'июль(4 цк)'!H230*9.68%)/1000</f>
        <v>0.77734687199999997</v>
      </c>
      <c r="L165" s="315">
        <f>('июль(4 цк)'!I229+'июль(4 цк)'!I230*9.68%)/1000</f>
        <v>0.76598402399999999</v>
      </c>
      <c r="M165" s="315">
        <f>('июль(4 цк)'!J229+'июль(4 цк)'!J230*9.68%)/1000</f>
        <v>0.77289386400000004</v>
      </c>
      <c r="N165" s="315">
        <f>('июль(4 цк)'!K229+'июль(4 цк)'!K230*9.68%)/1000</f>
        <v>0.77412228000000005</v>
      </c>
      <c r="O165" s="315">
        <f>('июль(4 цк)'!L229+'июль(4 цк)'!L230*9.68%)/1000</f>
        <v>0.77428679999999994</v>
      </c>
      <c r="P165" s="315">
        <f>('июль(4 цк)'!M229+'июль(4 цк)'!M230*9.68%)/1000</f>
        <v>0.77510940000000006</v>
      </c>
      <c r="Q165" s="315">
        <f>('июль(4 цк)'!N229+'июль(4 цк)'!N230*9.68%)/1000</f>
        <v>0.77404550399999994</v>
      </c>
      <c r="R165" s="315">
        <f>('июль(4 цк)'!O229+'июль(4 цк)'!O230*9.68%)/1000</f>
        <v>0.74331316800000002</v>
      </c>
      <c r="S165" s="315">
        <f>('июль(4 цк)'!P229+'июль(4 цк)'!P230*9.68%)/1000</f>
        <v>0.74847909600000007</v>
      </c>
      <c r="T165" s="315">
        <f>('июль(4 цк)'!Q229+'июль(4 цк)'!Q230*9.68%)/1000</f>
        <v>0.77877271200000009</v>
      </c>
      <c r="U165" s="315">
        <f>('июль(4 цк)'!R229+'июль(4 цк)'!R230*9.68%)/1000</f>
        <v>0.78897295199999995</v>
      </c>
      <c r="V165" s="315">
        <f>('июль(4 цк)'!S229+'июль(4 цк)'!S230*9.68%)/1000</f>
        <v>0.78629676000000004</v>
      </c>
      <c r="W165" s="315">
        <f>('июль(4 цк)'!T229+'июль(4 цк)'!T230*9.68%)/1000</f>
        <v>0.79598150400000001</v>
      </c>
      <c r="X165" s="315">
        <f>('июль(4 цк)'!U229+'июль(4 цк)'!U230*9.68%)/1000</f>
        <v>0.77430873599999994</v>
      </c>
      <c r="Y165" s="315">
        <f>('июль(4 цк)'!V229+'июль(4 цк)'!V230*9.68%)/1000</f>
        <v>0.78653805599999993</v>
      </c>
      <c r="Z165" s="315">
        <f>('июль(4 цк)'!W229+'июль(4 цк)'!W230*9.68%)/1000</f>
        <v>0.79021233600000007</v>
      </c>
      <c r="AA165" s="315">
        <f>('июль(4 цк)'!X229+'июль(4 цк)'!X230*9.68%)/1000</f>
        <v>0.794928576</v>
      </c>
      <c r="AB165" s="315">
        <f>('июль(4 цк)'!Y229+'июль(4 цк)'!Y230*9.68%)/1000</f>
        <v>0.78163536000000011</v>
      </c>
    </row>
    <row r="166" spans="1:28" s="213" customFormat="1" ht="13.5" thickBot="1" x14ac:dyDescent="0.25">
      <c r="A166" s="321">
        <v>25</v>
      </c>
      <c r="B166" s="294" t="s">
        <v>194</v>
      </c>
      <c r="C166" s="295" t="s">
        <v>174</v>
      </c>
      <c r="D166" s="261"/>
      <c r="E166" s="315">
        <f>('июль(4 цк)'!B233+'июль(4 цк)'!B234*9.68%)/1000</f>
        <v>0.78260054400000001</v>
      </c>
      <c r="F166" s="325">
        <f>('июль(4 цк)'!C233+'июль(4 цк)'!C234*9.68%)/1000</f>
        <v>0.75757156799999992</v>
      </c>
      <c r="G166" s="325">
        <f>('июль(4 цк)'!D233+'июль(4 цк)'!D234*9.68%)/1000</f>
        <v>0.75709994400000002</v>
      </c>
      <c r="H166" s="315">
        <f>('июль(4 цк)'!E233+'июль(4 цк)'!E234*9.68%)/1000</f>
        <v>0.75743995199999992</v>
      </c>
      <c r="I166" s="315">
        <f>('июль(4 цк)'!F233+'июль(4 цк)'!F234*9.68%)/1000</f>
        <v>0.77491197600000006</v>
      </c>
      <c r="J166" s="315">
        <f>('июль(4 цк)'!G233+'июль(4 цк)'!G234*9.68%)/1000</f>
        <v>0.77790623999999997</v>
      </c>
      <c r="K166" s="315">
        <f>('июль(4 цк)'!H233+'июль(4 цк)'!H234*9.68%)/1000</f>
        <v>0.77811463200000008</v>
      </c>
      <c r="L166" s="315">
        <f>('июль(4 цк)'!I233+'июль(4 цк)'!I234*9.68%)/1000</f>
        <v>0.76524916800000009</v>
      </c>
      <c r="M166" s="315">
        <f>('июль(4 цк)'!J233+'июль(4 цк)'!J234*9.68%)/1000</f>
        <v>0.768331176</v>
      </c>
      <c r="N166" s="315">
        <f>('июль(4 цк)'!K233+'июль(4 цк)'!K234*9.68%)/1000</f>
        <v>0.77691912000000007</v>
      </c>
      <c r="O166" s="315">
        <f>('июль(4 цк)'!L233+'июль(4 цк)'!L234*9.68%)/1000</f>
        <v>0.77417711999999994</v>
      </c>
      <c r="P166" s="315">
        <f>('июль(4 цк)'!M233+'июль(4 цк)'!M234*9.68%)/1000</f>
        <v>0.77186287199999992</v>
      </c>
      <c r="Q166" s="315">
        <f>('июль(4 цк)'!N233+'июль(4 цк)'!N234*9.68%)/1000</f>
        <v>0.76521626399999998</v>
      </c>
      <c r="R166" s="315">
        <f>('июль(4 цк)'!O233+'июль(4 цк)'!O234*9.68%)/1000</f>
        <v>0.74854490399999996</v>
      </c>
      <c r="S166" s="315">
        <f>('июль(4 цк)'!P233+'июль(4 цк)'!P234*9.68%)/1000</f>
        <v>0.754083744</v>
      </c>
      <c r="T166" s="315">
        <f>('июль(4 цк)'!Q233+'июль(4 цк)'!Q234*9.68%)/1000</f>
        <v>0.77628297600000007</v>
      </c>
      <c r="U166" s="315">
        <f>('июль(4 цк)'!R233+'июль(4 цк)'!R234*9.68%)/1000</f>
        <v>0.78919231200000006</v>
      </c>
      <c r="V166" s="315">
        <f>('июль(4 цк)'!S233+'июль(4 цк)'!S234*9.68%)/1000</f>
        <v>0.79073879999999996</v>
      </c>
      <c r="W166" s="315">
        <f>('июль(4 цк)'!T233+'июль(4 цк)'!T234*9.68%)/1000</f>
        <v>0.79272400799999987</v>
      </c>
      <c r="X166" s="315">
        <f>('июль(4 цк)'!U233+'июль(4 цк)'!U234*9.68%)/1000</f>
        <v>0.77696299200000007</v>
      </c>
      <c r="Y166" s="315">
        <f>('июль(4 цк)'!V233+'июль(4 цк)'!V234*9.68%)/1000</f>
        <v>0.78709742399999993</v>
      </c>
      <c r="Z166" s="315">
        <f>('июль(4 цк)'!W233+'июль(4 цк)'!W234*9.68%)/1000</f>
        <v>0.79436920799999999</v>
      </c>
      <c r="AA166" s="315">
        <f>('июль(4 цк)'!X233+'июль(4 цк)'!X234*9.68%)/1000</f>
        <v>0.80115840000000005</v>
      </c>
      <c r="AB166" s="315">
        <f>('июль(4 цк)'!Y233+'июль(4 цк)'!Y234*9.68%)/1000</f>
        <v>0.79681507200000001</v>
      </c>
    </row>
    <row r="167" spans="1:28" s="213" customFormat="1" ht="13.5" thickBot="1" x14ac:dyDescent="0.25">
      <c r="A167" s="321">
        <v>26</v>
      </c>
      <c r="B167" s="294" t="s">
        <v>194</v>
      </c>
      <c r="C167" s="295" t="s">
        <v>174</v>
      </c>
      <c r="D167" s="261"/>
      <c r="E167" s="315">
        <f>('июль(4 цк)'!B237+'июль(4 цк)'!B238*9.68%)/1000</f>
        <v>0.66822623999999997</v>
      </c>
      <c r="F167" s="325">
        <f>('июль(4 цк)'!C237+'июль(4 цк)'!C238*9.68%)/1000</f>
        <v>0.671889552</v>
      </c>
      <c r="G167" s="325">
        <f>('июль(4 цк)'!D237+'июль(4 цк)'!D238*9.68%)/1000</f>
        <v>0.67440122399999991</v>
      </c>
      <c r="H167" s="315">
        <f>('июль(4 цк)'!E237+'июль(4 цк)'!E238*9.68%)/1000</f>
        <v>0.69691852800000009</v>
      </c>
      <c r="I167" s="315">
        <f>('июль(4 цк)'!F237+'июль(4 цк)'!F238*9.68%)/1000</f>
        <v>0.70632907199999995</v>
      </c>
      <c r="J167" s="315">
        <f>('июль(4 цк)'!G237+'июль(4 цк)'!G238*9.68%)/1000</f>
        <v>0.5748008160000001</v>
      </c>
      <c r="K167" s="315">
        <f>('июль(4 цк)'!H237+'июль(4 цк)'!H238*9.68%)/1000</f>
        <v>0.58656947999999998</v>
      </c>
      <c r="L167" s="315">
        <f>('июль(4 цк)'!I237+'июль(4 цк)'!I238*9.68%)/1000</f>
        <v>0.57582084</v>
      </c>
      <c r="M167" s="315">
        <f>('июль(4 цк)'!J237+'июль(4 цк)'!J238*9.68%)/1000</f>
        <v>0.69598624800000009</v>
      </c>
      <c r="N167" s="315">
        <f>('июль(4 цк)'!K237+'июль(4 цк)'!K238*9.68%)/1000</f>
        <v>0.70255608000000003</v>
      </c>
      <c r="O167" s="315">
        <f>('июль(4 цк)'!L237+'июль(4 цк)'!L238*9.68%)/1000</f>
        <v>0.70047216000000001</v>
      </c>
      <c r="P167" s="315">
        <f>('июль(4 цк)'!M237+'июль(4 цк)'!M238*9.68%)/1000</f>
        <v>0.70027473600000001</v>
      </c>
      <c r="Q167" s="315">
        <f>('июль(4 цк)'!N237+'июль(4 цк)'!N238*9.68%)/1000</f>
        <v>0.69627141600000009</v>
      </c>
      <c r="R167" s="315">
        <f>('июль(4 цк)'!O237+'июль(4 цк)'!O238*9.68%)/1000</f>
        <v>0.66313708799999993</v>
      </c>
      <c r="S167" s="315">
        <f>('июль(4 цк)'!P237+'июль(4 цк)'!P238*9.68%)/1000</f>
        <v>0.65443946400000008</v>
      </c>
      <c r="T167" s="315">
        <f>('июль(4 цк)'!Q237+'июль(4 цк)'!Q238*9.68%)/1000</f>
        <v>0.66734879999999996</v>
      </c>
      <c r="U167" s="315">
        <f>('июль(4 цк)'!R237+'июль(4 цк)'!R238*9.68%)/1000</f>
        <v>0.68351563199999998</v>
      </c>
      <c r="V167" s="315">
        <f>('июль(4 цк)'!S237+'июль(4 цк)'!S238*9.68%)/1000</f>
        <v>0.68085040799999996</v>
      </c>
      <c r="W167" s="315">
        <f>('июль(4 цк)'!T237+'июль(4 цк)'!T238*9.68%)/1000</f>
        <v>0.68406403199999999</v>
      </c>
      <c r="X167" s="315">
        <f>('июль(4 цк)'!U237+'июль(4 цк)'!U238*9.68%)/1000</f>
        <v>0.67425864000000002</v>
      </c>
      <c r="Y167" s="315">
        <f>('июль(4 цк)'!V237+'июль(4 цк)'!V238*9.68%)/1000</f>
        <v>0.67407218400000002</v>
      </c>
      <c r="Z167" s="315">
        <f>('июль(4 цк)'!W237+'июль(4 цк)'!W238*9.68%)/1000</f>
        <v>0.64372372800000011</v>
      </c>
      <c r="AA167" s="315">
        <f>('июль(4 цк)'!X237+'июль(4 цк)'!X238*9.68%)/1000</f>
        <v>0.65150004000000006</v>
      </c>
      <c r="AB167" s="315">
        <f>('июль(4 цк)'!Y237+'июль(4 цк)'!Y238*9.68%)/1000</f>
        <v>0.65181811200000006</v>
      </c>
    </row>
    <row r="168" spans="1:28" s="213" customFormat="1" ht="13.5" thickBot="1" x14ac:dyDescent="0.25">
      <c r="A168" s="321">
        <v>27</v>
      </c>
      <c r="B168" s="294" t="s">
        <v>194</v>
      </c>
      <c r="C168" s="295" t="s">
        <v>174</v>
      </c>
      <c r="D168" s="261"/>
      <c r="E168" s="315">
        <f>('июль(4 цк)'!B241+'июль(4 цк)'!B242*9.68%)/1000</f>
        <v>0.63615580799999993</v>
      </c>
      <c r="F168" s="325">
        <f>('июль(4 цк)'!C241+'июль(4 цк)'!C242*9.68%)/1000</f>
        <v>0.61799280000000001</v>
      </c>
      <c r="G168" s="325">
        <f>('июль(4 цк)'!D241+'июль(4 цк)'!D242*9.68%)/1000</f>
        <v>0.61523983199999999</v>
      </c>
      <c r="H168" s="315">
        <f>('июль(4 цк)'!E241+'июль(4 цк)'!E242*9.68%)/1000</f>
        <v>0.62173288800000015</v>
      </c>
      <c r="I168" s="315">
        <f>('июль(4 цк)'!F241+'июль(4 цк)'!F242*9.68%)/1000</f>
        <v>0.62429939999999995</v>
      </c>
      <c r="J168" s="315">
        <f>('июль(4 цк)'!G241+'июль(4 цк)'!G242*9.68%)/1000</f>
        <v>0.62817110399999998</v>
      </c>
      <c r="K168" s="315">
        <f>('июль(4 цк)'!H241+'июль(4 цк)'!H242*9.68%)/1000</f>
        <v>0.62522071199999996</v>
      </c>
      <c r="L168" s="315">
        <f>('июль(4 цк)'!I241+'июль(4 цк)'!I242*9.68%)/1000</f>
        <v>0.61736762400000011</v>
      </c>
      <c r="M168" s="315">
        <f>('июль(4 цк)'!J241+'июль(4 цк)'!J242*9.68%)/1000</f>
        <v>0.61905669600000013</v>
      </c>
      <c r="N168" s="315">
        <f>('июль(4 цк)'!K241+'июль(4 цк)'!K242*9.68%)/1000</f>
        <v>0.62376196800000006</v>
      </c>
      <c r="O168" s="315">
        <f>('июль(4 цк)'!L241+'июль(4 цк)'!L242*9.68%)/1000</f>
        <v>0.62680010400000008</v>
      </c>
      <c r="P168" s="315">
        <f>('июль(4 цк)'!M241+'июль(4 цк)'!M242*9.68%)/1000</f>
        <v>0.62986017599999988</v>
      </c>
      <c r="Q168" s="315">
        <f>('июль(4 цк)'!N241+'июль(4 цк)'!N242*9.68%)/1000</f>
        <v>0.63160408800000001</v>
      </c>
      <c r="R168" s="315">
        <f>('июль(4 цк)'!O241+'июль(4 цк)'!O242*9.68%)/1000</f>
        <v>0.61525079999999999</v>
      </c>
      <c r="S168" s="315">
        <f>('июль(4 цк)'!P241+'июль(4 цк)'!P242*9.68%)/1000</f>
        <v>0.61917734399999991</v>
      </c>
      <c r="T168" s="315">
        <f>('июль(4 цк)'!Q241+'июль(4 цк)'!Q242*9.68%)/1000</f>
        <v>0.63540998400000004</v>
      </c>
      <c r="U168" s="315">
        <f>('июль(4 цк)'!R241+'июль(4 цк)'!R242*9.68%)/1000</f>
        <v>0.63440092800000003</v>
      </c>
      <c r="V168" s="315">
        <f>('июль(4 цк)'!S241+'июль(4 цк)'!S242*9.68%)/1000</f>
        <v>0.63445576800000003</v>
      </c>
      <c r="W168" s="315">
        <f>('июль(4 цк)'!T241+'июль(4 цк)'!T242*9.68%)/1000</f>
        <v>0.630891168</v>
      </c>
      <c r="X168" s="315">
        <f>('июль(4 цк)'!U241+'июль(4 цк)'!U242*9.68%)/1000</f>
        <v>0.62295033599999994</v>
      </c>
      <c r="Y168" s="315">
        <f>('июль(4 цк)'!V241+'июль(4 цк)'!V242*9.68%)/1000</f>
        <v>0.62479296000000006</v>
      </c>
      <c r="Z168" s="315">
        <f>('июль(4 цк)'!W241+'июль(4 цк)'!W242*9.68%)/1000</f>
        <v>0.63499320000000004</v>
      </c>
      <c r="AA168" s="315">
        <f>('июль(4 цк)'!X241+'июль(4 цк)'!X242*9.68%)/1000</f>
        <v>0.64128883200000009</v>
      </c>
      <c r="AB168" s="315">
        <f>('июль(4 цк)'!Y241+'июль(4 цк)'!Y242*9.68%)/1000</f>
        <v>0.64100366400000008</v>
      </c>
    </row>
    <row r="169" spans="1:28" s="213" customFormat="1" ht="13.5" thickBot="1" x14ac:dyDescent="0.25">
      <c r="A169" s="321">
        <v>28</v>
      </c>
      <c r="B169" s="294" t="s">
        <v>194</v>
      </c>
      <c r="C169" s="295" t="s">
        <v>174</v>
      </c>
      <c r="D169" s="261"/>
      <c r="E169" s="315">
        <f>('июль(4 цк)'!B245+'июль(4 цк)'!B246*9.68%)/1000</f>
        <v>0.69658948799999998</v>
      </c>
      <c r="F169" s="325">
        <f>('июль(4 цк)'!C245+'июль(4 цк)'!C246*9.68%)/1000</f>
        <v>0.66653716800000007</v>
      </c>
      <c r="G169" s="325">
        <f>('июль(4 цк)'!D245+'июль(4 цк)'!D246*9.68%)/1000</f>
        <v>0.66791913599999997</v>
      </c>
      <c r="H169" s="315">
        <f>('июль(4 цк)'!E245+'июль(4 цк)'!E246*9.68%)/1000</f>
        <v>0.67559673599999992</v>
      </c>
      <c r="I169" s="315">
        <f>('июль(4 цк)'!F245+'июль(4 цк)'!F246*9.68%)/1000</f>
        <v>0.66513326400000006</v>
      </c>
      <c r="J169" s="315">
        <f>('июль(4 цк)'!G245+'июль(4 цк)'!G246*9.68%)/1000</f>
        <v>0.66667975199999996</v>
      </c>
      <c r="K169" s="315">
        <f>('июль(4 цк)'!H245+'июль(4 цк)'!H246*9.68%)/1000</f>
        <v>0.67772452800000005</v>
      </c>
      <c r="L169" s="315">
        <f>('июль(4 цк)'!I245+'июль(4 цк)'!I246*9.68%)/1000</f>
        <v>0.66973982399999998</v>
      </c>
      <c r="M169" s="315">
        <f>('июль(4 цк)'!J245+'июль(4 цк)'!J246*9.68%)/1000</f>
        <v>0.67001402399999999</v>
      </c>
      <c r="N169" s="315">
        <f>('июль(4 цк)'!K245+'июль(4 цк)'!K246*9.68%)/1000</f>
        <v>0.67870068000000006</v>
      </c>
      <c r="O169" s="315">
        <f>('июль(4 цк)'!L245+'июль(4 цк)'!L246*9.68%)/1000</f>
        <v>0.68114654400000008</v>
      </c>
      <c r="P169" s="315">
        <f>('июль(4 цк)'!M245+'июль(4 цк)'!M246*9.68%)/1000</f>
        <v>0.68402015999999999</v>
      </c>
      <c r="Q169" s="315">
        <f>('июль(4 цк)'!N245+'июль(4 цк)'!N246*9.68%)/1000</f>
        <v>0.69690756000000009</v>
      </c>
      <c r="R169" s="315">
        <f>('июль(4 цк)'!O245+'июль(4 цк)'!O246*9.68%)/1000</f>
        <v>0.68194720799999997</v>
      </c>
      <c r="S169" s="315">
        <f>('июль(4 цк)'!P245+'июль(4 цк)'!P246*9.68%)/1000</f>
        <v>0.67975360799999995</v>
      </c>
      <c r="T169" s="315">
        <f>('июль(4 цк)'!Q245+'июль(4 цк)'!Q246*9.68%)/1000</f>
        <v>0.699199872</v>
      </c>
      <c r="U169" s="315">
        <f>('июль(4 цк)'!R245+'июль(4 цк)'!R246*9.68%)/1000</f>
        <v>0.70111927200000002</v>
      </c>
      <c r="V169" s="315">
        <f>('июль(4 цк)'!S245+'июль(4 цк)'!S246*9.68%)/1000</f>
        <v>0.70990463999999998</v>
      </c>
      <c r="W169" s="315">
        <f>('июль(4 цк)'!T245+'июль(4 цк)'!T246*9.68%)/1000</f>
        <v>0.70968528000000008</v>
      </c>
      <c r="X169" s="315">
        <f>('июль(4 цк)'!U245+'июль(4 цк)'!U246*9.68%)/1000</f>
        <v>0.69643593599999998</v>
      </c>
      <c r="Y169" s="315">
        <f>('июль(4 цк)'!V245+'июль(4 цк)'!V246*9.68%)/1000</f>
        <v>0.70401482399999993</v>
      </c>
      <c r="Z169" s="315">
        <f>('июль(4 цк)'!W245+'июль(4 цк)'!W246*9.68%)/1000</f>
        <v>0.70017602400000001</v>
      </c>
      <c r="AA169" s="315">
        <f>('июль(4 цк)'!X245+'июль(4 цк)'!X246*9.68%)/1000</f>
        <v>0.70402579200000004</v>
      </c>
      <c r="AB169" s="315">
        <f>('июль(4 цк)'!Y245+'июль(4 цк)'!Y246*9.68%)/1000</f>
        <v>0.66746944800000008</v>
      </c>
    </row>
    <row r="170" spans="1:28" s="213" customFormat="1" ht="13.5" thickBot="1" x14ac:dyDescent="0.25">
      <c r="A170" s="321">
        <v>29</v>
      </c>
      <c r="B170" s="294" t="s">
        <v>194</v>
      </c>
      <c r="C170" s="295" t="s">
        <v>174</v>
      </c>
      <c r="D170" s="261"/>
      <c r="E170" s="315">
        <f>('июль(4 цк)'!B249+'июль(4 цк)'!B250*9.68%)/1000</f>
        <v>0.72074102399999995</v>
      </c>
      <c r="F170" s="325">
        <f>('июль(4 цк)'!C249+'июль(4 цк)'!C250*9.68%)/1000</f>
        <v>0.70652649600000006</v>
      </c>
      <c r="G170" s="325">
        <f>('июль(4 цк)'!D249+'июль(4 цк)'!D250*9.68%)/1000</f>
        <v>0.70284124800000003</v>
      </c>
      <c r="H170" s="315">
        <f>('июль(4 цк)'!E249+'июль(4 цк)'!E250*9.68%)/1000</f>
        <v>0.70880783999999997</v>
      </c>
      <c r="I170" s="315">
        <f>('июль(4 цк)'!F249+'июль(4 цк)'!F250*9.68%)/1000</f>
        <v>0.72470047199999998</v>
      </c>
      <c r="J170" s="315">
        <f>('июль(4 цк)'!G249+'июль(4 цк)'!G250*9.68%)/1000</f>
        <v>0.73131417600000004</v>
      </c>
      <c r="K170" s="315">
        <f>('июль(4 цк)'!H249+'июль(4 цк)'!H250*9.68%)/1000</f>
        <v>0.7247662800000001</v>
      </c>
      <c r="L170" s="315">
        <f>('июль(4 цк)'!I249+'июль(4 цк)'!I250*9.68%)/1000</f>
        <v>0.71840483999999993</v>
      </c>
      <c r="M170" s="315">
        <f>('июль(4 цк)'!J249+'июль(4 цк)'!J250*9.68%)/1000</f>
        <v>0.7255779120000001</v>
      </c>
      <c r="N170" s="315">
        <f>('июль(4 цк)'!K249+'июль(4 цк)'!K250*9.68%)/1000</f>
        <v>0.73584396000000007</v>
      </c>
      <c r="O170" s="315">
        <f>('июль(4 цк)'!L249+'июль(4 цк)'!L250*9.68%)/1000</f>
        <v>0.73904661599999999</v>
      </c>
      <c r="P170" s="315">
        <f>('июль(4 цк)'!M249+'июль(4 цк)'!M250*9.68%)/1000</f>
        <v>0.73157740800000004</v>
      </c>
      <c r="Q170" s="315">
        <f>('июль(4 цк)'!N249+'июль(4 цк)'!N250*9.68%)/1000</f>
        <v>0.73224645599999993</v>
      </c>
      <c r="R170" s="315">
        <f>('июль(4 цк)'!O249+'июль(4 цк)'!O250*9.68%)/1000</f>
        <v>0.70766716799999996</v>
      </c>
      <c r="S170" s="315">
        <f>('июль(4 цк)'!P249+'июль(4 цк)'!P250*9.68%)/1000</f>
        <v>0.71038723200000009</v>
      </c>
      <c r="T170" s="315">
        <f>('июль(4 цк)'!Q249+'июль(4 цк)'!Q250*9.68%)/1000</f>
        <v>0.73132514400000004</v>
      </c>
      <c r="U170" s="315">
        <f>('июль(4 цк)'!R249+'июль(4 цк)'!R250*9.68%)/1000</f>
        <v>0.75001461600000008</v>
      </c>
      <c r="V170" s="315">
        <f>('июль(4 цк)'!S249+'июль(4 цк)'!S250*9.68%)/1000</f>
        <v>0.75366696</v>
      </c>
      <c r="W170" s="315">
        <f>('июль(4 цк)'!T249+'июль(4 цк)'!T250*9.68%)/1000</f>
        <v>0.74669131200000005</v>
      </c>
      <c r="X170" s="315">
        <f>('июль(4 цк)'!U249+'июль(4 цк)'!U250*9.68%)/1000</f>
        <v>0.72479918399999999</v>
      </c>
      <c r="Y170" s="315">
        <f>('июль(4 цк)'!V249+'июль(4 цк)'!V250*9.68%)/1000</f>
        <v>0.72835281600000013</v>
      </c>
      <c r="Z170" s="315">
        <f>('июль(4 цк)'!W249+'июль(4 цк)'!W250*9.68%)/1000</f>
        <v>0.73585492800000007</v>
      </c>
      <c r="AA170" s="315">
        <f>('июль(4 цк)'!X249+'июль(4 цк)'!X250*9.68%)/1000</f>
        <v>0.74210668800000001</v>
      </c>
      <c r="AB170" s="315">
        <f>('июль(4 цк)'!Y249+'июль(4 цк)'!Y250*9.68%)/1000</f>
        <v>0.740362776</v>
      </c>
    </row>
    <row r="171" spans="1:28" s="213" customFormat="1" ht="13.5" thickBot="1" x14ac:dyDescent="0.25">
      <c r="A171" s="321">
        <v>30</v>
      </c>
      <c r="B171" s="294" t="s">
        <v>194</v>
      </c>
      <c r="C171" s="295" t="s">
        <v>174</v>
      </c>
      <c r="D171" s="261"/>
      <c r="E171" s="315">
        <f>('июль(4 цк)'!B253+'июль(4 цк)'!B254*9.68%)/1000</f>
        <v>0.57986803200000003</v>
      </c>
      <c r="F171" s="325">
        <f>('июль(4 цк)'!C253+'июль(4 цк)'!C254*9.68%)/1000</f>
        <v>0.55003507200000001</v>
      </c>
      <c r="G171" s="325">
        <f>('июль(4 цк)'!D253+'июль(4 цк)'!D254*9.68%)/1000</f>
        <v>0.54912472800000001</v>
      </c>
      <c r="H171" s="315">
        <f>('июль(4 цк)'!E253+'июль(4 цк)'!E254*9.68%)/1000</f>
        <v>0.55624295999999995</v>
      </c>
      <c r="I171" s="315">
        <f>('июль(4 цк)'!F253+'июль(4 цк)'!F254*9.68%)/1000</f>
        <v>0.56466638400000002</v>
      </c>
      <c r="J171" s="315">
        <f>('июль(4 цк)'!G253+'июль(4 цк)'!G254*9.68%)/1000</f>
        <v>0.57276076799999998</v>
      </c>
      <c r="K171" s="315">
        <f>('июль(4 цк)'!H253+'июль(4 цк)'!H254*9.68%)/1000</f>
        <v>0.57132396000000008</v>
      </c>
      <c r="L171" s="315">
        <f>('июль(4 цк)'!I253+'июль(4 цк)'!I254*9.68%)/1000</f>
        <v>0.55800880799999997</v>
      </c>
      <c r="M171" s="315">
        <f>('июль(4 цк)'!J253+'июль(4 цк)'!J254*9.68%)/1000</f>
        <v>0.55866688800000008</v>
      </c>
      <c r="N171" s="315">
        <f>('июль(4 цк)'!K253+'июль(4 цк)'!K254*9.68%)/1000</f>
        <v>0.56417282400000013</v>
      </c>
      <c r="O171" s="315">
        <f>('июль(4 цк)'!L253+'июль(4 цк)'!L254*9.68%)/1000</f>
        <v>0.56415088800000013</v>
      </c>
      <c r="P171" s="315">
        <f>('июль(4 цк)'!M253+'июль(4 цк)'!M254*9.68%)/1000</f>
        <v>0.56797871999999994</v>
      </c>
      <c r="Q171" s="315">
        <f>('июль(4 цк)'!N253+'июль(4 цк)'!N254*9.68%)/1000</f>
        <v>0.56918520000000006</v>
      </c>
      <c r="R171" s="315">
        <f>('июль(4 цк)'!O253+'июль(4 цк)'!O254*9.68%)/1000</f>
        <v>0.55335837600000004</v>
      </c>
      <c r="S171" s="315">
        <f>('июль(4 цк)'!P253+'июль(4 цк)'!P254*9.68%)/1000</f>
        <v>0.55259061600000003</v>
      </c>
      <c r="T171" s="315">
        <f>('июль(4 цк)'!Q253+'июль(4 цк)'!Q254*9.68%)/1000</f>
        <v>0.57499823999999999</v>
      </c>
      <c r="U171" s="315">
        <f>('июль(4 цк)'!R253+'июль(4 цк)'!R254*9.68%)/1000</f>
        <v>0.58370683200000006</v>
      </c>
      <c r="V171" s="315">
        <f>('июль(4 цк)'!S253+'июль(4 цк)'!S254*9.68%)/1000</f>
        <v>0.58616366400000008</v>
      </c>
      <c r="W171" s="315">
        <f>('июль(4 цк)'!T253+'июль(4 цк)'!T254*9.68%)/1000</f>
        <v>0.58538493600000008</v>
      </c>
      <c r="X171" s="315">
        <f>('июль(4 цк)'!U253+'июль(4 цк)'!U254*9.68%)/1000</f>
        <v>0.57104976000000007</v>
      </c>
      <c r="Y171" s="315">
        <f>('июль(4 цк)'!V253+'июль(4 цк)'!V254*9.68%)/1000</f>
        <v>0.57968157599999992</v>
      </c>
      <c r="Z171" s="315">
        <f>('июль(4 цк)'!W253+'июль(4 цк)'!W254*9.68%)/1000</f>
        <v>0.58372876800000006</v>
      </c>
      <c r="AA171" s="315">
        <f>('июль(4 цк)'!X253+'июль(4 цк)'!X254*9.68%)/1000</f>
        <v>0.58539590399999997</v>
      </c>
      <c r="AB171" s="315">
        <f>('июль(4 цк)'!Y253+'июль(4 цк)'!Y254*9.68%)/1000</f>
        <v>0.58369586400000006</v>
      </c>
    </row>
    <row r="172" spans="1:28" s="301" customFormat="1" ht="13.5" thickBot="1" x14ac:dyDescent="0.25">
      <c r="A172" s="322">
        <v>31</v>
      </c>
      <c r="B172" s="310" t="s">
        <v>194</v>
      </c>
      <c r="C172" s="311" t="s">
        <v>174</v>
      </c>
      <c r="D172" s="312"/>
      <c r="E172" s="315">
        <f>('июль(4 цк)'!B257+'июль(4 цк)'!B258*9.68%)/1000</f>
        <v>0.54267554399999995</v>
      </c>
      <c r="F172" s="325">
        <f>('июль(4 цк)'!C257+'июль(4 цк)'!C258*9.68%)/1000</f>
        <v>0.52458931199999992</v>
      </c>
      <c r="G172" s="325">
        <f>('июль(4 цк)'!D257+'июль(4 цк)'!D258*9.68%)/1000</f>
        <v>0.52677194399999994</v>
      </c>
      <c r="H172" s="315">
        <f>('июль(4 цк)'!E257+'июль(4 цк)'!E258*9.68%)/1000</f>
        <v>0.52883392800000006</v>
      </c>
      <c r="I172" s="315">
        <f>('июль(4 цк)'!F257+'июль(4 цк)'!F258*9.68%)/1000</f>
        <v>0.53794833600000003</v>
      </c>
      <c r="J172" s="315">
        <f>('июль(4 цк)'!G257+'июль(4 цк)'!G258*9.68%)/1000</f>
        <v>0.53824447200000014</v>
      </c>
      <c r="K172" s="315">
        <f>('июль(4 цк)'!H257+'июль(4 цк)'!H258*9.68%)/1000</f>
        <v>0.54116196000000005</v>
      </c>
      <c r="L172" s="315">
        <f>('июль(4 цк)'!I257+'июль(4 цк)'!I258*9.68%)/1000</f>
        <v>0.53064364799999997</v>
      </c>
      <c r="M172" s="315">
        <f>('июль(4 цк)'!J257+'июль(4 цк)'!J258*9.68%)/1000</f>
        <v>0.53248627200000009</v>
      </c>
      <c r="N172" s="315">
        <f>('июль(4 цк)'!K257+'июль(4 цк)'!K258*9.68%)/1000</f>
        <v>0.53668701600000002</v>
      </c>
      <c r="O172" s="315">
        <f>('июль(4 цк)'!L257+'июль(4 цк)'!L258*9.68%)/1000</f>
        <v>0.54138131999999994</v>
      </c>
      <c r="P172" s="315">
        <f>('июль(4 цк)'!M257+'июль(4 цк)'!M258*9.68%)/1000</f>
        <v>0.53564505600000012</v>
      </c>
      <c r="Q172" s="315">
        <f>('июль(4 цк)'!N257+'июль(4 цк)'!N258*9.68%)/1000</f>
        <v>0.53841995999999992</v>
      </c>
      <c r="R172" s="315">
        <f>('июль(4 цк)'!O257+'июль(4 цк)'!O258*9.68%)/1000</f>
        <v>0.52284540000000002</v>
      </c>
      <c r="S172" s="315">
        <f>('июль(4 цк)'!P257+'июль(4 цк)'!P258*9.68%)/1000</f>
        <v>0.51494843999999995</v>
      </c>
      <c r="T172" s="315">
        <f>('июль(4 цк)'!Q257+'июль(4 цк)'!Q258*9.68%)/1000</f>
        <v>0.52404091199999991</v>
      </c>
      <c r="U172" s="315">
        <f>('июль(4 цк)'!R257+'июль(4 цк)'!R258*9.68%)/1000</f>
        <v>0.53074235999999997</v>
      </c>
      <c r="V172" s="315">
        <f>('июль(4 цк)'!S257+'июль(4 цк)'!S258*9.68%)/1000</f>
        <v>0.53293595999999999</v>
      </c>
      <c r="W172" s="315">
        <f>('июль(4 цк)'!T257+'июль(4 цк)'!T258*9.68%)/1000</f>
        <v>0.5335940400000001</v>
      </c>
      <c r="X172" s="315">
        <f>('июль(4 цк)'!U257+'июль(4 цк)'!U258*9.68%)/1000</f>
        <v>0.52784680800000006</v>
      </c>
      <c r="Y172" s="315">
        <f>('июль(4 цк)'!V257+'июль(4 цк)'!V258*9.68%)/1000</f>
        <v>0.52945910400000007</v>
      </c>
      <c r="Z172" s="315">
        <f>('июль(4 цк)'!W257+'июль(4 цк)'!W258*9.68%)/1000</f>
        <v>0.53203658400000009</v>
      </c>
      <c r="AA172" s="315">
        <f>('июль(4 цк)'!X257+'июль(4 цк)'!X258*9.68%)/1000</f>
        <v>0.53473471199999989</v>
      </c>
      <c r="AB172" s="315">
        <f>('июль(4 цк)'!Y257+'июль(4 цк)'!Y258*9.68%)/1000</f>
        <v>0.53188303200000009</v>
      </c>
    </row>
    <row r="173" spans="1:28" s="300" customFormat="1" ht="13.5" thickBot="1" x14ac:dyDescent="0.25">
      <c r="A173" s="320">
        <v>1</v>
      </c>
      <c r="B173" s="305" t="s">
        <v>195</v>
      </c>
      <c r="C173" s="306" t="s">
        <v>174</v>
      </c>
      <c r="D173" s="307"/>
      <c r="E173" s="315">
        <f>('июль(4 цк)'!B137+'июль(4 цк)'!B138*9.11%)/1000</f>
        <v>0.84245264099999995</v>
      </c>
      <c r="F173" s="325">
        <f>('июль(4 цк)'!C137+'июль(4 цк)'!C138*9.11%)/1000</f>
        <v>0.82310743800000008</v>
      </c>
      <c r="G173" s="325">
        <f>('июль(4 цк)'!D137+'июль(4 цк)'!D138*9.11%)/1000</f>
        <v>0.82133985600000003</v>
      </c>
      <c r="H173" s="315">
        <f>('июль(4 цк)'!E137+'июль(4 цк)'!E138*9.11%)/1000</f>
        <v>0.84314003400000004</v>
      </c>
      <c r="I173" s="315">
        <f>('июль(4 цк)'!F137+'июль(4 цк)'!F138*9.11%)/1000</f>
        <v>0.83242543199999997</v>
      </c>
      <c r="J173" s="315">
        <f>('июль(4 цк)'!G137+'июль(4 цк)'!G138*9.11%)/1000</f>
        <v>0.82701357599999992</v>
      </c>
      <c r="K173" s="315">
        <f>('июль(4 цк)'!H137+'июль(4 цк)'!H138*9.11%)/1000</f>
        <v>0.82968677099999999</v>
      </c>
      <c r="L173" s="315">
        <f>('июль(4 цк)'!I137+'июль(4 цк)'!I138*9.11%)/1000</f>
        <v>0.81820839900000009</v>
      </c>
      <c r="M173" s="315">
        <f>('июль(4 цк)'!J137+'июль(4 цк)'!J138*9.11%)/1000</f>
        <v>0.822234558</v>
      </c>
      <c r="N173" s="315">
        <f>('июль(4 цк)'!K137+'июль(4 цк)'!K138*9.11%)/1000</f>
        <v>0.83598241800000006</v>
      </c>
      <c r="O173" s="315">
        <f>('июль(4 цк)'!L137+'июль(4 цк)'!L138*9.11%)/1000</f>
        <v>0.82624980600000009</v>
      </c>
      <c r="P173" s="315">
        <f>('июль(4 цк)'!M137+'июль(4 цк)'!M138*9.11%)/1000</f>
        <v>0.82862840400000004</v>
      </c>
      <c r="Q173" s="315">
        <f>('июль(4 цк)'!N137+'июль(4 цк)'!N138*9.11%)/1000</f>
        <v>0.82611887400000006</v>
      </c>
      <c r="R173" s="315">
        <f>('июль(4 цк)'!O137+'июль(4 цк)'!O138*9.11%)/1000</f>
        <v>0.80189645399999998</v>
      </c>
      <c r="S173" s="315">
        <f>('июль(4 цк)'!P137+'июль(4 цк)'!P138*9.11%)/1000</f>
        <v>0.80789750400000004</v>
      </c>
      <c r="T173" s="315">
        <f>('июль(4 цк)'!Q137+'июль(4 цк)'!Q138*9.11%)/1000</f>
        <v>0.83021049899999999</v>
      </c>
      <c r="U173" s="315">
        <f>('июль(4 цк)'!R137+'июль(4 цк)'!R138*9.11%)/1000</f>
        <v>0.84142700699999995</v>
      </c>
      <c r="V173" s="315">
        <f>('июль(4 цк)'!S137+'июль(4 цк)'!S138*9.11%)/1000</f>
        <v>0.84903197399999997</v>
      </c>
      <c r="W173" s="315">
        <f>('июль(4 цк)'!T137+'июль(4 цк)'!T138*9.11%)/1000</f>
        <v>0.85801172700000006</v>
      </c>
      <c r="X173" s="315">
        <f>('июль(4 цк)'!U137+'июль(4 цк)'!U138*9.11%)/1000</f>
        <v>0.84463484099999997</v>
      </c>
      <c r="Y173" s="315">
        <f>('июль(4 цк)'!V137+'июль(4 цк)'!V138*9.11%)/1000</f>
        <v>0.86115409500000006</v>
      </c>
      <c r="Z173" s="315">
        <f>('июль(4 цк)'!W137+'июль(4 цк)'!W138*9.11%)/1000</f>
        <v>0.86693692499999997</v>
      </c>
      <c r="AA173" s="315">
        <f>('июль(4 цк)'!X137+'июль(4 цк)'!X138*9.11%)/1000</f>
        <v>0.86552940600000006</v>
      </c>
      <c r="AB173" s="315">
        <f>('июль(4 цк)'!Y137+'июль(4 цк)'!Y138*9.11%)/1000</f>
        <v>0.85468387199999996</v>
      </c>
    </row>
    <row r="174" spans="1:28" s="213" customFormat="1" ht="13.5" thickBot="1" x14ac:dyDescent="0.25">
      <c r="A174" s="321">
        <v>2</v>
      </c>
      <c r="B174" s="294" t="s">
        <v>195</v>
      </c>
      <c r="C174" s="295" t="s">
        <v>174</v>
      </c>
      <c r="D174" s="261"/>
      <c r="E174" s="315">
        <f>('июль(4 цк)'!B141+'июль(4 цк)'!B142*9.11%)/1000</f>
        <v>0.93204286199999997</v>
      </c>
      <c r="F174" s="325">
        <f>('июль(4 цк)'!C141+'июль(4 цк)'!C142*9.11%)/1000</f>
        <v>0.91034088299999993</v>
      </c>
      <c r="G174" s="325">
        <f>('июль(4 цк)'!D141+'июль(4 цк)'!D142*9.11%)/1000</f>
        <v>0.91276312500000001</v>
      </c>
      <c r="H174" s="315">
        <f>('июль(4 цк)'!E141+'июль(4 цк)'!E142*9.11%)/1000</f>
        <v>0.92660918400000014</v>
      </c>
      <c r="I174" s="315">
        <f>('июль(4 цк)'!F141+'июль(4 цк)'!F142*9.11%)/1000</f>
        <v>0.96534323400000011</v>
      </c>
      <c r="J174" s="315">
        <f>('июль(4 цк)'!G141+'июль(4 цк)'!G142*9.11%)/1000</f>
        <v>0.95665807800000002</v>
      </c>
      <c r="K174" s="315">
        <f>('июль(4 цк)'!H141+'июль(4 цк)'!H142*9.11%)/1000</f>
        <v>0.94929315300000006</v>
      </c>
      <c r="L174" s="315">
        <f>('июль(4 цк)'!I141+'июль(4 цк)'!I142*9.11%)/1000</f>
        <v>0.93643999500000008</v>
      </c>
      <c r="M174" s="315">
        <f>('июль(4 цк)'!J141+'июль(4 цк)'!J142*9.11%)/1000</f>
        <v>0.94632536100000009</v>
      </c>
      <c r="N174" s="315">
        <f>('июль(4 цк)'!K141+'июль(4 цк)'!K142*9.11%)/1000</f>
        <v>0.94750374900000012</v>
      </c>
      <c r="O174" s="315">
        <f>('июль(4 цк)'!L141+'июль(4 цк)'!L142*9.11%)/1000</f>
        <v>0.96905297400000001</v>
      </c>
      <c r="P174" s="315">
        <f>('июль(4 цк)'!M141+'июль(4 цк)'!M142*9.11%)/1000</f>
        <v>0.95322111300000001</v>
      </c>
      <c r="Q174" s="315">
        <f>('июль(4 цк)'!N141+'июль(4 цк)'!N142*9.11%)/1000</f>
        <v>0.96755816700000008</v>
      </c>
      <c r="R174" s="315">
        <f>('июль(4 цк)'!O141+'июль(4 цк)'!O142*9.11%)/1000</f>
        <v>0.94012791299999998</v>
      </c>
      <c r="S174" s="315">
        <f>('июль(4 цк)'!P141+'июль(4 цк)'!P142*9.11%)/1000</f>
        <v>0.93504338699999989</v>
      </c>
      <c r="T174" s="315">
        <f>('июль(4 цк)'!Q141+'июль(4 цк)'!Q142*9.11%)/1000</f>
        <v>0.9573891149999999</v>
      </c>
      <c r="U174" s="315">
        <f>('июль(4 цк)'!R141+'июль(4 цк)'!R142*9.11%)/1000</f>
        <v>0.97766175300000013</v>
      </c>
      <c r="V174" s="315">
        <f>('июль(4 цк)'!S141+'июль(4 цк)'!S142*9.11%)/1000</f>
        <v>0.9855285840000001</v>
      </c>
      <c r="W174" s="315">
        <f>('июль(4 цк)'!T141+'июль(4 цк)'!T142*9.11%)/1000</f>
        <v>1.0036517549999999</v>
      </c>
      <c r="X174" s="315">
        <f>('июль(4 цк)'!U141+'июль(4 цк)'!U142*9.11%)/1000</f>
        <v>0.97302457799999997</v>
      </c>
      <c r="Y174" s="315">
        <f>('июль(4 цк)'!V141+'июль(4 цк)'!V142*9.11%)/1000</f>
        <v>0.991584189</v>
      </c>
      <c r="Z174" s="315">
        <f>('июль(4 цк)'!W141+'июль(4 цк)'!W142*9.11%)/1000</f>
        <v>0.99438831599999988</v>
      </c>
      <c r="AA174" s="315">
        <f>('июль(4 цк)'!X141+'июль(4 цк)'!X142*9.11%)/1000</f>
        <v>0.99314446199999995</v>
      </c>
      <c r="AB174" s="315">
        <f>('июль(4 цк)'!Y141+'июль(4 цк)'!Y142*9.11%)/1000</f>
        <v>0.97746535499999998</v>
      </c>
    </row>
    <row r="175" spans="1:28" s="213" customFormat="1" ht="13.5" thickBot="1" x14ac:dyDescent="0.25">
      <c r="A175" s="321">
        <v>3</v>
      </c>
      <c r="B175" s="294" t="s">
        <v>195</v>
      </c>
      <c r="C175" s="295" t="s">
        <v>174</v>
      </c>
      <c r="D175" s="261"/>
      <c r="E175" s="315">
        <f>('июль(4 цк)'!B145+'июль(4 цк)'!B146*9.11%)/1000</f>
        <v>0.94024793400000006</v>
      </c>
      <c r="F175" s="325">
        <f>('июль(4 цк)'!C145+'июль(4 цк)'!C146*9.11%)/1000</f>
        <v>0.871486812</v>
      </c>
      <c r="G175" s="325">
        <f>('июль(4 цк)'!D145+'июль(4 цк)'!D146*9.11%)/1000</f>
        <v>0.89059197299999993</v>
      </c>
      <c r="H175" s="315">
        <f>('июль(4 цк)'!E145+'июль(4 цк)'!E146*9.11%)/1000</f>
        <v>0.90699120600000005</v>
      </c>
      <c r="I175" s="315">
        <f>('июль(4 цк)'!F145+'июль(4 цк)'!F146*9.11%)/1000</f>
        <v>0.90498358200000006</v>
      </c>
      <c r="J175" s="315">
        <f>('июль(4 цк)'!G145+'июль(4 цк)'!G146*9.11%)/1000</f>
        <v>0.89590563000000001</v>
      </c>
      <c r="K175" s="315">
        <f>('июль(4 цк)'!H145+'июль(4 цк)'!H146*9.11%)/1000</f>
        <v>0.90177574800000004</v>
      </c>
      <c r="L175" s="315">
        <f>('июль(4 цк)'!I145+'июль(4 цк)'!I146*9.11%)/1000</f>
        <v>0.88727502899999999</v>
      </c>
      <c r="M175" s="315">
        <f>('июль(4 цк)'!J145+'июль(4 цк)'!J146*9.11%)/1000</f>
        <v>0.90115382099999997</v>
      </c>
      <c r="N175" s="315">
        <f>('июль(4 цк)'!K145+'июль(4 цк)'!K146*9.11%)/1000</f>
        <v>0.90009545400000002</v>
      </c>
      <c r="O175" s="315">
        <f>('июль(4 цк)'!L145+'июль(4 цк)'!L146*9.11%)/1000</f>
        <v>0.90770042100000004</v>
      </c>
      <c r="P175" s="315">
        <f>('июль(4 цк)'!M145+'июль(4 цк)'!M146*9.11%)/1000</f>
        <v>0.90271409399999991</v>
      </c>
      <c r="Q175" s="315">
        <f>('июль(4 цк)'!N145+'июль(4 цк)'!N146*9.11%)/1000</f>
        <v>0.91074458999999997</v>
      </c>
      <c r="R175" s="315">
        <f>('июль(4 цк)'!O145+'июль(4 цк)'!O146*9.11%)/1000</f>
        <v>0.880051947</v>
      </c>
      <c r="S175" s="315">
        <f>('июль(4 цк)'!P145+'июль(4 цк)'!P146*9.11%)/1000</f>
        <v>0.8771387100000001</v>
      </c>
      <c r="T175" s="315">
        <f>('июль(4 цк)'!Q145+'июль(4 цк)'!Q146*9.11%)/1000</f>
        <v>0.90468898500000006</v>
      </c>
      <c r="U175" s="315">
        <f>('июль(4 цк)'!R145+'июль(4 цк)'!R146*9.11%)/1000</f>
        <v>0.92081544299999996</v>
      </c>
      <c r="V175" s="315">
        <f>('июль(4 цк)'!S145+'июль(4 цк)'!S146*9.11%)/1000</f>
        <v>0.90978442199999998</v>
      </c>
      <c r="W175" s="315">
        <f>('июль(4 цк)'!T145+'июль(4 цк)'!T146*9.11%)/1000</f>
        <v>0.91223939700000001</v>
      </c>
      <c r="X175" s="315">
        <f>('июль(4 цк)'!U145+'июль(4 цк)'!U146*9.11%)/1000</f>
        <v>0.90658749900000013</v>
      </c>
      <c r="Y175" s="315">
        <f>('июль(4 цк)'!V145+'июль(4 цк)'!V146*9.11%)/1000</f>
        <v>0.92121914999999999</v>
      </c>
      <c r="Z175" s="315">
        <f>('июль(4 цк)'!W145+'июль(4 цк)'!W146*9.11%)/1000</f>
        <v>0.93519614099999993</v>
      </c>
      <c r="AA175" s="315">
        <f>('июль(4 цк)'!X145+'июль(4 цк)'!X146*9.11%)/1000</f>
        <v>0.94706730900000002</v>
      </c>
      <c r="AB175" s="315">
        <f>('июль(4 цк)'!Y145+'июль(4 цк)'!Y146*9.11%)/1000</f>
        <v>0.94762377000000009</v>
      </c>
    </row>
    <row r="176" spans="1:28" s="213" customFormat="1" ht="13.5" thickBot="1" x14ac:dyDescent="0.25">
      <c r="A176" s="321">
        <v>4</v>
      </c>
      <c r="B176" s="294" t="s">
        <v>195</v>
      </c>
      <c r="C176" s="295" t="s">
        <v>174</v>
      </c>
      <c r="D176" s="261"/>
      <c r="E176" s="315">
        <f>('июль(4 цк)'!B149+'июль(4 цк)'!B150*9.11%)/1000</f>
        <v>0.99247889099999997</v>
      </c>
      <c r="F176" s="325">
        <f>('июль(4 цк)'!C149+'июль(4 цк)'!C150*9.11%)/1000</f>
        <v>0.95246825400000001</v>
      </c>
      <c r="G176" s="325">
        <f>('июль(4 цк)'!D149+'июль(4 цк)'!D150*9.11%)/1000</f>
        <v>0.96990403200000008</v>
      </c>
      <c r="H176" s="315">
        <f>('июль(4 цк)'!E149+'июль(4 цк)'!E150*9.11%)/1000</f>
        <v>0.98013855000000005</v>
      </c>
      <c r="I176" s="315">
        <f>('июль(4 цк)'!F149+'июль(4 цк)'!F150*9.11%)/1000</f>
        <v>1.0017859739999999</v>
      </c>
      <c r="J176" s="315">
        <f>('июль(4 цк)'!G149+'июль(4 цк)'!G150*9.11%)/1000</f>
        <v>1.008638082</v>
      </c>
      <c r="K176" s="315">
        <f>('июль(4 цк)'!H149+'июль(4 цк)'!H150*9.11%)/1000</f>
        <v>1.0165594680000001</v>
      </c>
      <c r="L176" s="315">
        <f>('июль(4 цк)'!I149+'июль(4 цк)'!I150*9.11%)/1000</f>
        <v>0.99501024300000007</v>
      </c>
      <c r="M176" s="315">
        <f>('июль(4 цк)'!J149+'июль(4 цк)'!J150*9.11%)/1000</f>
        <v>1.0113549209999999</v>
      </c>
      <c r="N176" s="315">
        <f>('июль(4 цк)'!K149+'июль(4 цк)'!K150*9.11%)/1000</f>
        <v>1.017977898</v>
      </c>
      <c r="O176" s="315">
        <f>('июль(4 цк)'!L149+'июль(4 цк)'!L150*9.11%)/1000</f>
        <v>1.017399615</v>
      </c>
      <c r="P176" s="315">
        <f>('июль(4 цк)'!M149+'июль(4 цк)'!M150*9.11%)/1000</f>
        <v>1.016712222</v>
      </c>
      <c r="Q176" s="315">
        <f>('июль(4 цк)'!N149+'июль(4 цк)'!N150*9.11%)/1000</f>
        <v>0.94114263600000003</v>
      </c>
      <c r="R176" s="315">
        <f>('июль(4 цк)'!O149+'июль(4 цк)'!O150*9.11%)/1000</f>
        <v>0.90967531199999996</v>
      </c>
      <c r="S176" s="315">
        <f>('июль(4 цк)'!P149+'июль(4 цк)'!P150*9.11%)/1000</f>
        <v>0.91423611000000005</v>
      </c>
      <c r="T176" s="315">
        <f>('июль(4 цк)'!Q149+'июль(4 цк)'!Q150*9.11%)/1000</f>
        <v>0.94378309800000004</v>
      </c>
      <c r="U176" s="315">
        <f>('июль(4 цк)'!R149+'июль(4 цк)'!R150*9.11%)/1000</f>
        <v>0.96336834299999996</v>
      </c>
      <c r="V176" s="315">
        <f>('июль(4 цк)'!S149+'июль(4 цк)'!S150*9.11%)/1000</f>
        <v>0.97224989700000009</v>
      </c>
      <c r="W176" s="315">
        <f>('июль(4 цк)'!T149+'июль(4 цк)'!T150*9.11%)/1000</f>
        <v>0.97460667300000003</v>
      </c>
      <c r="X176" s="315">
        <f>('июль(4 цк)'!U149+'июль(4 цк)'!U150*9.11%)/1000</f>
        <v>0.95246825400000001</v>
      </c>
      <c r="Y176" s="315">
        <f>('июль(4 цк)'!V149+'июль(4 цк)'!V150*9.11%)/1000</f>
        <v>0.97024227299999999</v>
      </c>
      <c r="Z176" s="315">
        <f>('июль(4 цк)'!W149+'июль(4 цк)'!W150*9.11%)/1000</f>
        <v>0.97978939799999998</v>
      </c>
      <c r="AA176" s="315">
        <f>('июль(4 цк)'!X149+'июль(4 цк)'!X150*9.11%)/1000</f>
        <v>0.98335729500000002</v>
      </c>
      <c r="AB176" s="315">
        <f>('июль(4 цк)'!Y149+'июль(4 цк)'!Y150*9.11%)/1000</f>
        <v>0.97208623199999999</v>
      </c>
    </row>
    <row r="177" spans="1:28" s="213" customFormat="1" ht="13.5" thickBot="1" x14ac:dyDescent="0.25">
      <c r="A177" s="321">
        <v>5</v>
      </c>
      <c r="B177" s="294" t="s">
        <v>195</v>
      </c>
      <c r="C177" s="295" t="s">
        <v>174</v>
      </c>
      <c r="D177" s="261"/>
      <c r="E177" s="315">
        <f>('июль(4 цк)'!B153+'июль(4 цк)'!B154*9.11%)/1000</f>
        <v>0.95945129399999995</v>
      </c>
      <c r="F177" s="325">
        <f>('июль(4 цк)'!C153+'июль(4 цк)'!C154*9.11%)/1000</f>
        <v>0.91929881400000002</v>
      </c>
      <c r="G177" s="325">
        <f>('июль(4 цк)'!D153+'июль(4 цк)'!D154*9.11%)/1000</f>
        <v>0.94250651100000005</v>
      </c>
      <c r="H177" s="315">
        <f>('июль(4 цк)'!E153+'июль(4 цк)'!E154*9.11%)/1000</f>
        <v>0.96134980799999992</v>
      </c>
      <c r="I177" s="315">
        <f>('июль(4 цк)'!F153+'июль(4 цк)'!F154*9.11%)/1000</f>
        <v>0.98001852899999997</v>
      </c>
      <c r="J177" s="315">
        <f>('июль(4 цк)'!G153+'июль(4 цк)'!G154*9.11%)/1000</f>
        <v>0.95990955600000005</v>
      </c>
      <c r="K177" s="315">
        <f>('июль(4 цк)'!H153+'июль(4 цк)'!H154*9.11%)/1000</f>
        <v>0.96052057199999996</v>
      </c>
      <c r="L177" s="315">
        <f>('июль(4 цк)'!I153+'июль(4 цк)'!I154*9.11%)/1000</f>
        <v>0.933995931</v>
      </c>
      <c r="M177" s="315">
        <f>('июль(4 цк)'!J153+'июль(4 цк)'!J154*9.11%)/1000</f>
        <v>0.96021506400000001</v>
      </c>
      <c r="N177" s="315">
        <f>('июль(4 цк)'!K153+'июль(4 цк)'!K154*9.11%)/1000</f>
        <v>0.97140975000000007</v>
      </c>
      <c r="O177" s="315">
        <f>('июль(4 цк)'!L153+'июль(4 цк)'!L154*9.11%)/1000</f>
        <v>0.95040607499999996</v>
      </c>
      <c r="P177" s="315">
        <f>('июль(4 цк)'!M153+'июль(4 цк)'!M154*9.11%)/1000</f>
        <v>0.95836019399999994</v>
      </c>
      <c r="Q177" s="315">
        <f>('июль(4 цк)'!N153+'июль(4 цк)'!N154*9.11%)/1000</f>
        <v>0.94155725400000001</v>
      </c>
      <c r="R177" s="315">
        <f>('июль(4 цк)'!O153+'июль(4 цк)'!O154*9.11%)/1000</f>
        <v>0.91174840200000007</v>
      </c>
      <c r="S177" s="315">
        <f>('июль(4 цк)'!P153+'июль(4 цк)'!P154*9.11%)/1000</f>
        <v>0.90648929999999994</v>
      </c>
      <c r="T177" s="315">
        <f>('июль(4 цк)'!Q153+'июль(4 цк)'!Q154*9.11%)/1000</f>
        <v>0.93099540599999997</v>
      </c>
      <c r="U177" s="315">
        <f>('июль(4 цк)'!R153+'июль(4 цк)'!R154*9.11%)/1000</f>
        <v>0.94526699399999992</v>
      </c>
      <c r="V177" s="315">
        <f>('июль(4 цк)'!S153+'июль(4 цк)'!S154*9.11%)/1000</f>
        <v>0.94097897100000005</v>
      </c>
      <c r="W177" s="315">
        <f>('июль(4 цк)'!T153+'июль(4 цк)'!T154*9.11%)/1000</f>
        <v>0.9508752479999999</v>
      </c>
      <c r="X177" s="315">
        <f>('июль(4 цк)'!U153+'июль(4 цк)'!U154*9.11%)/1000</f>
        <v>0.92082635400000001</v>
      </c>
      <c r="Y177" s="315">
        <f>('июль(4 цк)'!V153+'июль(4 цк)'!V154*9.11%)/1000</f>
        <v>0.93965873999999994</v>
      </c>
      <c r="Z177" s="315">
        <f>('июль(4 цк)'!W153+'июль(4 цк)'!W154*9.11%)/1000</f>
        <v>0.959167608</v>
      </c>
      <c r="AA177" s="315">
        <f>('июль(4 цк)'!X153+'июль(4 цк)'!X154*9.11%)/1000</f>
        <v>0.95875298999999992</v>
      </c>
      <c r="AB177" s="315">
        <f>('июль(4 цк)'!Y153+'июль(4 цк)'!Y154*9.11%)/1000</f>
        <v>0.95579610900000012</v>
      </c>
    </row>
    <row r="178" spans="1:28" s="213" customFormat="1" ht="13.5" thickBot="1" x14ac:dyDescent="0.25">
      <c r="A178" s="321">
        <v>6</v>
      </c>
      <c r="B178" s="294" t="s">
        <v>195</v>
      </c>
      <c r="C178" s="295" t="s">
        <v>174</v>
      </c>
      <c r="D178" s="261"/>
      <c r="E178" s="315">
        <f>('июль(4 цк)'!B157+'июль(4 цк)'!B158*9.11%)/1000</f>
        <v>0.87965915099999992</v>
      </c>
      <c r="F178" s="325">
        <f>('июль(4 цк)'!C157+'июль(4 цк)'!C158*9.11%)/1000</f>
        <v>0.85372370399999997</v>
      </c>
      <c r="G178" s="325">
        <f>('июль(4 цк)'!D157+'июль(4 цк)'!D158*9.11%)/1000</f>
        <v>0.86056490099999994</v>
      </c>
      <c r="H178" s="315">
        <f>('июль(4 цк)'!E157+'июль(4 цк)'!E158*9.11%)/1000</f>
        <v>0.87097399500000006</v>
      </c>
      <c r="I178" s="315">
        <f>('июль(4 цк)'!F157+'июль(4 цк)'!F158*9.11%)/1000</f>
        <v>0.87670227000000012</v>
      </c>
      <c r="J178" s="315">
        <f>('июль(4 цк)'!G157+'июль(4 цк)'!G158*9.11%)/1000</f>
        <v>0.86785344900000005</v>
      </c>
      <c r="K178" s="315">
        <f>('июль(4 цк)'!H157+'июль(4 цк)'!H158*9.11%)/1000</f>
        <v>0.85270898100000003</v>
      </c>
      <c r="L178" s="315">
        <f>('июль(4 цк)'!I157+'июль(4 цк)'!I158*9.11%)/1000</f>
        <v>0.85187974500000008</v>
      </c>
      <c r="M178" s="315">
        <f>('июль(4 цк)'!J157+'июль(4 цк)'!J158*9.11%)/1000</f>
        <v>0.85867729799999992</v>
      </c>
      <c r="N178" s="315">
        <f>('июль(4 цк)'!K157+'июль(4 цк)'!K158*9.11%)/1000</f>
        <v>0.86835535499999994</v>
      </c>
      <c r="O178" s="315">
        <f>('июль(4 цк)'!L157+'июль(4 цк)'!L158*9.11%)/1000</f>
        <v>0.88402355099999996</v>
      </c>
      <c r="P178" s="315">
        <f>('июль(4 цк)'!M157+'июль(4 цк)'!M158*9.11%)/1000</f>
        <v>0.88222323600000008</v>
      </c>
      <c r="Q178" s="315">
        <f>('июль(4 цк)'!N157+'июль(4 цк)'!N158*9.11%)/1000</f>
        <v>0.88226687999999998</v>
      </c>
      <c r="R178" s="315">
        <f>('июль(4 цк)'!O157+'июль(4 цк)'!O158*9.11%)/1000</f>
        <v>0.85413832200000006</v>
      </c>
      <c r="S178" s="315">
        <f>('июль(4 цк)'!P157+'июль(4 цк)'!P158*9.11%)/1000</f>
        <v>0.85492391400000001</v>
      </c>
      <c r="T178" s="315">
        <f>('июль(4 цк)'!Q157+'июль(4 цк)'!Q158*9.11%)/1000</f>
        <v>0.88180861799999999</v>
      </c>
      <c r="U178" s="315">
        <f>('июль(4 цк)'!R157+'июль(4 цк)'!R158*9.11%)/1000</f>
        <v>0.88982820299999998</v>
      </c>
      <c r="V178" s="315">
        <f>('июль(4 цк)'!S157+'июль(4 цк)'!S158*9.11%)/1000</f>
        <v>0.88043383200000003</v>
      </c>
      <c r="W178" s="315">
        <f>('июль(4 цк)'!T157+'июль(4 цк)'!T158*9.11%)/1000</f>
        <v>0.88614028500000008</v>
      </c>
      <c r="X178" s="315">
        <f>('июль(4 цк)'!U157+'июль(4 цк)'!U158*9.11%)/1000</f>
        <v>0.86791891499999996</v>
      </c>
      <c r="Y178" s="315">
        <f>('июль(4 цк)'!V157+'июль(4 цк)'!V158*9.11%)/1000</f>
        <v>0.88458001200000003</v>
      </c>
      <c r="Z178" s="315">
        <f>('июль(4 цк)'!W157+'июль(4 цк)'!W158*9.11%)/1000</f>
        <v>0.89749863600000002</v>
      </c>
      <c r="AA178" s="315">
        <f>('июль(4 цк)'!X157+'июль(4 цк)'!X158*9.11%)/1000</f>
        <v>0.89860064699999997</v>
      </c>
      <c r="AB178" s="315">
        <f>('июль(4 цк)'!Y157+'июль(4 цк)'!Y158*9.11%)/1000</f>
        <v>0.88938085200000017</v>
      </c>
    </row>
    <row r="179" spans="1:28" s="213" customFormat="1" ht="13.5" thickBot="1" x14ac:dyDescent="0.25">
      <c r="A179" s="321">
        <v>7</v>
      </c>
      <c r="B179" s="294" t="s">
        <v>195</v>
      </c>
      <c r="C179" s="295" t="s">
        <v>174</v>
      </c>
      <c r="D179" s="261"/>
      <c r="E179" s="315">
        <f>('июль(4 цк)'!B161+'июль(4 цк)'!B162*9.11%)/1000</f>
        <v>0.94693637700000011</v>
      </c>
      <c r="F179" s="325">
        <f>('июль(4 цк)'!C161+'июль(4 цк)'!C162*9.11%)/1000</f>
        <v>0.90096833400000009</v>
      </c>
      <c r="G179" s="325">
        <f>('июль(4 цк)'!D161+'июль(4 цк)'!D162*9.11%)/1000</f>
        <v>0.93321033899999994</v>
      </c>
      <c r="H179" s="315">
        <f>('июль(4 цк)'!E161+'июль(4 цк)'!E162*9.11%)/1000</f>
        <v>0.9476892360000001</v>
      </c>
      <c r="I179" s="315">
        <f>('июль(4 цк)'!F161+'июль(4 цк)'!F162*9.11%)/1000</f>
        <v>0.95725818299999998</v>
      </c>
      <c r="J179" s="315">
        <f>('июль(4 цк)'!G161+'июль(4 цк)'!G162*9.11%)/1000</f>
        <v>0.95971315800000001</v>
      </c>
      <c r="K179" s="315">
        <f>('июль(4 цк)'!H161+'июль(4 цк)'!H162*9.11%)/1000</f>
        <v>0.953679375</v>
      </c>
      <c r="L179" s="315">
        <f>('июль(4 цк)'!I161+'июль(4 цк)'!I162*9.11%)/1000</f>
        <v>0.93222834900000007</v>
      </c>
      <c r="M179" s="315">
        <f>('июль(4 цк)'!J161+'июль(4 цк)'!J162*9.11%)/1000</f>
        <v>0.95071158300000003</v>
      </c>
      <c r="N179" s="315">
        <f>('июль(4 цк)'!K161+'июль(4 цк)'!K162*9.11%)/1000</f>
        <v>0.96944576999999998</v>
      </c>
      <c r="O179" s="315">
        <f>('июль(4 цк)'!L161+'июль(4 цк)'!L162*9.11%)/1000</f>
        <v>0.96077152499999996</v>
      </c>
      <c r="P179" s="315">
        <f>('июль(4 цк)'!M161+'июль(4 цк)'!M162*9.11%)/1000</f>
        <v>0.96427395599999999</v>
      </c>
      <c r="Q179" s="315">
        <f>('июль(4 цк)'!N161+'июль(4 цк)'!N162*9.11%)/1000</f>
        <v>0.96122978699999995</v>
      </c>
      <c r="R179" s="315">
        <f>('июль(4 цк)'!O161+'июль(4 цк)'!O162*9.11%)/1000</f>
        <v>0.93348311399999995</v>
      </c>
      <c r="S179" s="315">
        <f>('июль(4 цк)'!P161+'июль(4 цк)'!P162*9.11%)/1000</f>
        <v>0.93909136800000004</v>
      </c>
      <c r="T179" s="315">
        <f>('июль(4 цк)'!Q161+'июль(4 цк)'!Q162*9.11%)/1000</f>
        <v>0.96079334700000008</v>
      </c>
      <c r="U179" s="315">
        <f>('июль(4 цк)'!R161+'июль(4 цк)'!R162*9.11%)/1000</f>
        <v>0.96759090000000003</v>
      </c>
      <c r="V179" s="315">
        <f>('июль(4 цк)'!S161+'июль(4 цк)'!S162*9.11%)/1000</f>
        <v>0.96468857399999997</v>
      </c>
      <c r="W179" s="315">
        <f>('июль(4 цк)'!T161+'июль(4 цк)'!T162*9.11%)/1000</f>
        <v>0.97079873400000005</v>
      </c>
      <c r="X179" s="315">
        <f>('июль(4 цк)'!U161+'июль(4 цк)'!U162*9.11%)/1000</f>
        <v>0.95498869500000005</v>
      </c>
      <c r="Y179" s="315">
        <f>('июль(4 цк)'!V161+'июль(4 цк)'!V162*9.11%)/1000</f>
        <v>0.97204258799999999</v>
      </c>
      <c r="Z179" s="315">
        <f>('июль(4 цк)'!W161+'июль(4 цк)'!W162*9.11%)/1000</f>
        <v>0.96824556000000006</v>
      </c>
      <c r="AA179" s="315">
        <f>('июль(4 цк)'!X161+'июль(4 цк)'!X162*9.11%)/1000</f>
        <v>0.98054225700000008</v>
      </c>
      <c r="AB179" s="315">
        <f>('июль(4 цк)'!Y161+'июль(4 цк)'!Y162*9.11%)/1000</f>
        <v>0.98416470900000008</v>
      </c>
    </row>
    <row r="180" spans="1:28" s="213" customFormat="1" ht="13.5" thickBot="1" x14ac:dyDescent="0.25">
      <c r="A180" s="321">
        <v>8</v>
      </c>
      <c r="B180" s="294" t="s">
        <v>195</v>
      </c>
      <c r="C180" s="295" t="s">
        <v>174</v>
      </c>
      <c r="D180" s="261"/>
      <c r="E180" s="315">
        <f>('июль(4 цк)'!B165+'июль(4 цк)'!B166*9.11%)/1000</f>
        <v>0.9827899229999999</v>
      </c>
      <c r="F180" s="325">
        <f>('июль(4 цк)'!C165+'июль(4 цк)'!C166*9.11%)/1000</f>
        <v>0.93998607000000001</v>
      </c>
      <c r="G180" s="325">
        <f>('июль(4 цк)'!D165+'июль(4 цк)'!D166*9.11%)/1000</f>
        <v>0.90916249500000001</v>
      </c>
      <c r="H180" s="315">
        <f>('июль(4 цк)'!E165+'июль(4 цк)'!E166*9.11%)/1000</f>
        <v>0.97168252500000007</v>
      </c>
      <c r="I180" s="315">
        <f>('июль(4 цк)'!F165+'июль(4 цк)'!F166*9.11%)/1000</f>
        <v>0.97259904900000005</v>
      </c>
      <c r="J180" s="315">
        <f>('июль(4 цк)'!G165+'июль(4 цк)'!G166*9.11%)/1000</f>
        <v>0.99207518400000005</v>
      </c>
      <c r="K180" s="315">
        <f>('июль(4 цк)'!H165+'июль(4 цк)'!H166*9.11%)/1000</f>
        <v>0.99754159500000006</v>
      </c>
      <c r="L180" s="315">
        <f>('июль(4 цк)'!I165+'июль(4 цк)'!I166*9.11%)/1000</f>
        <v>0.96909661800000002</v>
      </c>
      <c r="M180" s="315">
        <f>('июль(4 цк)'!J165+'июль(4 цк)'!J166*9.11%)/1000</f>
        <v>0.97323188699999996</v>
      </c>
      <c r="N180" s="315">
        <f>('июль(4 цк)'!K165+'июль(4 цк)'!K166*9.11%)/1000</f>
        <v>1.0098164700000001</v>
      </c>
      <c r="O180" s="315">
        <f>('июль(4 цк)'!L165+'июль(4 цк)'!L166*9.11%)/1000</f>
        <v>1.0016004869999999</v>
      </c>
      <c r="P180" s="315">
        <f>('июль(4 цк)'!M165+'июль(4 цк)'!M166*9.11%)/1000</f>
        <v>1.0090527</v>
      </c>
      <c r="Q180" s="315">
        <f>('июль(4 цк)'!N165+'июль(4 цк)'!N166*9.11%)/1000</f>
        <v>1.0154247240000001</v>
      </c>
      <c r="R180" s="315">
        <f>('июль(4 цк)'!O165+'июль(4 цк)'!O166*9.11%)/1000</f>
        <v>0.98240803799999998</v>
      </c>
      <c r="S180" s="315">
        <f>('июль(4 цк)'!P165+'июль(4 цк)'!P166*9.11%)/1000</f>
        <v>0.97617785700000004</v>
      </c>
      <c r="T180" s="315">
        <f>('июль(4 цк)'!Q165+'июль(4 цк)'!Q166*9.11%)/1000</f>
        <v>1.0158611639999999</v>
      </c>
      <c r="U180" s="315">
        <f>('июль(4 цк)'!R165+'июль(4 цк)'!R166*9.11%)/1000</f>
        <v>1.035664629</v>
      </c>
      <c r="V180" s="315">
        <f>('июль(4 цк)'!S165+'июль(4 цк)'!S166*9.11%)/1000</f>
        <v>1.0244153880000002</v>
      </c>
      <c r="W180" s="315">
        <f>('июль(4 цк)'!T165+'июль(4 цк)'!T166*9.11%)/1000</f>
        <v>1.0257901739999999</v>
      </c>
      <c r="X180" s="315">
        <f>('июль(4 цк)'!U165+'июль(4 цк)'!U166*9.11%)/1000</f>
        <v>1.0165922009999999</v>
      </c>
      <c r="Y180" s="315">
        <f>('июль(4 цк)'!V165+'июль(4 цк)'!V166*9.11%)/1000</f>
        <v>1.0229860470000001</v>
      </c>
      <c r="Z180" s="315">
        <f>('июль(4 цк)'!W165+'июль(4 цк)'!W166*9.11%)/1000</f>
        <v>1.0212511979999999</v>
      </c>
      <c r="AA180" s="315">
        <f>('июль(4 цк)'!X165+'июль(4 цк)'!X166*9.11%)/1000</f>
        <v>1.0262593469999999</v>
      </c>
      <c r="AB180" s="315">
        <f>('июль(4 цк)'!Y165+'июль(4 цк)'!Y166*9.11%)/1000</f>
        <v>1.0189598880000001</v>
      </c>
    </row>
    <row r="181" spans="1:28" s="213" customFormat="1" ht="13.5" thickBot="1" x14ac:dyDescent="0.25">
      <c r="A181" s="321">
        <v>9</v>
      </c>
      <c r="B181" s="294" t="s">
        <v>195</v>
      </c>
      <c r="C181" s="295" t="s">
        <v>174</v>
      </c>
      <c r="D181" s="261"/>
      <c r="E181" s="315">
        <f>('июль(4 цк)'!B169+'июль(4 цк)'!B170*9.11%)/1000</f>
        <v>0.88823519699999998</v>
      </c>
      <c r="F181" s="325">
        <f>('июль(4 цк)'!C169+'июль(4 цк)'!C170*9.11%)/1000</f>
        <v>0.85910282700000007</v>
      </c>
      <c r="G181" s="325">
        <f>('июль(4 цк)'!D169+'июль(4 цк)'!D170*9.11%)/1000</f>
        <v>0.86359815900000014</v>
      </c>
      <c r="H181" s="315">
        <f>('июль(4 цк)'!E169+'июль(4 цк)'!E170*9.11%)/1000</f>
        <v>0.87540386100000001</v>
      </c>
      <c r="I181" s="315">
        <f>('июль(4 цк)'!F169+'июль(4 цк)'!F170*9.11%)/1000</f>
        <v>0.87447642599999997</v>
      </c>
      <c r="J181" s="315">
        <f>('июль(4 цк)'!G169+'июль(4 цк)'!G170*9.11%)/1000</f>
        <v>0.89159578500000014</v>
      </c>
      <c r="K181" s="315">
        <f>('июль(4 цк)'!H169+'июль(4 цк)'!H170*9.11%)/1000</f>
        <v>0.89384345099999996</v>
      </c>
      <c r="L181" s="315">
        <f>('июль(4 цк)'!I169+'июль(4 цк)'!I170*9.11%)/1000</f>
        <v>0.87549114900000002</v>
      </c>
      <c r="M181" s="315">
        <f>('июль(4 цк)'!J169+'июль(4 цк)'!J170*9.11%)/1000</f>
        <v>0.87951730799999994</v>
      </c>
      <c r="N181" s="315">
        <f>('июль(4 цк)'!K169+'июль(4 цк)'!K170*9.11%)/1000</f>
        <v>0.89375616300000005</v>
      </c>
      <c r="O181" s="315">
        <f>('июль(4 цк)'!L169+'июль(4 цк)'!L170*9.11%)/1000</f>
        <v>0.89000277900000002</v>
      </c>
      <c r="P181" s="315">
        <f>('июль(4 цк)'!M169+'июль(4 цк)'!M170*9.11%)/1000</f>
        <v>0.89622204900000013</v>
      </c>
      <c r="Q181" s="315">
        <f>('июль(4 цк)'!N169+'июль(4 цк)'!N170*9.11%)/1000</f>
        <v>0.892992393</v>
      </c>
      <c r="R181" s="315">
        <f>('июль(4 цк)'!O169+'июль(4 цк)'!O170*9.11%)/1000</f>
        <v>0.86922823500000002</v>
      </c>
      <c r="S181" s="315">
        <f>('июль(4 цк)'!P169+'июль(4 цк)'!P170*9.11%)/1000</f>
        <v>0.85485844799999999</v>
      </c>
      <c r="T181" s="315">
        <f>('июль(4 цк)'!Q169+'июль(4 цк)'!Q170*9.11%)/1000</f>
        <v>0.87757514999999997</v>
      </c>
      <c r="U181" s="315">
        <f>('июль(4 цк)'!R169+'июль(4 цк)'!R170*9.11%)/1000</f>
        <v>0.89470542000000008</v>
      </c>
      <c r="V181" s="315">
        <f>('июль(4 цк)'!S169+'июль(4 цк)'!S170*9.11%)/1000</f>
        <v>0.89618931599999996</v>
      </c>
      <c r="W181" s="315">
        <f>('июль(4 цк)'!T169+'июль(4 цк)'!T170*9.11%)/1000</f>
        <v>0.88095756000000003</v>
      </c>
      <c r="X181" s="315">
        <f>('июль(4 цк)'!U169+'июль(4 цк)'!U170*9.11%)/1000</f>
        <v>0.86358724799999997</v>
      </c>
      <c r="Y181" s="315">
        <f>('июль(4 цк)'!V169+'июль(4 цк)'!V170*9.11%)/1000</f>
        <v>0.87184687500000002</v>
      </c>
      <c r="Z181" s="315">
        <f>('июль(4 цк)'!W169+'июль(4 цк)'!W170*9.11%)/1000</f>
        <v>0.868617219</v>
      </c>
      <c r="AA181" s="315">
        <f>('июль(4 цк)'!X169+'июль(4 цк)'!X170*9.11%)/1000</f>
        <v>0.8777715479999999</v>
      </c>
      <c r="AB181" s="315">
        <f>('июль(4 цк)'!Y169+'июль(4 цк)'!Y170*9.11%)/1000</f>
        <v>0.87705142199999997</v>
      </c>
    </row>
    <row r="182" spans="1:28" s="213" customFormat="1" ht="13.5" thickBot="1" x14ac:dyDescent="0.25">
      <c r="A182" s="321">
        <v>10</v>
      </c>
      <c r="B182" s="294" t="s">
        <v>195</v>
      </c>
      <c r="C182" s="295" t="s">
        <v>174</v>
      </c>
      <c r="D182" s="261"/>
      <c r="E182" s="315">
        <f>('июль(4 цк)'!B173+'июль(4 цк)'!B174*9.11%)/1000</f>
        <v>1.036668441</v>
      </c>
      <c r="F182" s="325">
        <f>('июль(4 цк)'!C173+'июль(4 цк)'!C174*9.11%)/1000</f>
        <v>0.98098960800000001</v>
      </c>
      <c r="G182" s="325">
        <f>('июль(4 цк)'!D173+'июль(4 цк)'!D174*9.11%)/1000</f>
        <v>0.98533218599999994</v>
      </c>
      <c r="H182" s="315">
        <f>('июль(4 цк)'!E173+'июль(4 цк)'!E174*9.11%)/1000</f>
        <v>1.0169086200000002</v>
      </c>
      <c r="I182" s="315">
        <f>('июль(4 цк)'!F173+'июль(4 цк)'!F174*9.11%)/1000</f>
        <v>1.0158720750000001</v>
      </c>
      <c r="J182" s="315">
        <f>('июль(4 цк)'!G173+'июль(4 цк)'!G174*9.11%)/1000</f>
        <v>1.0238807490000001</v>
      </c>
      <c r="K182" s="315">
        <f>('июль(4 цк)'!H173+'июль(4 цк)'!H174*9.11%)/1000</f>
        <v>1.035522786</v>
      </c>
      <c r="L182" s="315">
        <f>('июль(4 цк)'!I173+'июль(4 цк)'!I174*9.11%)/1000</f>
        <v>0.99625409700000001</v>
      </c>
      <c r="M182" s="315">
        <f>('июль(4 цк)'!J173+'июль(4 цк)'!J174*9.11%)/1000</f>
        <v>1.0430295539999999</v>
      </c>
      <c r="N182" s="315">
        <f>('июль(4 цк)'!K173+'июль(4 цк)'!K174*9.11%)/1000</f>
        <v>1.0573229639999999</v>
      </c>
      <c r="O182" s="315">
        <f>('июль(4 цк)'!L173+'июль(4 цк)'!L174*9.11%)/1000</f>
        <v>1.051747443</v>
      </c>
      <c r="P182" s="315">
        <f>('июль(4 цк)'!M173+'июль(4 цк)'!M174*9.11%)/1000</f>
        <v>1.0549007220000002</v>
      </c>
      <c r="Q182" s="315">
        <f>('июль(4 цк)'!N173+'июль(4 цк)'!N174*9.11%)/1000</f>
        <v>1.0661608740000001</v>
      </c>
      <c r="R182" s="315">
        <f>('июль(4 цк)'!O173+'июль(4 цк)'!O174*9.11%)/1000</f>
        <v>1.007601537</v>
      </c>
      <c r="S182" s="315">
        <f>('июль(4 цк)'!P173+'июль(4 цк)'!P174*9.11%)/1000</f>
        <v>1.0167776880000001</v>
      </c>
      <c r="T182" s="315">
        <f>('июль(4 цк)'!Q173+'июль(4 цк)'!Q174*9.11%)/1000</f>
        <v>1.051561956</v>
      </c>
      <c r="U182" s="315">
        <f>('июль(4 цк)'!R173+'июль(4 цк)'!R174*9.11%)/1000</f>
        <v>1.068386718</v>
      </c>
      <c r="V182" s="315">
        <f>('июль(4 цк)'!S173+'июль(4 цк)'!S174*9.11%)/1000</f>
        <v>1.0771918950000001</v>
      </c>
      <c r="W182" s="315">
        <f>('июль(4 цк)'!T173+'июль(4 цк)'!T174*9.11%)/1000</f>
        <v>1.0962425009999999</v>
      </c>
      <c r="X182" s="315">
        <f>('июль(4 цк)'!U173+'июль(4 цк)'!U174*9.11%)/1000</f>
        <v>1.0426258470000001</v>
      </c>
      <c r="Y182" s="315">
        <f>('июль(4 цк)'!V173+'июль(4 цк)'!V174*9.11%)/1000</f>
        <v>1.0679393669999999</v>
      </c>
      <c r="Z182" s="315">
        <f>('июль(4 цк)'!W173+'июль(4 цк)'!W174*9.11%)/1000</f>
        <v>1.0679066340000001</v>
      </c>
      <c r="AA182" s="315">
        <f>('июль(4 цк)'!X173+'июль(4 цк)'!X174*9.11%)/1000</f>
        <v>1.0683539849999999</v>
      </c>
      <c r="AB182" s="315">
        <f>('июль(4 цк)'!Y173+'июль(4 цк)'!Y174*9.11%)/1000</f>
        <v>1.0636513439999999</v>
      </c>
    </row>
    <row r="183" spans="1:28" s="213" customFormat="1" ht="13.5" thickBot="1" x14ac:dyDescent="0.25">
      <c r="A183" s="321">
        <v>11</v>
      </c>
      <c r="B183" s="294" t="s">
        <v>195</v>
      </c>
      <c r="C183" s="295" t="s">
        <v>174</v>
      </c>
      <c r="D183" s="261"/>
      <c r="E183" s="315">
        <f>('июль(4 цк)'!B177+'июль(4 цк)'!B178*9.11%)/1000</f>
        <v>1.051158249</v>
      </c>
      <c r="F183" s="325">
        <f>('июль(4 цк)'!C177+'июль(4 цк)'!C178*9.11%)/1000</f>
        <v>0.99505388700000008</v>
      </c>
      <c r="G183" s="325">
        <f>('июль(4 цк)'!D177+'июль(4 цк)'!D178*9.11%)/1000</f>
        <v>1.002407901</v>
      </c>
      <c r="H183" s="315">
        <f>('июль(4 цк)'!E177+'июль(4 цк)'!E178*9.11%)/1000</f>
        <v>1.0380214050000001</v>
      </c>
      <c r="I183" s="315">
        <f>('июль(4 цк)'!F177+'июль(4 цк)'!F178*9.11%)/1000</f>
        <v>1.0327841250000001</v>
      </c>
      <c r="J183" s="315">
        <f>('июль(4 цк)'!G177+'июль(4 цк)'!G178*9.11%)/1000</f>
        <v>1.0199636999999999</v>
      </c>
      <c r="K183" s="315">
        <f>('июль(4 цк)'!H177+'июль(4 цк)'!H178*9.11%)/1000</f>
        <v>1.0216221720000001</v>
      </c>
      <c r="L183" s="315">
        <f>('июль(4 цк)'!I177+'июль(4 цк)'!I178*9.11%)/1000</f>
        <v>0.99480293400000008</v>
      </c>
      <c r="M183" s="315">
        <f>('июль(4 цк)'!J177+'июль(4 цк)'!J178*9.11%)/1000</f>
        <v>1.0501217039999999</v>
      </c>
      <c r="N183" s="315">
        <f>('июль(4 цк)'!K177+'июль(4 цк)'!K178*9.11%)/1000</f>
        <v>1.074715098</v>
      </c>
      <c r="O183" s="315">
        <f>('июль(4 цк)'!L177+'июль(4 цк)'!L178*9.11%)/1000</f>
        <v>1.0667064239999999</v>
      </c>
      <c r="P183" s="315">
        <f>('июль(4 цк)'!M177+'июль(4 цк)'!M178*9.11%)/1000</f>
        <v>1.068648582</v>
      </c>
      <c r="Q183" s="315">
        <f>('июль(4 цк)'!N177+'июль(4 цк)'!N178*9.11%)/1000</f>
        <v>0.98843091000000005</v>
      </c>
      <c r="R183" s="315">
        <f>('июль(4 цк)'!O177+'июль(4 цк)'!O178*9.11%)/1000</f>
        <v>0.93947325299999995</v>
      </c>
      <c r="S183" s="315">
        <f>('июль(4 цк)'!P177+'июль(4 цк)'!P178*9.11%)/1000</f>
        <v>0.94320481500000009</v>
      </c>
      <c r="T183" s="315">
        <f>('июль(4 цк)'!Q177+'июль(4 цк)'!Q178*9.11%)/1000</f>
        <v>0.97194438900000002</v>
      </c>
      <c r="U183" s="315">
        <f>('июль(4 цк)'!R177+'июль(4 цк)'!R178*9.11%)/1000</f>
        <v>0.98866004099999993</v>
      </c>
      <c r="V183" s="315">
        <f>('июль(4 цк)'!S177+'июль(4 цк)'!S178*9.11%)/1000</f>
        <v>0.96895477500000005</v>
      </c>
      <c r="W183" s="315">
        <f>('июль(4 цк)'!T177+'июль(4 цк)'!T178*9.11%)/1000</f>
        <v>0.98124056100000012</v>
      </c>
      <c r="X183" s="315">
        <f>('июль(4 цк)'!U177+'июль(4 цк)'!U178*9.11%)/1000</f>
        <v>0.966663465</v>
      </c>
      <c r="Y183" s="315">
        <f>('июль(4 цк)'!V177+'июль(4 цк)'!V178*9.11%)/1000</f>
        <v>0.98080412100000003</v>
      </c>
      <c r="Z183" s="315">
        <f>('июль(4 цк)'!W177+'июль(4 цк)'!W178*9.11%)/1000</f>
        <v>0.97448665200000006</v>
      </c>
      <c r="AA183" s="315">
        <f>('июль(4 цк)'!X177+'июль(4 цк)'!X178*9.11%)/1000</f>
        <v>0.98882370600000002</v>
      </c>
      <c r="AB183" s="315">
        <f>('июль(4 цк)'!Y177+'июль(4 цк)'!Y178*9.11%)/1000</f>
        <v>0.98420835299999998</v>
      </c>
    </row>
    <row r="184" spans="1:28" s="213" customFormat="1" ht="13.5" thickBot="1" x14ac:dyDescent="0.25">
      <c r="A184" s="321">
        <v>12</v>
      </c>
      <c r="B184" s="294" t="s">
        <v>195</v>
      </c>
      <c r="C184" s="295" t="s">
        <v>174</v>
      </c>
      <c r="D184" s="261"/>
      <c r="E184" s="315">
        <f>('июль(4 цк)'!B181+'июль(4 цк)'!B182*9.11%)/1000</f>
        <v>0.89413804800000007</v>
      </c>
      <c r="F184" s="325">
        <f>('июль(4 цк)'!C181+'июль(4 цк)'!C182*9.11%)/1000</f>
        <v>0.86273619000000001</v>
      </c>
      <c r="G184" s="325">
        <f>('июль(4 цк)'!D181+'июль(4 цк)'!D182*9.11%)/1000</f>
        <v>0.87515290800000001</v>
      </c>
      <c r="H184" s="315">
        <f>('июль(4 цк)'!E181+'июль(4 цк)'!E182*9.11%)/1000</f>
        <v>0.90844236899999997</v>
      </c>
      <c r="I184" s="315">
        <f>('июль(4 цк)'!F181+'июль(4 цк)'!F182*9.11%)/1000</f>
        <v>0.90369608400000001</v>
      </c>
      <c r="J184" s="315">
        <f>('июль(4 цк)'!G181+'июль(4 цк)'!G182*9.11%)/1000</f>
        <v>0.91319956499999999</v>
      </c>
      <c r="K184" s="315">
        <f>('июль(4 цк)'!H181+'июль(4 цк)'!H182*9.11%)/1000</f>
        <v>0.90223401000000003</v>
      </c>
      <c r="L184" s="315">
        <f>('июль(4 цк)'!I181+'июль(4 цк)'!I182*9.11%)/1000</f>
        <v>0.86844264299999996</v>
      </c>
      <c r="M184" s="315">
        <f>('июль(4 цк)'!J181+'июль(4 цк)'!J182*9.11%)/1000</f>
        <v>0.87551297100000003</v>
      </c>
      <c r="N184" s="315">
        <f>('июль(4 цк)'!K181+'июль(4 цк)'!K182*9.11%)/1000</f>
        <v>0.87050482200000001</v>
      </c>
      <c r="O184" s="315">
        <f>('июль(4 цк)'!L181+'июль(4 цк)'!L182*9.11%)/1000</f>
        <v>0.8558622600000001</v>
      </c>
      <c r="P184" s="315">
        <f>('июль(4 цк)'!M181+'июль(4 цк)'!M182*9.11%)/1000</f>
        <v>0.88116486899999991</v>
      </c>
      <c r="Q184" s="315">
        <f>('июль(4 цк)'!N181+'июль(4 цк)'!N182*9.11%)/1000</f>
        <v>0.88921718699999996</v>
      </c>
      <c r="R184" s="315">
        <f>('июль(4 цк)'!O181+'июль(4 цк)'!O182*9.11%)/1000</f>
        <v>0.86619497700000014</v>
      </c>
      <c r="S184" s="315">
        <f>('июль(4 цк)'!P181+'июль(4 цк)'!P182*9.11%)/1000</f>
        <v>0.86715514500000002</v>
      </c>
      <c r="T184" s="315">
        <f>('июль(4 цк)'!Q181+'июль(4 цк)'!Q182*9.11%)/1000</f>
        <v>0.89730223800000009</v>
      </c>
      <c r="U184" s="315">
        <f>('июль(4 цк)'!R181+'июль(4 цк)'!R182*9.11%)/1000</f>
        <v>0.88224505799999997</v>
      </c>
      <c r="V184" s="315">
        <f>('июль(4 цк)'!S181+'июль(4 цк)'!S182*9.11%)/1000</f>
        <v>0.88159039799999994</v>
      </c>
      <c r="W184" s="315">
        <f>('июль(4 цк)'!T181+'июль(4 цк)'!T182*9.11%)/1000</f>
        <v>0.87768425999999999</v>
      </c>
      <c r="X184" s="315">
        <f>('июль(4 цк)'!U181+'июль(4 цк)'!U182*9.11%)/1000</f>
        <v>0.86927187900000003</v>
      </c>
      <c r="Y184" s="315">
        <f>('июль(4 цк)'!V181+'июль(4 цк)'!V182*9.11%)/1000</f>
        <v>0.87757514999999997</v>
      </c>
      <c r="Z184" s="315">
        <f>('июль(4 цк)'!W181+'июль(4 цк)'!W182*9.11%)/1000</f>
        <v>0.86370726899999994</v>
      </c>
      <c r="AA184" s="315">
        <f>('июль(4 цк)'!X181+'июль(4 цк)'!X182*9.11%)/1000</f>
        <v>0.86738427600000001</v>
      </c>
      <c r="AB184" s="315">
        <f>('июль(4 цк)'!Y181+'июль(4 цк)'!Y182*9.11%)/1000</f>
        <v>0.8722178490000001</v>
      </c>
    </row>
    <row r="185" spans="1:28" s="213" customFormat="1" ht="13.5" thickBot="1" x14ac:dyDescent="0.25">
      <c r="A185" s="321">
        <v>13</v>
      </c>
      <c r="B185" s="294" t="s">
        <v>195</v>
      </c>
      <c r="C185" s="295" t="s">
        <v>174</v>
      </c>
      <c r="D185" s="261"/>
      <c r="E185" s="315">
        <f>('июль(4 цк)'!B185+'июль(4 цк)'!B186*9.11%)/1000</f>
        <v>0.87555661499999993</v>
      </c>
      <c r="F185" s="325">
        <f>('июль(4 цк)'!C185+'июль(4 цк)'!C186*9.11%)/1000</f>
        <v>0.83700805200000006</v>
      </c>
      <c r="G185" s="325">
        <f>('июль(4 цк)'!D185+'июль(4 цк)'!D186*9.11%)/1000</f>
        <v>0.85999752900000004</v>
      </c>
      <c r="H185" s="315">
        <f>('июль(4 цк)'!E185+'июль(4 цк)'!E186*9.11%)/1000</f>
        <v>0.87155227800000001</v>
      </c>
      <c r="I185" s="315">
        <f>('июль(4 цк)'!F185+'июль(4 цк)'!F186*9.11%)/1000</f>
        <v>0.866020401</v>
      </c>
      <c r="J185" s="315">
        <f>('июль(4 цк)'!G185+'июль(4 цк)'!G186*9.11%)/1000</f>
        <v>0.874356405</v>
      </c>
      <c r="K185" s="315">
        <f>('июль(4 цк)'!H185+'июль(4 цк)'!H186*9.11%)/1000</f>
        <v>0.87717144299999994</v>
      </c>
      <c r="L185" s="315">
        <f>('июль(4 цк)'!I185+'июль(4 цк)'!I186*9.11%)/1000</f>
        <v>0.86725334399999998</v>
      </c>
      <c r="M185" s="315">
        <f>('июль(4 цк)'!J185+'июль(4 цк)'!J186*9.11%)/1000</f>
        <v>0.87861169500000003</v>
      </c>
      <c r="N185" s="315">
        <f>('июль(4 цк)'!K185+'июль(4 цк)'!K186*9.11%)/1000</f>
        <v>0.88516920600000004</v>
      </c>
      <c r="O185" s="315">
        <f>('июль(4 цк)'!L185+'июль(4 цк)'!L186*9.11%)/1000</f>
        <v>0.88491825300000004</v>
      </c>
      <c r="P185" s="315">
        <f>('июль(4 цк)'!M185+'июль(4 цк)'!M186*9.11%)/1000</f>
        <v>0.88310702699999999</v>
      </c>
      <c r="Q185" s="315">
        <f>('июль(4 цк)'!N185+'июль(4 цк)'!N186*9.11%)/1000</f>
        <v>0.88454727899999996</v>
      </c>
      <c r="R185" s="315">
        <f>('июль(4 цк)'!O185+'июль(4 цк)'!O186*9.11%)/1000</f>
        <v>0.86849719800000003</v>
      </c>
      <c r="S185" s="315">
        <f>('июль(4 цк)'!P185+'июль(4 цк)'!P186*9.11%)/1000</f>
        <v>0.86603131199999994</v>
      </c>
      <c r="T185" s="315">
        <f>('июль(4 цк)'!Q185+'июль(4 цк)'!Q186*9.11%)/1000</f>
        <v>0.88008467999999995</v>
      </c>
      <c r="U185" s="315">
        <f>('июль(4 цк)'!R185+'июль(4 цк)'!R186*9.11%)/1000</f>
        <v>0.88313976000000005</v>
      </c>
      <c r="V185" s="315">
        <f>('июль(4 цк)'!S185+'июль(4 цк)'!S186*9.11%)/1000</f>
        <v>0.88950087299999991</v>
      </c>
      <c r="W185" s="315">
        <f>('июль(4 цк)'!T185+'июль(4 цк)'!T186*9.11%)/1000</f>
        <v>0.89777141100000002</v>
      </c>
      <c r="X185" s="315">
        <f>('июль(4 цк)'!U185+'июль(4 цк)'!U186*9.11%)/1000</f>
        <v>0.88171041900000002</v>
      </c>
      <c r="Y185" s="315">
        <f>('июль(4 цк)'!V185+'июль(4 цк)'!V186*9.11%)/1000</f>
        <v>0.86891181599999989</v>
      </c>
      <c r="Z185" s="315">
        <f>('июль(4 цк)'!W185+'июль(4 цк)'!W186*9.11%)/1000</f>
        <v>0.87135587999999997</v>
      </c>
      <c r="AA185" s="315">
        <f>('июль(4 цк)'!X185+'июль(4 цк)'!X186*9.11%)/1000</f>
        <v>0.87244697999999998</v>
      </c>
      <c r="AB185" s="315">
        <f>('июль(4 цк)'!Y185+'июль(4 цк)'!Y186*9.11%)/1000</f>
        <v>0.89520732599999997</v>
      </c>
    </row>
    <row r="186" spans="1:28" s="213" customFormat="1" ht="13.5" thickBot="1" x14ac:dyDescent="0.25">
      <c r="A186" s="321">
        <v>14</v>
      </c>
      <c r="B186" s="294" t="s">
        <v>195</v>
      </c>
      <c r="C186" s="295" t="s">
        <v>174</v>
      </c>
      <c r="D186" s="261"/>
      <c r="E186" s="315">
        <f>('июль(4 цк)'!B189+'июль(4 цк)'!B190*9.11%)/1000</f>
        <v>0.85522942199999996</v>
      </c>
      <c r="F186" s="325">
        <f>('июль(4 цк)'!C189+'июль(4 цк)'!C190*9.11%)/1000</f>
        <v>0.80712282299999993</v>
      </c>
      <c r="G186" s="325">
        <f>('июль(4 цк)'!D189+'июль(4 цк)'!D190*9.11%)/1000</f>
        <v>0.82377300900000017</v>
      </c>
      <c r="H186" s="315">
        <f>('июль(4 цк)'!E189+'июль(4 цк)'!E190*9.11%)/1000</f>
        <v>0.82977405900000012</v>
      </c>
      <c r="I186" s="315">
        <f>('июль(4 цк)'!F189+'июль(4 цк)'!F190*9.11%)/1000</f>
        <v>0.84786449699999999</v>
      </c>
      <c r="J186" s="315">
        <f>('июль(4 цк)'!G189+'июль(4 цк)'!G190*9.11%)/1000</f>
        <v>0.84578049600000005</v>
      </c>
      <c r="K186" s="315">
        <f>('июль(4 цк)'!H189+'июль(4 цк)'!H190*9.11%)/1000</f>
        <v>0.84263812800000004</v>
      </c>
      <c r="L186" s="315">
        <f>('июль(4 цк)'!I189+'июль(4 цк)'!I190*9.11%)/1000</f>
        <v>0.82989407999999987</v>
      </c>
      <c r="M186" s="315">
        <f>('июль(4 цк)'!J189+'июль(4 цк)'!J190*9.11%)/1000</f>
        <v>0.84427477800000006</v>
      </c>
      <c r="N186" s="315">
        <f>('июль(4 цк)'!K189+'июль(4 цк)'!K190*9.11%)/1000</f>
        <v>0.85510940099999988</v>
      </c>
      <c r="O186" s="315">
        <f>('июль(4 цк)'!L189+'июль(4 цк)'!L190*9.11%)/1000</f>
        <v>0.84824638200000002</v>
      </c>
      <c r="P186" s="315">
        <f>('июль(4 цк)'!M189+'июль(4 цк)'!M190*9.11%)/1000</f>
        <v>0.85078864500000007</v>
      </c>
      <c r="Q186" s="315">
        <f>('июль(4 цк)'!N189+'июль(4 цк)'!N190*9.11%)/1000</f>
        <v>0.85220707500000004</v>
      </c>
      <c r="R186" s="315">
        <f>('июль(4 цк)'!O189+'июль(4 цк)'!O190*9.11%)/1000</f>
        <v>0.82988316899999992</v>
      </c>
      <c r="S186" s="315">
        <f>('июль(4 цк)'!P189+'июль(4 цк)'!P190*9.11%)/1000</f>
        <v>0.83554597799999997</v>
      </c>
      <c r="T186" s="315">
        <f>('июль(4 цк)'!Q189+'июль(4 цк)'!Q190*9.11%)/1000</f>
        <v>0.854105589</v>
      </c>
      <c r="U186" s="315">
        <f>('июль(4 цк)'!R189+'июль(4 цк)'!R190*9.11%)/1000</f>
        <v>0.86304169799999997</v>
      </c>
      <c r="V186" s="315">
        <f>('июль(4 цк)'!S189+'июль(4 цк)'!S190*9.11%)/1000</f>
        <v>0.85745526599999988</v>
      </c>
      <c r="W186" s="315">
        <f>('июль(4 цк)'!T189+'июль(4 цк)'!T190*9.11%)/1000</f>
        <v>0.86665323900000002</v>
      </c>
      <c r="X186" s="315">
        <f>('июль(4 цк)'!U189+'июль(4 цк)'!U190*9.11%)/1000</f>
        <v>0.84543134399999997</v>
      </c>
      <c r="Y186" s="315">
        <f>('июль(4 цк)'!V189+'июль(4 цк)'!V190*9.11%)/1000</f>
        <v>0.85283991300000006</v>
      </c>
      <c r="Z186" s="315">
        <f>('июль(4 цк)'!W189+'июль(4 цк)'!W190*9.11%)/1000</f>
        <v>0.84760263299999994</v>
      </c>
      <c r="AA186" s="315">
        <f>('июль(4 цк)'!X189+'июль(4 цк)'!X190*9.11%)/1000</f>
        <v>0.85657147499999997</v>
      </c>
      <c r="AB186" s="315">
        <f>('июль(4 цк)'!Y189+'июль(4 цк)'!Y190*9.11%)/1000</f>
        <v>0.86248523700000002</v>
      </c>
    </row>
    <row r="187" spans="1:28" s="213" customFormat="1" ht="13.5" thickBot="1" x14ac:dyDescent="0.25">
      <c r="A187" s="321">
        <v>15</v>
      </c>
      <c r="B187" s="294" t="s">
        <v>195</v>
      </c>
      <c r="C187" s="295" t="s">
        <v>174</v>
      </c>
      <c r="D187" s="261"/>
      <c r="E187" s="315">
        <f>('июль(4 цк)'!B193+'июль(4 цк)'!B194*9.11%)/1000</f>
        <v>0.89350521000000005</v>
      </c>
      <c r="F187" s="325">
        <f>('июль(4 цк)'!C193+'июль(4 цк)'!C194*9.11%)/1000</f>
        <v>0.86049943500000003</v>
      </c>
      <c r="G187" s="325">
        <f>('июль(4 цк)'!D193+'июль(4 цк)'!D194*9.11%)/1000</f>
        <v>0.84507128099999995</v>
      </c>
      <c r="H187" s="315">
        <f>('июль(4 цк)'!E193+'июль(4 цк)'!E194*9.11%)/1000</f>
        <v>0.87744421799999994</v>
      </c>
      <c r="I187" s="315">
        <f>('июль(4 цк)'!F193+'июль(4 цк)'!F194*9.11%)/1000</f>
        <v>0.87969188400000009</v>
      </c>
      <c r="J187" s="315">
        <f>('июль(4 цк)'!G193+'июль(4 цк)'!G194*9.11%)/1000</f>
        <v>0.89302512599999995</v>
      </c>
      <c r="K187" s="315">
        <f>('июль(4 цк)'!H193+'июль(4 цк)'!H194*9.11%)/1000</f>
        <v>0.91685474999999994</v>
      </c>
      <c r="L187" s="315">
        <f>('июль(4 цк)'!I193+'июль(4 цк)'!I194*9.11%)/1000</f>
        <v>0.96635795700000005</v>
      </c>
      <c r="M187" s="315">
        <f>('июль(4 цк)'!J193+'июль(4 цк)'!J194*9.11%)/1000</f>
        <v>0.96131707500000008</v>
      </c>
      <c r="N187" s="315">
        <f>('июль(4 цк)'!K193+'июль(4 цк)'!K194*9.11%)/1000</f>
        <v>0.98726343299999997</v>
      </c>
      <c r="O187" s="315">
        <f>('июль(4 цк)'!L193+'июль(4 цк)'!L194*9.11%)/1000</f>
        <v>0.99546850499999995</v>
      </c>
      <c r="P187" s="315">
        <f>('июль(4 цк)'!M193+'июль(4 цк)'!M194*9.11%)/1000</f>
        <v>0.98298632100000005</v>
      </c>
      <c r="Q187" s="315">
        <f>('июль(4 цк)'!N193+'июль(4 цк)'!N194*9.11%)/1000</f>
        <v>0.989991183</v>
      </c>
      <c r="R187" s="315">
        <f>('июль(4 цк)'!O193+'июль(4 цк)'!O194*9.11%)/1000</f>
        <v>0.92510346599999993</v>
      </c>
      <c r="S187" s="315">
        <f>('июль(4 цк)'!P193+'июль(4 цк)'!P194*9.11%)/1000</f>
        <v>0.93334127099999997</v>
      </c>
      <c r="T187" s="315">
        <f>('июль(4 цк)'!Q193+'июль(4 цк)'!Q194*9.11%)/1000</f>
        <v>0.95901485399999997</v>
      </c>
      <c r="U187" s="315">
        <f>('июль(4 цк)'!R193+'июль(4 цк)'!R194*9.11%)/1000</f>
        <v>0.97271907000000013</v>
      </c>
      <c r="V187" s="315">
        <f>('июль(4 цк)'!S193+'июль(4 цк)'!S194*9.11%)/1000</f>
        <v>0.90423072299999996</v>
      </c>
      <c r="W187" s="315">
        <f>('июль(4 цк)'!T193+'июль(4 цк)'!T194*9.11%)/1000</f>
        <v>0.92394690000000002</v>
      </c>
      <c r="X187" s="315">
        <f>('июль(4 цк)'!U193+'июль(4 цк)'!U194*9.11%)/1000</f>
        <v>0.90651112199999995</v>
      </c>
      <c r="Y187" s="315">
        <f>('июль(4 цк)'!V193+'июль(4 цк)'!V194*9.11%)/1000</f>
        <v>0.90295413600000007</v>
      </c>
      <c r="Z187" s="315">
        <f>('июль(4 цк)'!W193+'июль(4 цк)'!W194*9.11%)/1000</f>
        <v>0.90725307000000011</v>
      </c>
      <c r="AA187" s="315">
        <f>('июль(4 цк)'!X193+'июль(4 цк)'!X194*9.11%)/1000</f>
        <v>0.9150217020000001</v>
      </c>
      <c r="AB187" s="315">
        <f>('июль(4 цк)'!Y193+'июль(4 цк)'!Y194*9.11%)/1000</f>
        <v>0.89874248999999995</v>
      </c>
    </row>
    <row r="188" spans="1:28" s="213" customFormat="1" ht="13.5" thickBot="1" x14ac:dyDescent="0.25">
      <c r="A188" s="321">
        <v>16</v>
      </c>
      <c r="B188" s="294" t="s">
        <v>195</v>
      </c>
      <c r="C188" s="295" t="s">
        <v>174</v>
      </c>
      <c r="D188" s="261"/>
      <c r="E188" s="315">
        <f>('июль(4 цк)'!B197+'июль(4 цк)'!B198*9.11%)/1000</f>
        <v>0.92372867999999997</v>
      </c>
      <c r="F188" s="325">
        <f>('июль(4 цк)'!C197+'июль(4 цк)'!C198*9.11%)/1000</f>
        <v>0.90741673499999997</v>
      </c>
      <c r="G188" s="325">
        <f>('июль(4 цк)'!D197+'июль(4 цк)'!D198*9.11%)/1000</f>
        <v>0.88681676700000001</v>
      </c>
      <c r="H188" s="315">
        <f>('июль(4 цк)'!E197+'июль(4 цк)'!E198*9.11%)/1000</f>
        <v>0.91470528299999998</v>
      </c>
      <c r="I188" s="315">
        <f>('июль(4 цк)'!F197+'июль(4 цк)'!F198*9.11%)/1000</f>
        <v>0.98930378999999991</v>
      </c>
      <c r="J188" s="315">
        <f>('июль(4 цк)'!G197+'июль(4 цк)'!G198*9.11%)/1000</f>
        <v>0.98866004099999993</v>
      </c>
      <c r="K188" s="315">
        <f>('июль(4 цк)'!H197+'июль(4 цк)'!H198*9.11%)/1000</f>
        <v>0.98726343299999997</v>
      </c>
      <c r="L188" s="315">
        <f>('июль(4 цк)'!I197+'июль(4 цк)'!I198*9.11%)/1000</f>
        <v>0.95743275900000002</v>
      </c>
      <c r="M188" s="315">
        <f>('июль(4 цк)'!J197+'июль(4 цк)'!J198*9.11%)/1000</f>
        <v>0.96154620600000007</v>
      </c>
      <c r="N188" s="315">
        <f>('июль(4 цк)'!K197+'июль(4 цк)'!K198*9.11%)/1000</f>
        <v>0.98452477199999999</v>
      </c>
      <c r="O188" s="315">
        <f>('июль(4 цк)'!L197+'июль(4 цк)'!L198*9.11%)/1000</f>
        <v>0.98902010399999996</v>
      </c>
      <c r="P188" s="315">
        <f>('июль(4 цк)'!M197+'июль(4 цк)'!M198*9.11%)/1000</f>
        <v>0.99670144800000005</v>
      </c>
      <c r="Q188" s="315">
        <f>('июль(4 цк)'!N197+'июль(4 цк)'!N198*9.11%)/1000</f>
        <v>0.95434494600000008</v>
      </c>
      <c r="R188" s="315">
        <f>('июль(4 цк)'!O197+'июль(4 цк)'!O198*9.11%)/1000</f>
        <v>0.92142645899999998</v>
      </c>
      <c r="S188" s="315">
        <f>('июль(4 цк)'!P197+'июль(4 цк)'!P198*9.11%)/1000</f>
        <v>0.92025898200000011</v>
      </c>
      <c r="T188" s="315">
        <f>('июль(4 цк)'!Q197+'июль(4 цк)'!Q198*9.11%)/1000</f>
        <v>0.94904219999999995</v>
      </c>
      <c r="U188" s="315">
        <f>('июль(4 цк)'!R197+'июль(4 цк)'!R198*9.11%)/1000</f>
        <v>0.97335190799999993</v>
      </c>
      <c r="V188" s="315">
        <f>('июль(4 цк)'!S197+'июль(4 цк)'!S198*9.11%)/1000</f>
        <v>0.96265912799999998</v>
      </c>
      <c r="W188" s="315">
        <f>('июль(4 цк)'!T197+'июль(4 цк)'!T198*9.11%)/1000</f>
        <v>0.96505954799999993</v>
      </c>
      <c r="X188" s="315">
        <f>('июль(4 цк)'!U197+'июль(4 цк)'!U198*9.11%)/1000</f>
        <v>0.93586171200000001</v>
      </c>
      <c r="Y188" s="315">
        <f>('июль(4 цк)'!V197+'июль(4 цк)'!V198*9.11%)/1000</f>
        <v>0.95762915700000006</v>
      </c>
      <c r="Z188" s="315">
        <f>('июль(4 цк)'!W197+'июль(4 цк)'!W198*9.11%)/1000</f>
        <v>0.95118075600000007</v>
      </c>
      <c r="AA188" s="315">
        <f>('июль(4 цк)'!X197+'июль(4 цк)'!X198*9.11%)/1000</f>
        <v>0.95568699899999998</v>
      </c>
      <c r="AB188" s="315">
        <f>('июль(4 цк)'!Y197+'июль(4 цк)'!Y198*9.11%)/1000</f>
        <v>0.95149717499999997</v>
      </c>
    </row>
    <row r="189" spans="1:28" s="213" customFormat="1" ht="13.5" thickBot="1" x14ac:dyDescent="0.25">
      <c r="A189" s="321">
        <v>17</v>
      </c>
      <c r="B189" s="294" t="s">
        <v>195</v>
      </c>
      <c r="C189" s="295" t="s">
        <v>174</v>
      </c>
      <c r="D189" s="261"/>
      <c r="E189" s="315">
        <f>('июль(4 цк)'!B201+'июль(4 цк)'!B202*9.11%)/1000</f>
        <v>0.93908045699999998</v>
      </c>
      <c r="F189" s="325">
        <f>('июль(4 цк)'!C201+'июль(4 цк)'!C202*9.11%)/1000</f>
        <v>0.90198305700000003</v>
      </c>
      <c r="G189" s="325">
        <f>('июль(4 цк)'!D201+'июль(4 цк)'!D202*9.11%)/1000</f>
        <v>0.92022624900000005</v>
      </c>
      <c r="H189" s="315">
        <f>('июль(4 цк)'!E201+'июль(4 цк)'!E202*9.11%)/1000</f>
        <v>0.93990969300000005</v>
      </c>
      <c r="I189" s="315">
        <f>('июль(4 цк)'!F201+'июль(4 цк)'!F202*9.11%)/1000</f>
        <v>0.99814170000000002</v>
      </c>
      <c r="J189" s="315">
        <f>('июль(4 цк)'!G201+'июль(4 цк)'!G202*9.11%)/1000</f>
        <v>1.007285118</v>
      </c>
      <c r="K189" s="315">
        <f>('июль(4 цк)'!H201+'июль(4 цк)'!H202*9.11%)/1000</f>
        <v>1.0052993159999999</v>
      </c>
      <c r="L189" s="315">
        <f>('июль(4 цк)'!I201+'июль(4 цк)'!I202*9.11%)/1000</f>
        <v>0.99724699799999994</v>
      </c>
      <c r="M189" s="315">
        <f>('июль(4 цк)'!J201+'июль(4 цк)'!J202*9.11%)/1000</f>
        <v>0.98738345400000005</v>
      </c>
      <c r="N189" s="315">
        <f>('июль(4 цк)'!K201+'июль(4 цк)'!K202*9.11%)/1000</f>
        <v>1.005277494</v>
      </c>
      <c r="O189" s="315">
        <f>('июль(4 цк)'!L201+'июль(4 цк)'!L202*9.11%)/1000</f>
        <v>0.95797830900000003</v>
      </c>
      <c r="P189" s="315">
        <f>('июль(4 цк)'!M201+'июль(4 цк)'!M202*9.11%)/1000</f>
        <v>0.9585784140000001</v>
      </c>
      <c r="Q189" s="315">
        <f>('июль(4 цк)'!N201+'июль(4 цк)'!N202*9.11%)/1000</f>
        <v>0.96521230200000019</v>
      </c>
      <c r="R189" s="315">
        <f>('июль(4 цк)'!O201+'июль(4 цк)'!O202*9.11%)/1000</f>
        <v>0.91519627800000003</v>
      </c>
      <c r="S189" s="315">
        <f>('июль(4 цк)'!P201+'июль(4 цк)'!P202*9.11%)/1000</f>
        <v>0.92071724399999999</v>
      </c>
      <c r="T189" s="315">
        <f>('июль(4 цк)'!Q201+'июль(4 цк)'!Q202*9.11%)/1000</f>
        <v>0.94168818599999993</v>
      </c>
      <c r="U189" s="315">
        <f>('июль(4 цк)'!R201+'июль(4 цк)'!R202*9.11%)/1000</f>
        <v>0.97840370099999996</v>
      </c>
      <c r="V189" s="315">
        <f>('июль(4 цк)'!S201+'июль(4 цк)'!S202*9.11%)/1000</f>
        <v>0.98103325200000002</v>
      </c>
      <c r="W189" s="315">
        <f>('июль(4 цк)'!T201+'июль(4 цк)'!T202*9.11%)/1000</f>
        <v>0.98365189200000014</v>
      </c>
      <c r="X189" s="315">
        <f>('июль(4 цк)'!U201+'июль(4 цк)'!U202*9.11%)/1000</f>
        <v>0.95571973200000004</v>
      </c>
      <c r="Y189" s="315">
        <f>('июль(4 цк)'!V201+'июль(4 цк)'!V202*9.11%)/1000</f>
        <v>0.96643433400000001</v>
      </c>
      <c r="Z189" s="315">
        <f>('июль(4 цк)'!W201+'июль(4 цк)'!W202*9.11%)/1000</f>
        <v>0.97067871299999997</v>
      </c>
      <c r="AA189" s="315">
        <f>('июль(4 цк)'!X201+'июль(4 цк)'!X202*9.11%)/1000</f>
        <v>0.95660352299999996</v>
      </c>
      <c r="AB189" s="315">
        <f>('июль(4 цк)'!Y201+'июль(4 цк)'!Y202*9.11%)/1000</f>
        <v>0.95174812800000008</v>
      </c>
    </row>
    <row r="190" spans="1:28" s="213" customFormat="1" ht="13.5" thickBot="1" x14ac:dyDescent="0.25">
      <c r="A190" s="321">
        <v>18</v>
      </c>
      <c r="B190" s="294" t="s">
        <v>195</v>
      </c>
      <c r="C190" s="295" t="s">
        <v>174</v>
      </c>
      <c r="D190" s="261"/>
      <c r="E190" s="315">
        <f>('июль(4 цк)'!B205+'июль(4 цк)'!B206*9.11%)/1000</f>
        <v>0.98527763099999999</v>
      </c>
      <c r="F190" s="325">
        <f>('июль(4 цк)'!C205+'июль(4 цк)'!C206*9.11%)/1000</f>
        <v>0.939189567</v>
      </c>
      <c r="G190" s="325">
        <f>('июль(4 цк)'!D205+'июль(4 цк)'!D206*9.11%)/1000</f>
        <v>0.94833298499999996</v>
      </c>
      <c r="H190" s="315">
        <f>('июль(4 цк)'!E205+'июль(4 цк)'!E206*9.11%)/1000</f>
        <v>0.99299170800000003</v>
      </c>
      <c r="I190" s="315">
        <f>('июль(4 цк)'!F205+'июль(4 цк)'!F206*9.11%)/1000</f>
        <v>0.999603774</v>
      </c>
      <c r="J190" s="315">
        <f>('июль(4 цк)'!G205+'июль(4 цк)'!G206*9.11%)/1000</f>
        <v>1.0229642249999999</v>
      </c>
      <c r="K190" s="315">
        <f>('июль(4 цк)'!H205+'июль(4 цк)'!H206*9.11%)/1000</f>
        <v>1.0238371049999999</v>
      </c>
      <c r="L190" s="315">
        <f>('июль(4 цк)'!I205+'июль(4 цк)'!I206*9.11%)/1000</f>
        <v>0.98702339099999992</v>
      </c>
      <c r="M190" s="315">
        <f>('июль(4 цк)'!J205+'июль(4 цк)'!J206*9.11%)/1000</f>
        <v>1.003368069</v>
      </c>
      <c r="N190" s="315">
        <f>('июль(4 цк)'!K205+'июль(4 цк)'!K206*9.11%)/1000</f>
        <v>1.0212839310000001</v>
      </c>
      <c r="O190" s="315">
        <f>('июль(4 цк)'!L205+'июль(4 цк)'!L206*9.11%)/1000</f>
        <v>1.0372467240000001</v>
      </c>
      <c r="P190" s="315">
        <f>('июль(4 цк)'!M205+'июль(4 цк)'!M206*9.11%)/1000</f>
        <v>1.034344398</v>
      </c>
      <c r="Q190" s="315">
        <f>('июль(4 цк)'!N205+'июль(4 цк)'!N206*9.11%)/1000</f>
        <v>0.95176994999999998</v>
      </c>
      <c r="R190" s="315">
        <f>('июль(4 цк)'!O205+'июль(4 цк)'!O206*9.11%)/1000</f>
        <v>0.89929895100000001</v>
      </c>
      <c r="S190" s="315">
        <f>('июль(4 цк)'!P205+'июль(4 цк)'!P206*9.11%)/1000</f>
        <v>0.90093560100000003</v>
      </c>
      <c r="T190" s="315">
        <f>('июль(4 цк)'!Q205+'июль(4 цк)'!Q206*9.11%)/1000</f>
        <v>0.94201551599999989</v>
      </c>
      <c r="U190" s="315">
        <f>('июль(4 цк)'!R205+'июль(4 цк)'!R206*9.11%)/1000</f>
        <v>0.96515774700000001</v>
      </c>
      <c r="V190" s="315">
        <f>('июль(4 цк)'!S205+'июль(4 цк)'!S206*9.11%)/1000</f>
        <v>0.96768909900000011</v>
      </c>
      <c r="W190" s="315">
        <f>('июль(4 цк)'!T205+'июль(4 цк)'!T206*9.11%)/1000</f>
        <v>0.95807650799999999</v>
      </c>
      <c r="X190" s="315">
        <f>('июль(4 цк)'!U205+'июль(4 цк)'!U206*9.11%)/1000</f>
        <v>0.92334679500000005</v>
      </c>
      <c r="Y190" s="315">
        <f>('июль(4 цк)'!V205+'июль(4 цк)'!V206*9.11%)/1000</f>
        <v>0.92790759300000003</v>
      </c>
      <c r="Z190" s="315">
        <f>('июль(4 цк)'!W205+'июль(4 цк)'!W206*9.11%)/1000</f>
        <v>0.94312843800000012</v>
      </c>
      <c r="AA190" s="315">
        <f>('июль(4 цк)'!X205+'июль(4 цк)'!X206*9.11%)/1000</f>
        <v>0.94161180900000008</v>
      </c>
      <c r="AB190" s="315">
        <f>('июль(4 цк)'!Y205+'июль(4 цк)'!Y206*9.11%)/1000</f>
        <v>0.92873682899999999</v>
      </c>
    </row>
    <row r="191" spans="1:28" s="213" customFormat="1" ht="13.5" thickBot="1" x14ac:dyDescent="0.25">
      <c r="A191" s="321">
        <v>19</v>
      </c>
      <c r="B191" s="294" t="s">
        <v>195</v>
      </c>
      <c r="C191" s="295" t="s">
        <v>174</v>
      </c>
      <c r="D191" s="261"/>
      <c r="E191" s="315">
        <f>('июль(4 цк)'!B209+'июль(4 цк)'!B210*9.11%)/1000</f>
        <v>0.88823519699999998</v>
      </c>
      <c r="F191" s="325">
        <f>('июль(4 цк)'!C209+'июль(4 цк)'!C210*9.11%)/1000</f>
        <v>0.85910282700000007</v>
      </c>
      <c r="G191" s="325">
        <f>('июль(4 цк)'!D209+'июль(4 цк)'!D210*9.11%)/1000</f>
        <v>0.86359815900000014</v>
      </c>
      <c r="H191" s="315">
        <f>('июль(4 цк)'!E209+'июль(4 цк)'!E210*9.11%)/1000</f>
        <v>0.87540386100000001</v>
      </c>
      <c r="I191" s="315">
        <f>('июль(4 цк)'!F209+'июль(4 цк)'!F210*9.11%)/1000</f>
        <v>0.87447642599999997</v>
      </c>
      <c r="J191" s="315">
        <f>('июль(4 цк)'!G209+'июль(4 цк)'!G210*9.11%)/1000</f>
        <v>0.89159578500000014</v>
      </c>
      <c r="K191" s="315">
        <f>('июль(4 цк)'!H209+'июль(4 цк)'!H210*9.11%)/1000</f>
        <v>0.89384345099999996</v>
      </c>
      <c r="L191" s="315">
        <f>('июль(4 цк)'!I209+'июль(4 цк)'!I210*9.11%)/1000</f>
        <v>0.87549114900000002</v>
      </c>
      <c r="M191" s="315">
        <f>('июль(4 цк)'!J209+'июль(4 цк)'!J210*9.11%)/1000</f>
        <v>0.87951730799999994</v>
      </c>
      <c r="N191" s="315">
        <f>('июль(4 цк)'!K209+'июль(4 цк)'!K210*9.11%)/1000</f>
        <v>0.89375616300000005</v>
      </c>
      <c r="O191" s="315">
        <f>('июль(4 цк)'!L209+'июль(4 цк)'!L210*9.11%)/1000</f>
        <v>0.89000277900000002</v>
      </c>
      <c r="P191" s="315">
        <f>('июль(4 цк)'!M209+'июль(4 цк)'!M210*9.11%)/1000</f>
        <v>0.89622204900000013</v>
      </c>
      <c r="Q191" s="315">
        <f>('июль(4 цк)'!N209+'июль(4 цк)'!N210*9.11%)/1000</f>
        <v>0.892992393</v>
      </c>
      <c r="R191" s="315">
        <f>('июль(4 цк)'!O209+'июль(4 цк)'!O210*9.11%)/1000</f>
        <v>0.86922823500000002</v>
      </c>
      <c r="S191" s="315">
        <f>('июль(4 цк)'!P209+'июль(4 цк)'!P210*9.11%)/1000</f>
        <v>0.85485844799999999</v>
      </c>
      <c r="T191" s="315">
        <f>('июль(4 цк)'!Q209+'июль(4 цк)'!Q210*9.11%)/1000</f>
        <v>0.87757514999999997</v>
      </c>
      <c r="U191" s="315">
        <f>('июль(4 цк)'!R209+'июль(4 цк)'!R210*9.11%)/1000</f>
        <v>0.89470542000000008</v>
      </c>
      <c r="V191" s="315">
        <f>('июль(4 цк)'!S209+'июль(4 цк)'!S210*9.11%)/1000</f>
        <v>0.89618931599999996</v>
      </c>
      <c r="W191" s="315">
        <f>('июль(4 цк)'!T209+'июль(4 цк)'!T210*9.11%)/1000</f>
        <v>0.88095756000000003</v>
      </c>
      <c r="X191" s="315">
        <f>('июль(4 цк)'!U209+'июль(4 цк)'!U210*9.11%)/1000</f>
        <v>0.86358724799999997</v>
      </c>
      <c r="Y191" s="315">
        <f>('июль(4 цк)'!V209+'июль(4 цк)'!V210*9.11%)/1000</f>
        <v>0.87184687500000002</v>
      </c>
      <c r="Z191" s="315">
        <f>('июль(4 цк)'!W209+'июль(4 цк)'!W210*9.11%)/1000</f>
        <v>0.868617219</v>
      </c>
      <c r="AA191" s="315">
        <f>('июль(4 цк)'!X209+'июль(4 цк)'!X210*9.11%)/1000</f>
        <v>0.8777715479999999</v>
      </c>
      <c r="AB191" s="315">
        <f>('июль(4 цк)'!Y209+'июль(4 цк)'!Y210*9.11%)/1000</f>
        <v>0.87705142199999997</v>
      </c>
    </row>
    <row r="192" spans="1:28" s="213" customFormat="1" ht="13.5" thickBot="1" x14ac:dyDescent="0.25">
      <c r="A192" s="321">
        <v>20</v>
      </c>
      <c r="B192" s="294" t="s">
        <v>195</v>
      </c>
      <c r="C192" s="295" t="s">
        <v>174</v>
      </c>
      <c r="D192" s="261"/>
      <c r="E192" s="315">
        <f>('июль(4 цк)'!B213+'июль(4 цк)'!B214*9.11%)/1000</f>
        <v>0.76836695099999996</v>
      </c>
      <c r="F192" s="325">
        <f>('июль(4 цк)'!C213+'июль(4 цк)'!C214*9.11%)/1000</f>
        <v>0.73856901000000008</v>
      </c>
      <c r="G192" s="325">
        <f>('июль(4 цк)'!D213+'июль(4 цк)'!D214*9.11%)/1000</f>
        <v>0.73668140700000007</v>
      </c>
      <c r="H192" s="315">
        <f>('июль(4 цк)'!E213+'июль(4 цк)'!E214*9.11%)/1000</f>
        <v>0.74608668899999997</v>
      </c>
      <c r="I192" s="315">
        <f>('июль(4 цк)'!F213+'июль(4 цк)'!F214*9.11%)/1000</f>
        <v>0.75132396899999998</v>
      </c>
      <c r="J192" s="315">
        <f>('июль(4 цк)'!G213+'июль(4 цк)'!G214*9.11%)/1000</f>
        <v>0.75244780200000005</v>
      </c>
      <c r="K192" s="315">
        <f>('июль(4 цк)'!H213+'июль(4 цк)'!H214*9.11%)/1000</f>
        <v>0.75006920399999999</v>
      </c>
      <c r="L192" s="315">
        <f>('июль(4 цк)'!I213+'июль(4 цк)'!I214*9.11%)/1000</f>
        <v>0.73979104200000001</v>
      </c>
      <c r="M192" s="315">
        <f>('июль(4 цк)'!J213+'июль(4 цк)'!J214*9.11%)/1000</f>
        <v>0.74062027800000008</v>
      </c>
      <c r="N192" s="315">
        <f>('июль(4 цк)'!K213+'июль(4 цк)'!K214*9.11%)/1000</f>
        <v>0.74725416599999994</v>
      </c>
      <c r="O192" s="315">
        <f>('июль(4 цк)'!L213+'июль(4 цк)'!L214*9.11%)/1000</f>
        <v>0.74721052199999993</v>
      </c>
      <c r="P192" s="315">
        <f>('июль(4 цк)'!M213+'июль(4 цк)'!M214*9.11%)/1000</f>
        <v>0.74911994700000006</v>
      </c>
      <c r="Q192" s="315">
        <f>('июль(4 цк)'!N213+'июль(4 цк)'!N214*9.11%)/1000</f>
        <v>0.75110574900000004</v>
      </c>
      <c r="R192" s="315">
        <f>('июль(4 цк)'!O213+'июль(4 цк)'!O214*9.11%)/1000</f>
        <v>0.73495746899999992</v>
      </c>
      <c r="S192" s="315">
        <f>('июль(4 цк)'!P213+'июль(4 цк)'!P214*9.11%)/1000</f>
        <v>0.73517568900000008</v>
      </c>
      <c r="T192" s="315">
        <f>('июль(4 цк)'!Q213+'июль(4 цк)'!Q214*9.11%)/1000</f>
        <v>0.75443360400000004</v>
      </c>
      <c r="U192" s="315">
        <f>('июль(4 цк)'!R213+'июль(4 цк)'!R214*9.11%)/1000</f>
        <v>0.76813782000000008</v>
      </c>
      <c r="V192" s="315">
        <f>('июль(4 цк)'!S213+'июль(4 цк)'!S214*9.11%)/1000</f>
        <v>0.76486452000000005</v>
      </c>
      <c r="W192" s="315">
        <f>('июль(4 цк)'!T213+'июль(4 цк)'!T214*9.11%)/1000</f>
        <v>0.76451536799999997</v>
      </c>
      <c r="X192" s="315">
        <f>('июль(4 цк)'!U213+'июль(4 цк)'!U214*9.11%)/1000</f>
        <v>0.75280786499999996</v>
      </c>
      <c r="Y192" s="315">
        <f>('июль(4 цк)'!V213+'июль(4 цк)'!V214*9.11%)/1000</f>
        <v>0.75276422100000007</v>
      </c>
      <c r="Z192" s="315">
        <f>('июль(4 цк)'!W213+'июль(4 цк)'!W214*9.11%)/1000</f>
        <v>0.75946357499999995</v>
      </c>
      <c r="AA192" s="315">
        <f>('июль(4 цк)'!X213+'июль(4 цк)'!X214*9.11%)/1000</f>
        <v>0.76470085499999996</v>
      </c>
      <c r="AB192" s="315">
        <f>('июль(4 цк)'!Y213+'июль(4 цк)'!Y214*9.11%)/1000</f>
        <v>0.76515911700000006</v>
      </c>
    </row>
    <row r="193" spans="1:28" s="213" customFormat="1" ht="13.5" thickBot="1" x14ac:dyDescent="0.25">
      <c r="A193" s="321">
        <v>21</v>
      </c>
      <c r="B193" s="294" t="s">
        <v>195</v>
      </c>
      <c r="C193" s="295" t="s">
        <v>174</v>
      </c>
      <c r="D193" s="261"/>
      <c r="E193" s="315">
        <f>('июль(4 цк)'!B217+'июль(4 цк)'!B218*9.11%)/1000</f>
        <v>0.794193288</v>
      </c>
      <c r="F193" s="325">
        <f>('июль(4 цк)'!C217+'июль(4 цк)'!C218*9.11%)/1000</f>
        <v>0.7646463</v>
      </c>
      <c r="G193" s="325">
        <f>('июль(4 цк)'!D217+'июль(4 цк)'!D218*9.11%)/1000</f>
        <v>0.76329333599999993</v>
      </c>
      <c r="H193" s="315">
        <f>('июль(4 цк)'!E217+'июль(4 цк)'!E218*9.11%)/1000</f>
        <v>0.77111652299999989</v>
      </c>
      <c r="I193" s="315">
        <f>('июль(4 цк)'!F217+'июль(4 цк)'!F218*9.11%)/1000</f>
        <v>0.77896153200000007</v>
      </c>
      <c r="J193" s="315">
        <f>('июль(4 цк)'!G217+'июль(4 цк)'!G218*9.11%)/1000</f>
        <v>0.77877604500000008</v>
      </c>
      <c r="K193" s="315">
        <f>('июль(4 цк)'!H217+'июль(4 цк)'!H218*9.11%)/1000</f>
        <v>0.78187476899999997</v>
      </c>
      <c r="L193" s="315">
        <f>('июль(4 цк)'!I217+'июль(4 цк)'!I218*9.11%)/1000</f>
        <v>0.77161842899999999</v>
      </c>
      <c r="M193" s="315">
        <f>('июль(4 цк)'!J217+'июль(4 цк)'!J218*9.11%)/1000</f>
        <v>0.7741934250000001</v>
      </c>
      <c r="N193" s="315">
        <f>('июль(4 цк)'!K217+'июль(4 цк)'!K218*9.11%)/1000</f>
        <v>0.77914701900000005</v>
      </c>
      <c r="O193" s="315">
        <f>('июль(4 цк)'!L217+'июль(4 цк)'!L218*9.11%)/1000</f>
        <v>0.78080549099999996</v>
      </c>
      <c r="P193" s="315">
        <f>('июль(4 цк)'!M217+'июль(4 цк)'!M218*9.11%)/1000</f>
        <v>0.77609193900000006</v>
      </c>
      <c r="Q193" s="315">
        <f>('июль(4 цк)'!N217+'июль(4 цк)'!N218*9.11%)/1000</f>
        <v>0.77411704799999992</v>
      </c>
      <c r="R193" s="315">
        <f>('июль(4 цк)'!O217+'июль(4 цк)'!O218*9.11%)/1000</f>
        <v>0.75679037999999987</v>
      </c>
      <c r="S193" s="315">
        <f>('июль(4 цк)'!P217+'июль(4 цк)'!P218*9.11%)/1000</f>
        <v>0.76091473800000009</v>
      </c>
      <c r="T193" s="315">
        <f>('июль(4 цк)'!Q217+'июль(4 цк)'!Q218*9.11%)/1000</f>
        <v>0.77770676699999997</v>
      </c>
      <c r="U193" s="315">
        <f>('июль(4 цк)'!R217+'июль(4 цк)'!R218*9.11%)/1000</f>
        <v>0.79051628100000004</v>
      </c>
      <c r="V193" s="315">
        <f>('июль(4 цк)'!S217+'июль(4 цк)'!S218*9.11%)/1000</f>
        <v>0.79284032400000004</v>
      </c>
      <c r="W193" s="315">
        <f>('июль(4 цк)'!T217+'июль(4 цк)'!T218*9.11%)/1000</f>
        <v>0.77999807700000012</v>
      </c>
      <c r="X193" s="315">
        <f>('июль(4 цк)'!U217+'июль(4 цк)'!U218*9.11%)/1000</f>
        <v>0.77210942400000016</v>
      </c>
      <c r="Y193" s="315">
        <f>('июль(4 цк)'!V217+'июль(4 цк)'!V218*9.11%)/1000</f>
        <v>0.77837233800000005</v>
      </c>
      <c r="Z193" s="315">
        <f>('июль(4 цк)'!W217+'июль(4 цк)'!W218*9.11%)/1000</f>
        <v>0.78052180500000001</v>
      </c>
      <c r="AA193" s="315">
        <f>('июль(4 цк)'!X217+'июль(4 цк)'!X218*9.11%)/1000</f>
        <v>0.78871596599999994</v>
      </c>
      <c r="AB193" s="315">
        <f>('июль(4 цк)'!Y217+'июль(4 цк)'!Y218*9.11%)/1000</f>
        <v>0.78530082299999993</v>
      </c>
    </row>
    <row r="194" spans="1:28" s="213" customFormat="1" ht="13.5" thickBot="1" x14ac:dyDescent="0.25">
      <c r="A194" s="321">
        <v>22</v>
      </c>
      <c r="B194" s="294" t="s">
        <v>195</v>
      </c>
      <c r="C194" s="295" t="s">
        <v>174</v>
      </c>
      <c r="D194" s="261"/>
      <c r="E194" s="315">
        <f>('июль(4 цк)'!B221+'июль(4 цк)'!B222*9.11%)/1000</f>
        <v>0.80890131599999993</v>
      </c>
      <c r="F194" s="325">
        <f>('июль(4 цк)'!C221+'июль(4 цк)'!C222*9.11%)/1000</f>
        <v>0.76788686700000008</v>
      </c>
      <c r="G194" s="325">
        <f>('июль(4 цк)'!D221+'июль(4 цк)'!D222*9.11%)/1000</f>
        <v>0.756855846</v>
      </c>
      <c r="H194" s="315">
        <f>('июль(4 цк)'!E221+'июль(4 цк)'!E222*9.11%)/1000</f>
        <v>0.84576958499999999</v>
      </c>
      <c r="I194" s="315">
        <f>('июль(4 цк)'!F221+'июль(4 цк)'!F222*9.11%)/1000</f>
        <v>0.84118696500000001</v>
      </c>
      <c r="J194" s="315">
        <f>('июль(4 цк)'!G221+'июль(4 цк)'!G222*9.11%)/1000</f>
        <v>0.853876458</v>
      </c>
      <c r="K194" s="315">
        <f>('июль(4 цк)'!H221+'июль(4 цк)'!H222*9.11%)/1000</f>
        <v>0.86172146700000007</v>
      </c>
      <c r="L194" s="315">
        <f>('июль(4 цк)'!I221+'июль(4 цк)'!I222*9.11%)/1000</f>
        <v>0.83207628</v>
      </c>
      <c r="M194" s="315">
        <f>('июль(4 цк)'!J221+'июль(4 цк)'!J222*9.11%)/1000</f>
        <v>0.83493496199999995</v>
      </c>
      <c r="N194" s="315">
        <f>('июль(4 цк)'!K221+'июль(4 цк)'!K222*9.11%)/1000</f>
        <v>0.84285634799999998</v>
      </c>
      <c r="O194" s="315">
        <f>('июль(4 цк)'!L221+'июль(4 цк)'!L222*9.11%)/1000</f>
        <v>0.84904288500000002</v>
      </c>
      <c r="P194" s="315">
        <f>('июль(4 цк)'!M221+'июль(4 цк)'!M222*9.11%)/1000</f>
        <v>0.829479462</v>
      </c>
      <c r="Q194" s="315">
        <f>('июль(4 цк)'!N221+'июль(4 цк)'!N222*9.11%)/1000</f>
        <v>0.82692628800000012</v>
      </c>
      <c r="R194" s="315">
        <f>('июль(4 цк)'!O221+'июль(4 цк)'!O222*9.11%)/1000</f>
        <v>0.78939244799999997</v>
      </c>
      <c r="S194" s="315">
        <f>('июль(4 цк)'!P221+'июль(4 цк)'!P222*9.11%)/1000</f>
        <v>0.79522983299999994</v>
      </c>
      <c r="T194" s="315">
        <f>('июль(4 цк)'!Q221+'июль(4 цк)'!Q222*9.11%)/1000</f>
        <v>0.83686620899999997</v>
      </c>
      <c r="U194" s="315">
        <f>('июль(4 цк)'!R221+'июль(4 цк)'!R222*9.11%)/1000</f>
        <v>0.85580770499999992</v>
      </c>
      <c r="V194" s="315">
        <f>('июль(4 цк)'!S221+'июль(4 цк)'!S222*9.11%)/1000</f>
        <v>0.86800620299999998</v>
      </c>
      <c r="W194" s="315">
        <f>('июль(4 цк)'!T221+'июль(4 цк)'!T222*9.11%)/1000</f>
        <v>0.83064693899999997</v>
      </c>
      <c r="X194" s="315">
        <f>('июль(4 цк)'!U221+'июль(4 цк)'!U222*9.11%)/1000</f>
        <v>0.82069610699999995</v>
      </c>
      <c r="Y194" s="315">
        <f>('июль(4 цк)'!V221+'июль(4 цк)'!V222*9.11%)/1000</f>
        <v>0.82617342900000001</v>
      </c>
      <c r="Z194" s="315">
        <f>('июль(4 цк)'!W221+'июль(4 цк)'!W222*9.11%)/1000</f>
        <v>0.82674080100000003</v>
      </c>
      <c r="AA194" s="315">
        <f>('июль(4 цк)'!X221+'июль(4 цк)'!X222*9.11%)/1000</f>
        <v>0.82826834100000002</v>
      </c>
      <c r="AB194" s="315">
        <f>('июль(4 цк)'!Y221+'июль(4 цк)'!Y222*9.11%)/1000</f>
        <v>0.82892300100000005</v>
      </c>
    </row>
    <row r="195" spans="1:28" s="213" customFormat="1" ht="13.5" thickBot="1" x14ac:dyDescent="0.25">
      <c r="A195" s="321">
        <v>23</v>
      </c>
      <c r="B195" s="294" t="s">
        <v>195</v>
      </c>
      <c r="C195" s="295" t="s">
        <v>174</v>
      </c>
      <c r="D195" s="261"/>
      <c r="E195" s="315">
        <f>('июль(4 цк)'!B225+'июль(4 цк)'!B226*9.11%)/1000</f>
        <v>0.81352757999999992</v>
      </c>
      <c r="F195" s="325">
        <f>('июль(4 цк)'!C225+'июль(4 цк)'!C226*9.11%)/1000</f>
        <v>0.78524626799999997</v>
      </c>
      <c r="G195" s="325">
        <f>('июль(4 цк)'!D225+'июль(4 цк)'!D226*9.11%)/1000</f>
        <v>0.76827966300000006</v>
      </c>
      <c r="H195" s="315">
        <f>('июль(4 цк)'!E225+'июль(4 цк)'!E226*9.11%)/1000</f>
        <v>0.796015425</v>
      </c>
      <c r="I195" s="315">
        <f>('июль(4 цк)'!F225+'июль(4 цк)'!F226*9.11%)/1000</f>
        <v>0.80356583699999995</v>
      </c>
      <c r="J195" s="315">
        <f>('июль(4 цк)'!G225+'июль(4 цк)'!G226*9.11%)/1000</f>
        <v>0.806926425</v>
      </c>
      <c r="K195" s="315">
        <f>('июль(4 цк)'!H225+'июль(4 цк)'!H226*9.11%)/1000</f>
        <v>0.812120061</v>
      </c>
      <c r="L195" s="315">
        <f>('июль(4 цк)'!I225+'июль(4 цк)'!I226*9.11%)/1000</f>
        <v>0.78597730499999996</v>
      </c>
      <c r="M195" s="315">
        <f>('июль(4 цк)'!J225+'июль(4 цк)'!J226*9.11%)/1000</f>
        <v>0.79914688200000006</v>
      </c>
      <c r="N195" s="315">
        <f>('июль(4 цк)'!K225+'июль(4 цк)'!K226*9.11%)/1000</f>
        <v>0.81089802899999996</v>
      </c>
      <c r="O195" s="315">
        <f>('июль(4 цк)'!L225+'июль(4 цк)'!L226*9.11%)/1000</f>
        <v>0.81353849099999986</v>
      </c>
      <c r="P195" s="315">
        <f>('июль(4 цк)'!M225+'июль(4 цк)'!M226*9.11%)/1000</f>
        <v>0.813898554</v>
      </c>
      <c r="Q195" s="315">
        <f>('июль(4 цк)'!N225+'июль(4 цк)'!N226*9.11%)/1000</f>
        <v>0.79952876699999997</v>
      </c>
      <c r="R195" s="315">
        <f>('июль(4 цк)'!O225+'июль(4 цк)'!O226*9.11%)/1000</f>
        <v>0.78296586899999998</v>
      </c>
      <c r="S195" s="315">
        <f>('июль(4 цк)'!P225+'июль(4 цк)'!P226*9.11%)/1000</f>
        <v>0.77941979400000005</v>
      </c>
      <c r="T195" s="315">
        <f>('июль(4 цк)'!Q225+'июль(4 цк)'!Q226*9.11%)/1000</f>
        <v>0.80843214299999999</v>
      </c>
      <c r="U195" s="315">
        <f>('июль(4 цк)'!R225+'июль(4 цк)'!R226*9.11%)/1000</f>
        <v>0.82144896599999995</v>
      </c>
      <c r="V195" s="315">
        <f>('июль(4 цк)'!S225+'июль(4 цк)'!S226*9.11%)/1000</f>
        <v>0.8242421820000001</v>
      </c>
      <c r="W195" s="315">
        <f>('июль(4 цк)'!T225+'июль(4 цк)'!T226*9.11%)/1000</f>
        <v>0.83361473100000005</v>
      </c>
      <c r="X195" s="315">
        <f>('июль(4 цк)'!U225+'июль(4 цк)'!U226*9.11%)/1000</f>
        <v>0.81332027100000004</v>
      </c>
      <c r="Y195" s="315">
        <f>('июль(4 цк)'!V225+'июль(4 цк)'!V226*9.11%)/1000</f>
        <v>0.81484781100000003</v>
      </c>
      <c r="Z195" s="315">
        <f>('июль(4 цк)'!W225+'июль(4 цк)'!W226*9.11%)/1000</f>
        <v>0.82707904200000004</v>
      </c>
      <c r="AA195" s="315">
        <f>('июль(4 цк)'!X225+'июль(4 цк)'!X226*9.11%)/1000</f>
        <v>0.83323284600000003</v>
      </c>
      <c r="AB195" s="315">
        <f>('июль(4 цк)'!Y225+'июль(4 цк)'!Y226*9.11%)/1000</f>
        <v>0.82030331099999998</v>
      </c>
    </row>
    <row r="196" spans="1:28" s="213" customFormat="1" ht="13.5" thickBot="1" x14ac:dyDescent="0.25">
      <c r="A196" s="321">
        <v>24</v>
      </c>
      <c r="B196" s="294" t="s">
        <v>195</v>
      </c>
      <c r="C196" s="295" t="s">
        <v>174</v>
      </c>
      <c r="D196" s="261"/>
      <c r="E196" s="315">
        <f>('июль(4 цк)'!B229+'июль(4 цк)'!B230*9.11%)/1000</f>
        <v>0.77779405499999998</v>
      </c>
      <c r="F196" s="325">
        <f>('июль(4 цк)'!C229+'июль(4 цк)'!C230*9.11%)/1000</f>
        <v>0.75335341500000008</v>
      </c>
      <c r="G196" s="325">
        <f>('июль(4 цк)'!D229+'июль(4 цк)'!D230*9.11%)/1000</f>
        <v>0.75335341500000008</v>
      </c>
      <c r="H196" s="315">
        <f>('июль(4 цк)'!E229+'июль(4 цк)'!E230*9.11%)/1000</f>
        <v>0.76666483500000004</v>
      </c>
      <c r="I196" s="315">
        <f>('июль(4 цк)'!F229+'июль(4 цк)'!F230*9.11%)/1000</f>
        <v>0.75631029599999999</v>
      </c>
      <c r="J196" s="315">
        <f>('июль(4 цк)'!G229+'июль(4 цк)'!G230*9.11%)/1000</f>
        <v>0.77447711100000005</v>
      </c>
      <c r="K196" s="315">
        <f>('июль(4 цк)'!H229+'июль(4 цк)'!H230*9.11%)/1000</f>
        <v>0.77369151899999999</v>
      </c>
      <c r="L196" s="315">
        <f>('июль(4 цк)'!I229+'июль(4 цк)'!I230*9.11%)/1000</f>
        <v>0.76238772299999991</v>
      </c>
      <c r="M196" s="315">
        <f>('июль(4 цк)'!J229+'июль(4 цк)'!J230*9.11%)/1000</f>
        <v>0.76926165300000005</v>
      </c>
      <c r="N196" s="315">
        <f>('июль(4 цк)'!K229+'июль(4 цк)'!K230*9.11%)/1000</f>
        <v>0.77048368500000008</v>
      </c>
      <c r="O196" s="315">
        <f>('июль(4 цк)'!L229+'июль(4 цк)'!L230*9.11%)/1000</f>
        <v>0.77064734999999995</v>
      </c>
      <c r="P196" s="315">
        <f>('июль(4 цк)'!M229+'июль(4 цк)'!M230*9.11%)/1000</f>
        <v>0.77146567500000007</v>
      </c>
      <c r="Q196" s="315">
        <f>('июль(4 цк)'!N229+'июль(4 цк)'!N230*9.11%)/1000</f>
        <v>0.7704073079999999</v>
      </c>
      <c r="R196" s="315">
        <f>('июль(4 цк)'!O229+'июль(4 цк)'!O230*9.11%)/1000</f>
        <v>0.73983468600000002</v>
      </c>
      <c r="S196" s="315">
        <f>('июль(4 цк)'!P229+'июль(4 цк)'!P230*9.11%)/1000</f>
        <v>0.74497376700000006</v>
      </c>
      <c r="T196" s="315">
        <f>('июль(4 цк)'!Q229+'июль(4 цк)'!Q230*9.11%)/1000</f>
        <v>0.77510994900000008</v>
      </c>
      <c r="U196" s="315">
        <f>('июль(4 цк)'!R229+'июль(4 цк)'!R230*9.11%)/1000</f>
        <v>0.78525717899999992</v>
      </c>
      <c r="V196" s="315">
        <f>('июль(4 цк)'!S229+'июль(4 цк)'!S230*9.11%)/1000</f>
        <v>0.78259489500000001</v>
      </c>
      <c r="W196" s="315">
        <f>('июль(4 цк)'!T229+'июль(4 цк)'!T230*9.11%)/1000</f>
        <v>0.79222930799999991</v>
      </c>
      <c r="X196" s="315">
        <f>('июль(4 цк)'!U229+'июль(4 цк)'!U230*9.11%)/1000</f>
        <v>0.77066917199999996</v>
      </c>
      <c r="Y196" s="315">
        <f>('июль(4 цк)'!V229+'июль(4 цк)'!V230*9.11%)/1000</f>
        <v>0.78283493699999995</v>
      </c>
      <c r="Z196" s="315">
        <f>('июль(4 цк)'!W229+'июль(4 цк)'!W230*9.11%)/1000</f>
        <v>0.78649012200000001</v>
      </c>
      <c r="AA196" s="315">
        <f>('июль(4 цк)'!X229+'июль(4 цк)'!X230*9.11%)/1000</f>
        <v>0.79118185200000002</v>
      </c>
      <c r="AB196" s="315">
        <f>('июль(4 цк)'!Y229+'июль(4 цк)'!Y230*9.11%)/1000</f>
        <v>0.77795772000000007</v>
      </c>
    </row>
    <row r="197" spans="1:28" s="213" customFormat="1" ht="13.5" thickBot="1" x14ac:dyDescent="0.25">
      <c r="A197" s="321">
        <v>25</v>
      </c>
      <c r="B197" s="294" t="s">
        <v>195</v>
      </c>
      <c r="C197" s="295" t="s">
        <v>174</v>
      </c>
      <c r="D197" s="261"/>
      <c r="E197" s="315">
        <f>('июль(4 цк)'!B233+'июль(4 цк)'!B234*9.11%)/1000</f>
        <v>0.77891788800000006</v>
      </c>
      <c r="F197" s="325">
        <f>('июль(4 цк)'!C233+'июль(4 цк)'!C234*9.11%)/1000</f>
        <v>0.75401898600000006</v>
      </c>
      <c r="G197" s="325">
        <f>('июль(4 цк)'!D233+'июль(4 цк)'!D234*9.11%)/1000</f>
        <v>0.75354981300000012</v>
      </c>
      <c r="H197" s="315">
        <f>('июль(4 цк)'!E233+'июль(4 цк)'!E234*9.11%)/1000</f>
        <v>0.75388805400000003</v>
      </c>
      <c r="I197" s="315">
        <f>('июль(4 цк)'!F233+'июль(4 цк)'!F234*9.11%)/1000</f>
        <v>0.77126927700000014</v>
      </c>
      <c r="J197" s="315">
        <f>('июль(4 цк)'!G233+'июль(4 цк)'!G234*9.11%)/1000</f>
        <v>0.77424797999999995</v>
      </c>
      <c r="K197" s="315">
        <f>('июль(4 цк)'!H233+'июль(4 цк)'!H234*9.11%)/1000</f>
        <v>0.77445528900000005</v>
      </c>
      <c r="L197" s="315">
        <f>('июль(4 цк)'!I233+'июль(4 цк)'!I234*9.11%)/1000</f>
        <v>0.76165668600000003</v>
      </c>
      <c r="M197" s="315">
        <f>('июль(4 цк)'!J233+'июль(4 цк)'!J234*9.11%)/1000</f>
        <v>0.76472267700000007</v>
      </c>
      <c r="N197" s="315">
        <f>('июль(4 цк)'!K233+'июль(4 цк)'!K234*9.11%)/1000</f>
        <v>0.77326598999999996</v>
      </c>
      <c r="O197" s="315">
        <f>('июль(4 цк)'!L233+'июль(4 цк)'!L234*9.11%)/1000</f>
        <v>0.77053823999999993</v>
      </c>
      <c r="P197" s="315">
        <f>('июль(4 цк)'!M233+'июль(4 цк)'!M234*9.11%)/1000</f>
        <v>0.76823601899999994</v>
      </c>
      <c r="Q197" s="315">
        <f>('июль(4 цк)'!N233+'июль(4 цк)'!N234*9.11%)/1000</f>
        <v>0.76162395300000008</v>
      </c>
      <c r="R197" s="315">
        <f>('июль(4 цк)'!O233+'июль(4 цк)'!O234*9.11%)/1000</f>
        <v>0.74503923299999997</v>
      </c>
      <c r="S197" s="315">
        <f>('июль(4 цк)'!P233+'июль(4 цк)'!P234*9.11%)/1000</f>
        <v>0.75054928800000009</v>
      </c>
      <c r="T197" s="315">
        <f>('июль(4 цк)'!Q233+'июль(4 цк)'!Q234*9.11%)/1000</f>
        <v>0.77263315200000016</v>
      </c>
      <c r="U197" s="315">
        <f>('июль(4 цк)'!R233+'июль(4 цк)'!R234*9.11%)/1000</f>
        <v>0.78547539900000007</v>
      </c>
      <c r="V197" s="315">
        <f>('июль(4 цк)'!S233+'июль(4 цк)'!S234*9.11%)/1000</f>
        <v>0.78701385000000001</v>
      </c>
      <c r="W197" s="315">
        <f>('июль(4 цк)'!T233+'июль(4 цк)'!T234*9.11%)/1000</f>
        <v>0.78898874100000005</v>
      </c>
      <c r="X197" s="315">
        <f>('июль(4 цк)'!U233+'июль(4 цк)'!U234*9.11%)/1000</f>
        <v>0.77330963400000008</v>
      </c>
      <c r="Y197" s="315">
        <f>('июль(4 цк)'!V233+'июль(4 цк)'!V234*9.11%)/1000</f>
        <v>0.78339139800000002</v>
      </c>
      <c r="Z197" s="315">
        <f>('июль(4 цк)'!W233+'июль(4 цк)'!W234*9.11%)/1000</f>
        <v>0.79062539099999996</v>
      </c>
      <c r="AA197" s="315">
        <f>('июль(4 цк)'!X233+'июль(4 цк)'!X234*9.11%)/1000</f>
        <v>0.79737930000000001</v>
      </c>
      <c r="AB197" s="315">
        <f>('июль(4 цк)'!Y233+'июль(4 цк)'!Y234*9.11%)/1000</f>
        <v>0.79305854399999998</v>
      </c>
    </row>
    <row r="198" spans="1:28" s="213" customFormat="1" ht="13.5" thickBot="1" x14ac:dyDescent="0.25">
      <c r="A198" s="321">
        <v>26</v>
      </c>
      <c r="B198" s="294" t="s">
        <v>195</v>
      </c>
      <c r="C198" s="295" t="s">
        <v>174</v>
      </c>
      <c r="D198" s="261"/>
      <c r="E198" s="315">
        <f>('июль(4 цк)'!B237+'июль(4 цк)'!B238*9.11%)/1000</f>
        <v>0.66513798000000002</v>
      </c>
      <c r="F198" s="325">
        <f>('июль(4 цк)'!C237+'июль(4 цк)'!C238*9.11%)/1000</f>
        <v>0.66878225400000002</v>
      </c>
      <c r="G198" s="325">
        <f>('июль(4 цк)'!D237+'июль(4 цк)'!D238*9.11%)/1000</f>
        <v>0.67128087299999994</v>
      </c>
      <c r="H198" s="315">
        <f>('июль(4 цк)'!E237+'июль(4 цк)'!E238*9.11%)/1000</f>
        <v>0.69368115600000013</v>
      </c>
      <c r="I198" s="315">
        <f>('июль(4 цк)'!F237+'июль(4 цк)'!F238*9.11%)/1000</f>
        <v>0.70304279399999992</v>
      </c>
      <c r="J198" s="315">
        <f>('июль(4 цк)'!G237+'июль(4 цк)'!G238*9.11%)/1000</f>
        <v>0.572198082</v>
      </c>
      <c r="K198" s="315">
        <f>('июль(4 цк)'!H237+'июль(4 цк)'!H238*9.11%)/1000</f>
        <v>0.58390558500000012</v>
      </c>
      <c r="L198" s="315">
        <f>('июль(4 цк)'!I237+'июль(4 цк)'!I238*9.11%)/1000</f>
        <v>0.57321280500000005</v>
      </c>
      <c r="M198" s="315">
        <f>('июль(4 цк)'!J237+'июль(4 цк)'!J238*9.11%)/1000</f>
        <v>0.69275372099999999</v>
      </c>
      <c r="N198" s="315">
        <f>('июль(4 цк)'!K237+'июль(4 цк)'!K238*9.11%)/1000</f>
        <v>0.69928941000000011</v>
      </c>
      <c r="O198" s="315">
        <f>('июль(4 цк)'!L237+'июль(4 цк)'!L238*9.11%)/1000</f>
        <v>0.69721632000000011</v>
      </c>
      <c r="P198" s="315">
        <f>('июль(4 цк)'!M237+'июль(4 цк)'!M238*9.11%)/1000</f>
        <v>0.69701992199999996</v>
      </c>
      <c r="Q198" s="315">
        <f>('июль(4 цк)'!N237+'июль(4 цк)'!N238*9.11%)/1000</f>
        <v>0.69303740700000005</v>
      </c>
      <c r="R198" s="315">
        <f>('июль(4 цк)'!O237+'июль(4 цк)'!O238*9.11%)/1000</f>
        <v>0.66007527600000004</v>
      </c>
      <c r="S198" s="315">
        <f>('июль(4 цк)'!P237+'июль(4 цк)'!P238*9.11%)/1000</f>
        <v>0.65142285300000002</v>
      </c>
      <c r="T198" s="315">
        <f>('июль(4 цк)'!Q237+'июль(4 цк)'!Q238*9.11%)/1000</f>
        <v>0.66426510000000005</v>
      </c>
      <c r="U198" s="315">
        <f>('июль(4 цк)'!R237+'июль(4 цк)'!R238*9.11%)/1000</f>
        <v>0.68034791400000005</v>
      </c>
      <c r="V198" s="315">
        <f>('июль(4 цк)'!S237+'июль(4 цк)'!S238*9.11%)/1000</f>
        <v>0.67769654099999987</v>
      </c>
      <c r="W198" s="315">
        <f>('июль(4 цк)'!T237+'июль(4 цк)'!T238*9.11%)/1000</f>
        <v>0.68089346399999995</v>
      </c>
      <c r="X198" s="315">
        <f>('июль(4 цк)'!U237+'июль(4 цк)'!U238*9.11%)/1000</f>
        <v>0.67113902999999997</v>
      </c>
      <c r="Y198" s="315">
        <f>('июль(4 цк)'!V237+'июль(4 цк)'!V238*9.11%)/1000</f>
        <v>0.67095354299999999</v>
      </c>
      <c r="Z198" s="315">
        <f>('июль(4 цк)'!W237+'июль(4 цк)'!W238*9.11%)/1000</f>
        <v>0.64076280600000002</v>
      </c>
      <c r="AA198" s="315">
        <f>('июль(4 цк)'!X237+'июль(4 цк)'!X238*9.11%)/1000</f>
        <v>0.64849870499999995</v>
      </c>
      <c r="AB198" s="315">
        <f>('июль(4 цк)'!Y237+'июль(4 цк)'!Y238*9.11%)/1000</f>
        <v>0.64881512400000008</v>
      </c>
    </row>
    <row r="199" spans="1:28" s="213" customFormat="1" ht="13.5" thickBot="1" x14ac:dyDescent="0.25">
      <c r="A199" s="321">
        <v>27</v>
      </c>
      <c r="B199" s="294" t="s">
        <v>195</v>
      </c>
      <c r="C199" s="295" t="s">
        <v>174</v>
      </c>
      <c r="D199" s="261"/>
      <c r="E199" s="315">
        <f>('июль(4 цк)'!B241+'июль(4 цк)'!B242*9.11%)/1000</f>
        <v>0.63323421599999996</v>
      </c>
      <c r="F199" s="325">
        <f>('июль(4 цк)'!C241+'июль(4 цк)'!C242*9.11%)/1000</f>
        <v>0.61516560000000009</v>
      </c>
      <c r="G199" s="325">
        <f>('июль(4 цк)'!D241+'июль(4 цк)'!D242*9.11%)/1000</f>
        <v>0.61242693900000011</v>
      </c>
      <c r="H199" s="315">
        <f>('июль(4 цк)'!E241+'июль(4 цк)'!E242*9.11%)/1000</f>
        <v>0.61888625100000016</v>
      </c>
      <c r="I199" s="315">
        <f>('июль(4 цк)'!F241+'июль(4 цк)'!F242*9.11%)/1000</f>
        <v>0.62143942500000005</v>
      </c>
      <c r="J199" s="315">
        <f>('июль(4 цк)'!G241+'июль(4 цк)'!G242*9.11%)/1000</f>
        <v>0.62529100800000004</v>
      </c>
      <c r="K199" s="315">
        <f>('июль(4 цк)'!H241+'июль(4 цк)'!H242*9.11%)/1000</f>
        <v>0.62235594899999991</v>
      </c>
      <c r="L199" s="315">
        <f>('июль(4 цк)'!I241+'июль(4 цк)'!I242*9.11%)/1000</f>
        <v>0.61454367300000012</v>
      </c>
      <c r="M199" s="315">
        <f>('июль(4 цк)'!J241+'июль(4 цк)'!J242*9.11%)/1000</f>
        <v>0.61622396700000004</v>
      </c>
      <c r="N199" s="315">
        <f>('июль(4 цк)'!K241+'июль(4 цк)'!K242*9.11%)/1000</f>
        <v>0.6209047860000001</v>
      </c>
      <c r="O199" s="315">
        <f>('июль(4 цк)'!L241+'июль(4 цк)'!L242*9.11%)/1000</f>
        <v>0.62392713300000002</v>
      </c>
      <c r="P199" s="315">
        <f>('июль(4 цк)'!M241+'июль(4 цк)'!M242*9.11%)/1000</f>
        <v>0.62697130199999995</v>
      </c>
      <c r="Q199" s="315">
        <f>('июль(4 цк)'!N241+'июль(4 цк)'!N242*9.11%)/1000</f>
        <v>0.62870615100000005</v>
      </c>
      <c r="R199" s="315">
        <f>('июль(4 цк)'!O241+'июль(4 цк)'!O242*9.11%)/1000</f>
        <v>0.61243785000000006</v>
      </c>
      <c r="S199" s="315">
        <f>('июль(4 цк)'!P241+'июль(4 цк)'!P242*9.11%)/1000</f>
        <v>0.61634398800000001</v>
      </c>
      <c r="T199" s="315">
        <f>('июль(4 цк)'!Q241+'июль(4 цк)'!Q242*9.11%)/1000</f>
        <v>0.63249226799999991</v>
      </c>
      <c r="U199" s="315">
        <f>('июль(4 цк)'!R241+'июль(4 цк)'!R242*9.11%)/1000</f>
        <v>0.63148845600000003</v>
      </c>
      <c r="V199" s="315">
        <f>('июль(4 цк)'!S241+'июль(4 цк)'!S242*9.11%)/1000</f>
        <v>0.63154301099999999</v>
      </c>
      <c r="W199" s="315">
        <f>('июль(4 цк)'!T241+'июль(4 цк)'!T242*9.11%)/1000</f>
        <v>0.62799693599999995</v>
      </c>
      <c r="X199" s="315">
        <f>('июль(4 цк)'!U241+'июль(4 цк)'!U242*9.11%)/1000</f>
        <v>0.62009737199999992</v>
      </c>
      <c r="Y199" s="315">
        <f>('июль(4 цк)'!V241+'июль(4 цк)'!V242*9.11%)/1000</f>
        <v>0.62193041999999998</v>
      </c>
      <c r="Z199" s="315">
        <f>('июль(4 цк)'!W241+'июль(4 цк)'!W242*9.11%)/1000</f>
        <v>0.63207765000000005</v>
      </c>
      <c r="AA199" s="315">
        <f>('июль(4 цк)'!X241+'июль(4 цк)'!X242*9.11%)/1000</f>
        <v>0.63834056400000005</v>
      </c>
      <c r="AB199" s="315">
        <f>('июль(4 цк)'!Y241+'июль(4 цк)'!Y242*9.11%)/1000</f>
        <v>0.63805687800000011</v>
      </c>
    </row>
    <row r="200" spans="1:28" s="213" customFormat="1" ht="13.5" thickBot="1" x14ac:dyDescent="0.25">
      <c r="A200" s="321">
        <v>28</v>
      </c>
      <c r="B200" s="294" t="s">
        <v>195</v>
      </c>
      <c r="C200" s="295" t="s">
        <v>174</v>
      </c>
      <c r="D200" s="261"/>
      <c r="E200" s="315">
        <f>('июль(4 цк)'!B245+'июль(4 цк)'!B246*9.11%)/1000</f>
        <v>0.69335382600000006</v>
      </c>
      <c r="F200" s="325">
        <f>('июль(4 цк)'!C245+'июль(4 цк)'!C246*9.11%)/1000</f>
        <v>0.66345768599999999</v>
      </c>
      <c r="G200" s="325">
        <f>('июль(4 цк)'!D245+'июль(4 цк)'!D246*9.11%)/1000</f>
        <v>0.66483247200000006</v>
      </c>
      <c r="H200" s="315">
        <f>('июль(4 цк)'!E245+'июль(4 цк)'!E246*9.11%)/1000</f>
        <v>0.67247017200000003</v>
      </c>
      <c r="I200" s="315">
        <f>('июль(4 цк)'!F245+'июль(4 цк)'!F246*9.11%)/1000</f>
        <v>0.66206107800000003</v>
      </c>
      <c r="J200" s="315">
        <f>('июль(4 цк)'!G245+'июль(4 цк)'!G246*9.11%)/1000</f>
        <v>0.66359952899999997</v>
      </c>
      <c r="K200" s="315">
        <f>('июль(4 цк)'!H245+'июль(4 цк)'!H246*9.11%)/1000</f>
        <v>0.67458690600000004</v>
      </c>
      <c r="L200" s="315">
        <f>('июль(4 цк)'!I245+'июль(4 цк)'!I246*9.11%)/1000</f>
        <v>0.66664369800000001</v>
      </c>
      <c r="M200" s="315">
        <f>('июль(4 цк)'!J245+'июль(4 цк)'!J246*9.11%)/1000</f>
        <v>0.66691647300000001</v>
      </c>
      <c r="N200" s="315">
        <f>('июль(4 цк)'!K245+'июль(4 цк)'!K246*9.11%)/1000</f>
        <v>0.67555798500000008</v>
      </c>
      <c r="O200" s="315">
        <f>('июль(4 цк)'!L245+'июль(4 цк)'!L246*9.11%)/1000</f>
        <v>0.6779911380000001</v>
      </c>
      <c r="P200" s="315">
        <f>('июль(4 цк)'!M245+'июль(4 цк)'!M246*9.11%)/1000</f>
        <v>0.68084982000000005</v>
      </c>
      <c r="Q200" s="315">
        <f>('июль(4 цк)'!N245+'июль(4 цк)'!N246*9.11%)/1000</f>
        <v>0.69367024500000007</v>
      </c>
      <c r="R200" s="315">
        <f>('июль(4 цк)'!O245+'июль(4 цк)'!O246*9.11%)/1000</f>
        <v>0.678787641</v>
      </c>
      <c r="S200" s="315">
        <f>('июль(4 цк)'!P245+'июль(4 цк)'!P246*9.11%)/1000</f>
        <v>0.67660544099999997</v>
      </c>
      <c r="T200" s="315">
        <f>('июль(4 цк)'!Q245+'июль(4 цк)'!Q246*9.11%)/1000</f>
        <v>0.69595064400000006</v>
      </c>
      <c r="U200" s="315">
        <f>('июль(4 цк)'!R245+'июль(4 цк)'!R246*9.11%)/1000</f>
        <v>0.69786006899999997</v>
      </c>
      <c r="V200" s="315">
        <f>('июль(4 цк)'!S245+'июль(4 цк)'!S246*9.11%)/1000</f>
        <v>0.70659978000000001</v>
      </c>
      <c r="W200" s="315">
        <f>('июль(4 цк)'!T245+'июль(4 цк)'!T246*9.11%)/1000</f>
        <v>0.70638156000000007</v>
      </c>
      <c r="X200" s="315">
        <f>('июль(4 цк)'!U245+'июль(4 цк)'!U246*9.11%)/1000</f>
        <v>0.69320107199999992</v>
      </c>
      <c r="Y200" s="315">
        <f>('июль(4 цк)'!V245+'июль(4 цк)'!V246*9.11%)/1000</f>
        <v>0.70074057299999992</v>
      </c>
      <c r="Z200" s="315">
        <f>('июль(4 цк)'!W245+'июль(4 цк)'!W246*9.11%)/1000</f>
        <v>0.69692172299999988</v>
      </c>
      <c r="AA200" s="315">
        <f>('июль(4 цк)'!X245+'июль(4 цк)'!X246*9.11%)/1000</f>
        <v>0.70075148400000009</v>
      </c>
      <c r="AB200" s="315">
        <f>('июль(4 цк)'!Y245+'июль(4 цк)'!Y246*9.11%)/1000</f>
        <v>0.66438512100000002</v>
      </c>
    </row>
    <row r="201" spans="1:28" s="213" customFormat="1" ht="13.5" thickBot="1" x14ac:dyDescent="0.25">
      <c r="A201" s="321">
        <v>29</v>
      </c>
      <c r="B201" s="294" t="s">
        <v>195</v>
      </c>
      <c r="C201" s="295" t="s">
        <v>174</v>
      </c>
      <c r="D201" s="261"/>
      <c r="E201" s="315">
        <f>('июль(4 цк)'!B249+'июль(4 цк)'!B250*9.11%)/1000</f>
        <v>0.71737984799999988</v>
      </c>
      <c r="F201" s="325">
        <f>('июль(4 цк)'!C249+'июль(4 цк)'!C250*9.11%)/1000</f>
        <v>0.70323919199999996</v>
      </c>
      <c r="G201" s="325">
        <f>('июль(4 цк)'!D249+'июль(4 цк)'!D250*9.11%)/1000</f>
        <v>0.69957309600000006</v>
      </c>
      <c r="H201" s="315">
        <f>('июль(4 цк)'!E249+'июль(4 цк)'!E250*9.11%)/1000</f>
        <v>0.70550867999999989</v>
      </c>
      <c r="I201" s="315">
        <f>('июль(4 цк)'!F249+'июль(4 цк)'!F250*9.11%)/1000</f>
        <v>0.721318719</v>
      </c>
      <c r="J201" s="315">
        <f>('июль(4 цк)'!G249+'июль(4 цк)'!G250*9.11%)/1000</f>
        <v>0.72789805200000013</v>
      </c>
      <c r="K201" s="315">
        <f>('июль(4 цк)'!H249+'июль(4 цк)'!H250*9.11%)/1000</f>
        <v>0.72138418500000001</v>
      </c>
      <c r="L201" s="315">
        <f>('июль(4 цк)'!I249+'июль(4 цк)'!I250*9.11%)/1000</f>
        <v>0.71505580499999999</v>
      </c>
      <c r="M201" s="315">
        <f>('июль(4 цк)'!J249+'июль(4 цк)'!J250*9.11%)/1000</f>
        <v>0.72219159899999996</v>
      </c>
      <c r="N201" s="315">
        <f>('июль(4 цк)'!K249+'июль(4 цк)'!K250*9.11%)/1000</f>
        <v>0.73240429500000004</v>
      </c>
      <c r="O201" s="315">
        <f>('июль(4 цк)'!L249+'июль(4 цк)'!L250*9.11%)/1000</f>
        <v>0.73559030700000005</v>
      </c>
      <c r="P201" s="315">
        <f>('июль(4 цк)'!M249+'июль(4 цк)'!M250*9.11%)/1000</f>
        <v>0.72815991599999996</v>
      </c>
      <c r="Q201" s="315">
        <f>('июль(4 цк)'!N249+'июль(4 цк)'!N250*9.11%)/1000</f>
        <v>0.72882548699999994</v>
      </c>
      <c r="R201" s="315">
        <f>('июль(4 цк)'!O249+'июль(4 цк)'!O250*9.11%)/1000</f>
        <v>0.70437393599999998</v>
      </c>
      <c r="S201" s="315">
        <f>('июль(4 цк)'!P249+'июль(4 цк)'!P250*9.11%)/1000</f>
        <v>0.707079864</v>
      </c>
      <c r="T201" s="315">
        <f>('июль(4 цк)'!Q249+'июль(4 цк)'!Q250*9.11%)/1000</f>
        <v>0.72790896300000008</v>
      </c>
      <c r="U201" s="315">
        <f>('июль(4 цк)'!R249+'июль(4 цк)'!R250*9.11%)/1000</f>
        <v>0.74650130699999995</v>
      </c>
      <c r="V201" s="315">
        <f>('июль(4 цк)'!S249+'июль(4 цк)'!S250*9.11%)/1000</f>
        <v>0.75013467</v>
      </c>
      <c r="W201" s="315">
        <f>('июль(4 цк)'!T249+'июль(4 цк)'!T250*9.11%)/1000</f>
        <v>0.74319527400000007</v>
      </c>
      <c r="X201" s="315">
        <f>('июль(4 цк)'!U249+'июль(4 цк)'!U250*9.11%)/1000</f>
        <v>0.72141691799999996</v>
      </c>
      <c r="Y201" s="315">
        <f>('июль(4 цк)'!V249+'июль(4 цк)'!V250*9.11%)/1000</f>
        <v>0.72495208200000005</v>
      </c>
      <c r="Z201" s="315">
        <f>('июль(4 цк)'!W249+'июль(4 цк)'!W250*9.11%)/1000</f>
        <v>0.73241520599999999</v>
      </c>
      <c r="AA201" s="315">
        <f>('июль(4 цк)'!X249+'июль(4 цк)'!X250*9.11%)/1000</f>
        <v>0.73863447599999998</v>
      </c>
      <c r="AB201" s="315">
        <f>('июль(4 цк)'!Y249+'июль(4 цк)'!Y250*9.11%)/1000</f>
        <v>0.73689962700000011</v>
      </c>
    </row>
    <row r="202" spans="1:28" s="213" customFormat="1" ht="13.5" thickBot="1" x14ac:dyDescent="0.25">
      <c r="A202" s="321">
        <v>30</v>
      </c>
      <c r="B202" s="294" t="s">
        <v>195</v>
      </c>
      <c r="C202" s="295" t="s">
        <v>174</v>
      </c>
      <c r="D202" s="261"/>
      <c r="E202" s="315">
        <f>('июль(4 цк)'!B253+'июль(4 цк)'!B254*9.11%)/1000</f>
        <v>0.57723896399999997</v>
      </c>
      <c r="F202" s="325">
        <f>('июль(4 цк)'!C253+'июль(4 цк)'!C254*9.11%)/1000</f>
        <v>0.54756104400000005</v>
      </c>
      <c r="G202" s="325">
        <f>('июль(4 цк)'!D253+'июль(4 цк)'!D254*9.11%)/1000</f>
        <v>0.54665543100000002</v>
      </c>
      <c r="H202" s="315">
        <f>('июль(4 цк)'!E253+'июль(4 цк)'!E254*9.11%)/1000</f>
        <v>0.55373667000000004</v>
      </c>
      <c r="I202" s="315">
        <f>('июль(4 цк)'!F253+'июль(4 цк)'!F254*9.11%)/1000</f>
        <v>0.56211631799999995</v>
      </c>
      <c r="J202" s="315">
        <f>('июль(4 цк)'!G253+'июль(4 цк)'!G254*9.11%)/1000</f>
        <v>0.57016863600000001</v>
      </c>
      <c r="K202" s="315">
        <f>('июль(4 цк)'!H253+'июль(4 цк)'!H254*9.11%)/1000</f>
        <v>0.56873929500000009</v>
      </c>
      <c r="L202" s="315">
        <f>('июль(4 цк)'!I253+'июль(4 цк)'!I254*9.11%)/1000</f>
        <v>0.55549334100000003</v>
      </c>
      <c r="M202" s="315">
        <f>('июль(4 цк)'!J253+'июль(4 цк)'!J254*9.11%)/1000</f>
        <v>0.55614800100000017</v>
      </c>
      <c r="N202" s="315">
        <f>('июль(4 цк)'!K253+'июль(4 цк)'!K254*9.11%)/1000</f>
        <v>0.56162532300000012</v>
      </c>
      <c r="O202" s="315">
        <f>('июль(4 цк)'!L253+'июль(4 цк)'!L254*9.11%)/1000</f>
        <v>0.561603501</v>
      </c>
      <c r="P202" s="315">
        <f>('июль(4 цк)'!M253+'июль(4 цк)'!M254*9.11%)/1000</f>
        <v>0.56541143999999999</v>
      </c>
      <c r="Q202" s="315">
        <f>('июль(4 цк)'!N253+'июль(4 цк)'!N254*9.11%)/1000</f>
        <v>0.56661165000000002</v>
      </c>
      <c r="R202" s="315">
        <f>('июль(4 цк)'!O253+'июль(4 цк)'!O254*9.11%)/1000</f>
        <v>0.55086707700000004</v>
      </c>
      <c r="S202" s="315">
        <f>('июль(4 цк)'!P253+'июль(4 цк)'!P254*9.11%)/1000</f>
        <v>0.55010330699999999</v>
      </c>
      <c r="T202" s="315">
        <f>('июль(4 цк)'!Q253+'июль(4 цк)'!Q254*9.11%)/1000</f>
        <v>0.57239447999999993</v>
      </c>
      <c r="U202" s="315">
        <f>('июль(4 цк)'!R253+'июль(4 цк)'!R254*9.11%)/1000</f>
        <v>0.58105781400000001</v>
      </c>
      <c r="V202" s="315">
        <f>('июль(4 цк)'!S253+'июль(4 цк)'!S254*9.11%)/1000</f>
        <v>0.58350187800000008</v>
      </c>
      <c r="W202" s="315">
        <f>('июль(4 цк)'!T253+'июль(4 цк)'!T254*9.11%)/1000</f>
        <v>0.58272719700000009</v>
      </c>
      <c r="X202" s="315">
        <f>('июль(4 цк)'!U253+'июль(4 цк)'!U254*9.11%)/1000</f>
        <v>0.56846652000000009</v>
      </c>
      <c r="Y202" s="315">
        <f>('июль(4 цк)'!V253+'июль(4 цк)'!V254*9.11%)/1000</f>
        <v>0.57705347699999998</v>
      </c>
      <c r="Z202" s="315">
        <f>('июль(4 цк)'!W253+'июль(4 цк)'!W254*9.11%)/1000</f>
        <v>0.58107963600000001</v>
      </c>
      <c r="AA202" s="315">
        <f>('июль(4 цк)'!X253+'июль(4 цк)'!X254*9.11%)/1000</f>
        <v>0.58273810800000003</v>
      </c>
      <c r="AB202" s="315">
        <f>('июль(4 цк)'!Y253+'июль(4 цк)'!Y254*9.11%)/1000</f>
        <v>0.58104690300000006</v>
      </c>
    </row>
    <row r="203" spans="1:28" s="301" customFormat="1" ht="13.5" thickBot="1" x14ac:dyDescent="0.25">
      <c r="A203" s="322">
        <v>31</v>
      </c>
      <c r="B203" s="310" t="s">
        <v>195</v>
      </c>
      <c r="C203" s="311" t="s">
        <v>174</v>
      </c>
      <c r="D203" s="312"/>
      <c r="E203" s="315">
        <f>('июль(4 цк)'!B257+'июль(4 цк)'!B258*9.11%)/1000</f>
        <v>0.54023976299999998</v>
      </c>
      <c r="F203" s="325">
        <f>('июль(4 цк)'!C257+'июль(4 цк)'!C258*9.11%)/1000</f>
        <v>0.52224752399999996</v>
      </c>
      <c r="G203" s="325">
        <f>('июль(4 цк)'!D257+'июль(4 цк)'!D258*9.11%)/1000</f>
        <v>0.52441881300000004</v>
      </c>
      <c r="H203" s="315">
        <f>('июль(4 цк)'!E257+'июль(4 цк)'!E258*9.11%)/1000</f>
        <v>0.52647008099999992</v>
      </c>
      <c r="I203" s="315">
        <f>('июль(4 цк)'!F257+'июль(4 цк)'!F258*9.11%)/1000</f>
        <v>0.53553712199999992</v>
      </c>
      <c r="J203" s="315">
        <f>('июль(4 цк)'!G257+'июль(4 цк)'!G258*9.11%)/1000</f>
        <v>0.53583171900000004</v>
      </c>
      <c r="K203" s="315">
        <f>('июль(4 цк)'!H257+'июль(4 цк)'!H258*9.11%)/1000</f>
        <v>0.53873404499999999</v>
      </c>
      <c r="L203" s="315">
        <f>('июль(4 цк)'!I257+'июль(4 цк)'!I258*9.11%)/1000</f>
        <v>0.52827039600000003</v>
      </c>
      <c r="M203" s="315">
        <f>('июль(4 цк)'!J257+'июль(4 цк)'!J258*9.11%)/1000</f>
        <v>0.53010344400000009</v>
      </c>
      <c r="N203" s="315">
        <f>('июль(4 цк)'!K257+'июль(4 цк)'!K258*9.11%)/1000</f>
        <v>0.53428235700000004</v>
      </c>
      <c r="O203" s="315">
        <f>('июль(4 цк)'!L257+'июль(4 цк)'!L258*9.11%)/1000</f>
        <v>0.53895226500000004</v>
      </c>
      <c r="P203" s="315">
        <f>('июль(4 цк)'!M257+'июль(4 цк)'!M258*9.11%)/1000</f>
        <v>0.53324581199999999</v>
      </c>
      <c r="Q203" s="315">
        <f>('июль(4 цк)'!N257+'июль(4 цк)'!N258*9.11%)/1000</f>
        <v>0.53600629500000008</v>
      </c>
      <c r="R203" s="315">
        <f>('июль(4 цк)'!O257+'июль(4 цк)'!O258*9.11%)/1000</f>
        <v>0.52051267500000009</v>
      </c>
      <c r="S203" s="315">
        <f>('июль(4 цк)'!P257+'июль(4 цк)'!P258*9.11%)/1000</f>
        <v>0.51265675499999996</v>
      </c>
      <c r="T203" s="315">
        <f>('июль(4 цк)'!Q257+'июль(4 цк)'!Q258*9.11%)/1000</f>
        <v>0.52170197399999996</v>
      </c>
      <c r="U203" s="315">
        <f>('июль(4 цк)'!R257+'июль(4 цк)'!R258*9.11%)/1000</f>
        <v>0.528368595</v>
      </c>
      <c r="V203" s="315">
        <f>('июль(4 цк)'!S257+'июль(4 цк)'!S258*9.11%)/1000</f>
        <v>0.53055079500000002</v>
      </c>
      <c r="W203" s="315">
        <f>('июль(4 цк)'!T257+'июль(4 цк)'!T258*9.11%)/1000</f>
        <v>0.53120545500000005</v>
      </c>
      <c r="X203" s="315">
        <f>('июль(4 цк)'!U257+'июль(4 цк)'!U258*9.11%)/1000</f>
        <v>0.52548809100000005</v>
      </c>
      <c r="Y203" s="315">
        <f>('июль(4 цк)'!V257+'июль(4 цк)'!V258*9.11%)/1000</f>
        <v>0.527092008</v>
      </c>
      <c r="Z203" s="315">
        <f>('июль(4 цк)'!W257+'июль(4 цк)'!W258*9.11%)/1000</f>
        <v>0.52965609300000005</v>
      </c>
      <c r="AA203" s="315">
        <f>('июль(4 цк)'!X257+'июль(4 цк)'!X258*9.11%)/1000</f>
        <v>0.53234019899999996</v>
      </c>
      <c r="AB203" s="315">
        <f>('июль(4 цк)'!Y257+'июль(4 цк)'!Y258*9.11%)/1000</f>
        <v>0.52950333900000002</v>
      </c>
    </row>
    <row r="204" spans="1:28" s="300" customFormat="1" ht="13.5" thickBot="1" x14ac:dyDescent="0.25">
      <c r="A204" s="320">
        <v>1</v>
      </c>
      <c r="B204" s="305" t="s">
        <v>196</v>
      </c>
      <c r="C204" s="306" t="s">
        <v>174</v>
      </c>
      <c r="D204" s="307"/>
      <c r="E204" s="315">
        <f>('июль(4 цк)'!B137+'июль(4 цк)'!B138*5.79%)/1000</f>
        <v>0.81906954899999995</v>
      </c>
      <c r="F204" s="325">
        <f>('июль(4 цк)'!C137+'июль(4 цк)'!C138*5.79%)/1000</f>
        <v>0.80031298200000001</v>
      </c>
      <c r="G204" s="325">
        <f>('июль(4 цк)'!D137+'июль(4 цк)'!D138*5.79%)/1000</f>
        <v>0.79859918400000007</v>
      </c>
      <c r="H204" s="315">
        <f>('июль(4 цк)'!E137+'июль(4 цк)'!E138*5.79%)/1000</f>
        <v>0.81973602600000006</v>
      </c>
      <c r="I204" s="315">
        <f>('июль(4 цк)'!F137+'июль(4 цк)'!F138*5.79%)/1000</f>
        <v>0.80934744800000002</v>
      </c>
      <c r="J204" s="315">
        <f>('июль(4 цк)'!G137+'июль(4 цк)'!G138*5.79%)/1000</f>
        <v>0.8041002639999999</v>
      </c>
      <c r="K204" s="315">
        <f>('июль(4 цк)'!H137+'июль(4 цк)'!H138*5.79%)/1000</f>
        <v>0.80669211900000004</v>
      </c>
      <c r="L204" s="315">
        <f>('июль(4 цк)'!I137+'июль(4 цк)'!I138*5.79%)/1000</f>
        <v>0.79556301100000004</v>
      </c>
      <c r="M204" s="315">
        <f>('июль(4 цк)'!J137+'июль(4 цк)'!J138*5.79%)/1000</f>
        <v>0.79946666200000005</v>
      </c>
      <c r="N204" s="315">
        <f>('июль(4 цк)'!K137+'июль(4 цк)'!K138*5.79%)/1000</f>
        <v>0.81279620200000002</v>
      </c>
      <c r="O204" s="315">
        <f>('июль(4 цк)'!L137+'июль(4 цк)'!L138*5.79%)/1000</f>
        <v>0.80335973400000016</v>
      </c>
      <c r="P204" s="315">
        <f>('июль(4 цк)'!M137+'июль(4 цк)'!M138*5.79%)/1000</f>
        <v>0.80566595600000002</v>
      </c>
      <c r="Q204" s="315">
        <f>('июль(4 цк)'!N137+'июль(4 цк)'!N138*5.79%)/1000</f>
        <v>0.80323278600000003</v>
      </c>
      <c r="R204" s="315">
        <f>('июль(4 цк)'!O137+'июль(4 цк)'!O138*5.79%)/1000</f>
        <v>0.77974740599999992</v>
      </c>
      <c r="S204" s="315">
        <f>('июль(4 цк)'!P137+'июль(4 цк)'!P138*5.79%)/1000</f>
        <v>0.78556585600000006</v>
      </c>
      <c r="T204" s="315">
        <f>('июль(4 цк)'!Q137+'июль(4 цк)'!Q138*5.79%)/1000</f>
        <v>0.80719991099999999</v>
      </c>
      <c r="U204" s="315">
        <f>('июль(4 цк)'!R137+'июль(4 цк)'!R138*5.79%)/1000</f>
        <v>0.81807512300000007</v>
      </c>
      <c r="V204" s="315">
        <f>('июль(4 цк)'!S137+'июль(4 цк)'!S138*5.79%)/1000</f>
        <v>0.8254486860000001</v>
      </c>
      <c r="W204" s="315">
        <f>('июль(4 цк)'!T137+'июль(4 цк)'!T138*5.79%)/1000</f>
        <v>0.83415520300000001</v>
      </c>
      <c r="X204" s="315">
        <f>('июль(4 цк)'!U137+'июль(4 цк)'!U138*5.79%)/1000</f>
        <v>0.82118534899999995</v>
      </c>
      <c r="Y204" s="315">
        <f>('июль(4 цк)'!V137+'июль(4 цк)'!V138*5.79%)/1000</f>
        <v>0.83720195500000016</v>
      </c>
      <c r="Z204" s="315">
        <f>('июль(4 цк)'!W137+'июль(4 цк)'!W138*5.79%)/1000</f>
        <v>0.84280882500000009</v>
      </c>
      <c r="AA204" s="315">
        <f>('июль(4 цк)'!X137+'июль(4 цк)'!X138*5.79%)/1000</f>
        <v>0.84144413400000007</v>
      </c>
      <c r="AB204" s="315">
        <f>('июль(4 цк)'!Y137+'июль(4 цк)'!Y138*5.79%)/1000</f>
        <v>0.8309286079999999</v>
      </c>
    </row>
    <row r="205" spans="1:28" s="213" customFormat="1" ht="13.5" thickBot="1" x14ac:dyDescent="0.25">
      <c r="A205" s="321">
        <v>2</v>
      </c>
      <c r="B205" s="294" t="s">
        <v>196</v>
      </c>
      <c r="C205" s="295" t="s">
        <v>174</v>
      </c>
      <c r="D205" s="261"/>
      <c r="E205" s="315">
        <f>('июль(4 цк)'!B141+'июль(4 цк)'!B142*5.79%)/1000</f>
        <v>0.905933718</v>
      </c>
      <c r="F205" s="325">
        <f>('июль(4 цк)'!C141+'июль(4 цк)'!C142*5.79%)/1000</f>
        <v>0.88489208699999999</v>
      </c>
      <c r="G205" s="325">
        <f>('июль(4 цк)'!D141+'июль(4 цк)'!D142*5.79%)/1000</f>
        <v>0.887240625</v>
      </c>
      <c r="H205" s="315">
        <f>('июль(4 цк)'!E141+'июль(4 цк)'!E142*5.79%)/1000</f>
        <v>0.90066537600000007</v>
      </c>
      <c r="I205" s="315">
        <f>('июль(4 цк)'!F141+'июль(4 цк)'!F142*5.79%)/1000</f>
        <v>0.93822082600000012</v>
      </c>
      <c r="J205" s="315">
        <f>('июль(4 цк)'!G141+'июль(4 цк)'!G142*5.79%)/1000</f>
        <v>0.92979994199999993</v>
      </c>
      <c r="K205" s="315">
        <f>('июль(4 цк)'!H141+'июль(4 цк)'!H142*5.79%)/1000</f>
        <v>0.92265911700000003</v>
      </c>
      <c r="L205" s="315">
        <f>('июль(4 цк)'!I141+'июль(4 цк)'!I142*5.79%)/1000</f>
        <v>0.91019705500000014</v>
      </c>
      <c r="M205" s="315">
        <f>('июль(4 цк)'!J141+'июль(4 цк)'!J142*5.79%)/1000</f>
        <v>0.91978162900000004</v>
      </c>
      <c r="N205" s="315">
        <f>('июль(4 цк)'!K141+'июль(4 цк)'!K142*5.79%)/1000</f>
        <v>0.92092416100000007</v>
      </c>
      <c r="O205" s="315">
        <f>('июль(4 цк)'!L141+'июль(4 цк)'!L142*5.79%)/1000</f>
        <v>0.94181768600000004</v>
      </c>
      <c r="P205" s="315">
        <f>('июль(4 цк)'!M141+'июль(4 цк)'!M142*5.79%)/1000</f>
        <v>0.92646755700000005</v>
      </c>
      <c r="Q205" s="315">
        <f>('июль(4 цк)'!N141+'июль(4 цк)'!N142*5.79%)/1000</f>
        <v>0.94036836300000004</v>
      </c>
      <c r="R205" s="315">
        <f>('июль(4 цк)'!O141+'июль(4 цк)'!O142*5.79%)/1000</f>
        <v>0.91377275700000005</v>
      </c>
      <c r="S205" s="315">
        <f>('июль(4 цк)'!P141+'июль(4 цк)'!P142*5.79%)/1000</f>
        <v>0.90884294300000001</v>
      </c>
      <c r="T205" s="315">
        <f>('июль(4 цк)'!Q141+'июль(4 цк)'!Q142*5.79%)/1000</f>
        <v>0.93050873499999998</v>
      </c>
      <c r="U205" s="315">
        <f>('июль(4 цк)'!R141+'июль(4 цк)'!R142*5.79%)/1000</f>
        <v>0.95016451700000004</v>
      </c>
      <c r="V205" s="315">
        <f>('июль(4 цк)'!S141+'июль(4 цк)'!S142*5.79%)/1000</f>
        <v>0.9577919760000001</v>
      </c>
      <c r="W205" s="315">
        <f>('июль(4 цк)'!T141+'июль(4 цк)'!T142*5.79%)/1000</f>
        <v>0.97536369499999998</v>
      </c>
      <c r="X205" s="315">
        <f>('июль(4 цк)'!U141+'июль(4 цк)'!U142*5.79%)/1000</f>
        <v>0.945668442</v>
      </c>
      <c r="Y205" s="315">
        <f>('июль(4 цк)'!V141+'июль(4 цк)'!V142*5.79%)/1000</f>
        <v>0.96366332099999996</v>
      </c>
      <c r="Z205" s="315">
        <f>('июль(4 цк)'!W141+'июль(4 цк)'!W142*5.79%)/1000</f>
        <v>0.96638212400000001</v>
      </c>
      <c r="AA205" s="315">
        <f>('июль(4 цк)'!X141+'июль(4 цк)'!X142*5.79%)/1000</f>
        <v>0.96517611800000003</v>
      </c>
      <c r="AB205" s="315">
        <f>('июль(4 цк)'!Y141+'июль(4 цк)'!Y142*5.79%)/1000</f>
        <v>0.94997409499999996</v>
      </c>
    </row>
    <row r="206" spans="1:28" s="213" customFormat="1" ht="13.5" thickBot="1" x14ac:dyDescent="0.25">
      <c r="A206" s="321">
        <v>3</v>
      </c>
      <c r="B206" s="294" t="s">
        <v>196</v>
      </c>
      <c r="C206" s="295" t="s">
        <v>174</v>
      </c>
      <c r="D206" s="261"/>
      <c r="E206" s="315">
        <f>('июль(4 цк)'!B145+'июль(4 цк)'!B146*5.79%)/1000</f>
        <v>0.91388912600000005</v>
      </c>
      <c r="F206" s="325">
        <f>('июль(4 цк)'!C145+'июль(4 цк)'!C146*5.79%)/1000</f>
        <v>0.84722026800000005</v>
      </c>
      <c r="G206" s="325">
        <f>('июль(4 цк)'!D145+'июль(4 цк)'!D146*5.79%)/1000</f>
        <v>0.86574409699999999</v>
      </c>
      <c r="H206" s="315">
        <f>('июль(4 цк)'!E145+'июль(4 цк)'!E146*5.79%)/1000</f>
        <v>0.88164433400000009</v>
      </c>
      <c r="I206" s="315">
        <f>('июль(4 цк)'!F145+'июль(4 цк)'!F146*5.79%)/1000</f>
        <v>0.87969779800000003</v>
      </c>
      <c r="J206" s="315">
        <f>('июль(4 цк)'!G145+'июль(4 цк)'!G146*5.79%)/1000</f>
        <v>0.87089607000000002</v>
      </c>
      <c r="K206" s="315">
        <f>('июль(4 цк)'!H145+'июль(4 цк)'!H146*5.79%)/1000</f>
        <v>0.87658757199999993</v>
      </c>
      <c r="L206" s="315">
        <f>('июль(4 цк)'!I145+'июль(4 цк)'!I146*5.79%)/1000</f>
        <v>0.862528081</v>
      </c>
      <c r="M206" s="315">
        <f>('июль(4 цк)'!J145+'июль(4 цк)'!J146*5.79%)/1000</f>
        <v>0.8759845690000001</v>
      </c>
      <c r="N206" s="315">
        <f>('июль(4 цк)'!K145+'июль(4 цк)'!K146*5.79%)/1000</f>
        <v>0.87495840599999997</v>
      </c>
      <c r="O206" s="315">
        <f>('июль(4 цк)'!L145+'июль(4 цк)'!L146*5.79%)/1000</f>
        <v>0.8823319690000001</v>
      </c>
      <c r="P206" s="315">
        <f>('июль(4 цк)'!M145+'июль(4 цк)'!M146*5.79%)/1000</f>
        <v>0.87749736599999995</v>
      </c>
      <c r="Q206" s="315">
        <f>('июль(4 цк)'!N145+'июль(4 цк)'!N146*5.79%)/1000</f>
        <v>0.88528350999999994</v>
      </c>
      <c r="R206" s="315">
        <f>('июль(4 цк)'!O145+'июль(4 цк)'!O146*5.79%)/1000</f>
        <v>0.85552478300000001</v>
      </c>
      <c r="S206" s="315">
        <f>('июль(4 цк)'!P145+'июль(4 цк)'!P146*5.79%)/1000</f>
        <v>0.85270018999999997</v>
      </c>
      <c r="T206" s="315">
        <f>('июль(4 цк)'!Q145+'июль(4 цк)'!Q146*5.79%)/1000</f>
        <v>0.87941216500000008</v>
      </c>
      <c r="U206" s="315">
        <f>('июль(4 цк)'!R145+'июль(4 цк)'!R146*5.79%)/1000</f>
        <v>0.89504792700000002</v>
      </c>
      <c r="V206" s="315">
        <f>('июль(4 цк)'!S145+'июль(4 цк)'!S146*5.79%)/1000</f>
        <v>0.88435255800000001</v>
      </c>
      <c r="W206" s="315">
        <f>('июль(4 цк)'!T145+'июль(4 цк)'!T146*5.79%)/1000</f>
        <v>0.88673283300000005</v>
      </c>
      <c r="X206" s="315">
        <f>('июль(4 цк)'!U145+'июль(4 цк)'!U146*5.79%)/1000</f>
        <v>0.88125291100000003</v>
      </c>
      <c r="Y206" s="315">
        <f>('июль(4 цк)'!V145+'июль(4 цк)'!V146*5.79%)/1000</f>
        <v>0.89543934999999997</v>
      </c>
      <c r="Z206" s="315">
        <f>('июль(4 цк)'!W145+'июль(4 цк)'!W146*5.79%)/1000</f>
        <v>0.90899104899999994</v>
      </c>
      <c r="AA206" s="315">
        <f>('июль(4 цк)'!X145+'июль(4 цк)'!X146*5.79%)/1000</f>
        <v>0.9205010010000001</v>
      </c>
      <c r="AB206" s="315">
        <f>('июль(4 цк)'!Y145+'июль(4 цк)'!Y146*5.79%)/1000</f>
        <v>0.92104053000000008</v>
      </c>
    </row>
    <row r="207" spans="1:28" s="213" customFormat="1" ht="13.5" thickBot="1" x14ac:dyDescent="0.25">
      <c r="A207" s="321">
        <v>4</v>
      </c>
      <c r="B207" s="294" t="s">
        <v>196</v>
      </c>
      <c r="C207" s="295" t="s">
        <v>174</v>
      </c>
      <c r="D207" s="261"/>
      <c r="E207" s="315">
        <f>('июль(4 цк)'!B149+'июль(4 цк)'!B150*5.79%)/1000</f>
        <v>0.96453079900000005</v>
      </c>
      <c r="F207" s="325">
        <f>('июль(4 цк)'!C149+'июль(4 цк)'!C150*5.79%)/1000</f>
        <v>0.92573760599999999</v>
      </c>
      <c r="G207" s="325">
        <f>('июль(4 цк)'!D149+'июль(4 цк)'!D150*5.79%)/1000</f>
        <v>0.94264284800000009</v>
      </c>
      <c r="H207" s="315">
        <f>('июль(4 цк)'!E149+'июль(4 цк)'!E150*5.79%)/1000</f>
        <v>0.95256594999999999</v>
      </c>
      <c r="I207" s="315">
        <f>('июль(4 цк)'!F149+'июль(4 цк)'!F150*5.79%)/1000</f>
        <v>0.97355468600000006</v>
      </c>
      <c r="J207" s="315">
        <f>('июль(4 цк)'!G149+'июль(4 цк)'!G150*5.79%)/1000</f>
        <v>0.98019829800000002</v>
      </c>
      <c r="K207" s="315">
        <f>('июль(4 цк)'!H149+'июль(4 цк)'!H150*5.79%)/1000</f>
        <v>0.98787865200000002</v>
      </c>
      <c r="L207" s="315">
        <f>('июль(4 цк)'!I149+'июль(4 цк)'!I150*5.79%)/1000</f>
        <v>0.96698512700000006</v>
      </c>
      <c r="M207" s="315">
        <f>('июль(4 цк)'!J149+'июль(4 цк)'!J150*5.79%)/1000</f>
        <v>0.9828324690000001</v>
      </c>
      <c r="N207" s="315">
        <f>('июль(4 цк)'!K149+'июль(4 цк)'!K150*5.79%)/1000</f>
        <v>0.98925392199999995</v>
      </c>
      <c r="O207" s="315">
        <f>('июль(4 цк)'!L149+'июль(4 цк)'!L150*5.79%)/1000</f>
        <v>0.98869323499999995</v>
      </c>
      <c r="P207" s="315">
        <f>('июль(4 цк)'!M149+'июль(4 цк)'!M150*5.79%)/1000</f>
        <v>0.98802675799999995</v>
      </c>
      <c r="Q207" s="315">
        <f>('июль(4 цк)'!N149+'июль(4 цк)'!N150*5.79%)/1000</f>
        <v>0.91475660400000003</v>
      </c>
      <c r="R207" s="315">
        <f>('июль(4 цк)'!O149+'июль(4 цк)'!O150*5.79%)/1000</f>
        <v>0.88424676800000002</v>
      </c>
      <c r="S207" s="315">
        <f>('июль(4 цк)'!P149+'июль(4 цк)'!P150*5.79%)/1000</f>
        <v>0.8886687900000001</v>
      </c>
      <c r="T207" s="315">
        <f>('июль(4 цк)'!Q149+'июль(4 цк)'!Q150*5.79%)/1000</f>
        <v>0.91731672199999992</v>
      </c>
      <c r="U207" s="315">
        <f>('июль(4 цк)'!R149+'июль(4 цк)'!R150*5.79%)/1000</f>
        <v>0.93630602699999999</v>
      </c>
      <c r="V207" s="315">
        <f>('июль(4 цк)'!S149+'июль(4 цк)'!S150*5.79%)/1000</f>
        <v>0.94491733300000003</v>
      </c>
      <c r="W207" s="315">
        <f>('июль(4 цк)'!T149+'июль(4 цк)'!T150*5.79%)/1000</f>
        <v>0.94720239699999997</v>
      </c>
      <c r="X207" s="315">
        <f>('июль(4 цк)'!U149+'июль(4 цк)'!U150*5.79%)/1000</f>
        <v>0.92573760599999999</v>
      </c>
      <c r="Y207" s="315">
        <f>('июль(4 цк)'!V149+'июль(4 цк)'!V150*5.79%)/1000</f>
        <v>0.94297079699999997</v>
      </c>
      <c r="Z207" s="315">
        <f>('июль(4 цк)'!W149+'июль(4 цк)'!W150*5.79%)/1000</f>
        <v>0.95222742199999988</v>
      </c>
      <c r="AA207" s="315">
        <f>('июль(4 цк)'!X149+'июль(4 цк)'!X150*5.79%)/1000</f>
        <v>0.95568675500000011</v>
      </c>
      <c r="AB207" s="315">
        <f>('июль(4 цк)'!Y149+'июль(4 цк)'!Y150*5.79%)/1000</f>
        <v>0.94475864799999998</v>
      </c>
    </row>
    <row r="208" spans="1:28" s="213" customFormat="1" ht="13.5" thickBot="1" x14ac:dyDescent="0.25">
      <c r="A208" s="321">
        <v>5</v>
      </c>
      <c r="B208" s="294" t="s">
        <v>196</v>
      </c>
      <c r="C208" s="295" t="s">
        <v>174</v>
      </c>
      <c r="D208" s="261"/>
      <c r="E208" s="315">
        <f>('июль(4 цк)'!B153+'июль(4 цк)'!B154*5.79%)/1000</f>
        <v>0.93250816599999997</v>
      </c>
      <c r="F208" s="325">
        <f>('июль(4 цк)'!C153+'июль(4 цк)'!C154*5.79%)/1000</f>
        <v>0.893577446</v>
      </c>
      <c r="G208" s="325">
        <f>('июль(4 цк)'!D153+'июль(4 цк)'!D154*5.79%)/1000</f>
        <v>0.91607897900000002</v>
      </c>
      <c r="H208" s="315">
        <f>('июль(4 цк)'!E153+'июль(4 цк)'!E154*5.79%)/1000</f>
        <v>0.93434891200000003</v>
      </c>
      <c r="I208" s="315">
        <f>('июль(4 цк)'!F153+'июль(4 цк)'!F154*5.79%)/1000</f>
        <v>0.95244958099999999</v>
      </c>
      <c r="J208" s="315">
        <f>('июль(4 цк)'!G153+'июль(4 цк)'!G154*5.79%)/1000</f>
        <v>0.93295248400000008</v>
      </c>
      <c r="K208" s="315">
        <f>('июль(4 цк)'!H153+'июль(4 цк)'!H154*5.79%)/1000</f>
        <v>0.93354490800000001</v>
      </c>
      <c r="L208" s="315">
        <f>('июль(4 цк)'!I153+'июль(4 цк)'!I154*5.79%)/1000</f>
        <v>0.90782735900000011</v>
      </c>
      <c r="M208" s="315">
        <f>('июль(4 цк)'!J153+'июль(4 цк)'!J154*5.79%)/1000</f>
        <v>0.93324869600000004</v>
      </c>
      <c r="N208" s="315">
        <f>('июль(4 цк)'!K153+'июль(4 цк)'!K154*5.79%)/1000</f>
        <v>0.94410274999999999</v>
      </c>
      <c r="O208" s="315">
        <f>('июль(4 цк)'!L153+'июль(4 цк)'!L154*5.79%)/1000</f>
        <v>0.92373817500000011</v>
      </c>
      <c r="P208" s="315">
        <f>('июль(4 цк)'!M153+'июль(4 цк)'!M154*5.79%)/1000</f>
        <v>0.93145026599999992</v>
      </c>
      <c r="Q208" s="315">
        <f>('июль(4 цк)'!N153+'июль(4 цк)'!N154*5.79%)/1000</f>
        <v>0.91515860599999999</v>
      </c>
      <c r="R208" s="315">
        <f>('июль(4 цк)'!O153+'июль(4 цк)'!O154*5.79%)/1000</f>
        <v>0.88625677800000002</v>
      </c>
      <c r="S208" s="315">
        <f>('июль(4 цк)'!P153+'июль(4 цк)'!P154*5.79%)/1000</f>
        <v>0.88115769999999993</v>
      </c>
      <c r="T208" s="315">
        <f>('июль(4 цк)'!Q153+'июль(4 цк)'!Q154*5.79%)/1000</f>
        <v>0.90491813399999999</v>
      </c>
      <c r="U208" s="315">
        <f>('июль(4 цк)'!R153+'июль(4 цк)'!R154*5.79%)/1000</f>
        <v>0.91875546599999991</v>
      </c>
      <c r="V208" s="315">
        <f>('июль(4 цк)'!S153+'июль(4 цк)'!S154*5.79%)/1000</f>
        <v>0.91459791900000009</v>
      </c>
      <c r="W208" s="315">
        <f>('июль(4 цк)'!T153+'июль(4 цк)'!T154*5.79%)/1000</f>
        <v>0.92419307199999989</v>
      </c>
      <c r="X208" s="315">
        <f>('июль(4 цк)'!U153+'июль(4 цк)'!U154*5.79%)/1000</f>
        <v>0.89505850599999992</v>
      </c>
      <c r="Y208" s="315">
        <f>('июль(4 цк)'!V153+'июль(4 цк)'!V154*5.79%)/1000</f>
        <v>0.91331786000000004</v>
      </c>
      <c r="Z208" s="315">
        <f>('июль(4 цк)'!W153+'июль(4 цк)'!W154*5.79%)/1000</f>
        <v>0.93223311200000003</v>
      </c>
      <c r="AA208" s="315">
        <f>('июль(4 цк)'!X153+'июль(4 цк)'!X154*5.79%)/1000</f>
        <v>0.93183110999999996</v>
      </c>
      <c r="AB208" s="315">
        <f>('июль(4 цк)'!Y153+'июль(4 цк)'!Y154*5.79%)/1000</f>
        <v>0.9289642010000001</v>
      </c>
    </row>
    <row r="209" spans="1:28" s="213" customFormat="1" ht="13.5" thickBot="1" x14ac:dyDescent="0.25">
      <c r="A209" s="321">
        <v>6</v>
      </c>
      <c r="B209" s="294" t="s">
        <v>196</v>
      </c>
      <c r="C209" s="295" t="s">
        <v>174</v>
      </c>
      <c r="D209" s="261"/>
      <c r="E209" s="315">
        <f>('июль(4 цк)'!B157+'июль(4 цк)'!B158*5.79%)/1000</f>
        <v>0.85514393899999996</v>
      </c>
      <c r="F209" s="325">
        <f>('июль(4 цк)'!C157+'июль(4 цк)'!C158*5.79%)/1000</f>
        <v>0.82999765599999997</v>
      </c>
      <c r="G209" s="325">
        <f>('июль(4 цк)'!D157+'июль(4 цк)'!D158*5.79%)/1000</f>
        <v>0.83663068899999993</v>
      </c>
      <c r="H209" s="315">
        <f>('июль(4 цк)'!E157+'июль(4 цк)'!E158*5.79%)/1000</f>
        <v>0.846723055</v>
      </c>
      <c r="I209" s="315">
        <f>('июль(4 цк)'!F157+'июль(4 цк)'!F158*5.79%)/1000</f>
        <v>0.8522770300000001</v>
      </c>
      <c r="J209" s="315">
        <f>('июль(4 цк)'!G157+'июль(4 цк)'!G158*5.79%)/1000</f>
        <v>0.84369746100000009</v>
      </c>
      <c r="K209" s="315">
        <f>('июль(4 цк)'!H157+'июль(4 цк)'!H158*5.79%)/1000</f>
        <v>0.82901380899999999</v>
      </c>
      <c r="L209" s="315">
        <f>('июль(4 цк)'!I157+'июль(4 цк)'!I158*5.79%)/1000</f>
        <v>0.82820980500000008</v>
      </c>
      <c r="M209" s="315">
        <f>('июль(4 цк)'!J157+'июль(4 цк)'!J158*5.79%)/1000</f>
        <v>0.83480052199999999</v>
      </c>
      <c r="N209" s="315">
        <f>('июль(4 цк)'!K157+'июль(4 цк)'!K158*5.79%)/1000</f>
        <v>0.84418409499999991</v>
      </c>
      <c r="O209" s="315">
        <f>('июль(4 цк)'!L157+'июль(4 цк)'!L158*5.79%)/1000</f>
        <v>0.85937553899999997</v>
      </c>
      <c r="P209" s="315">
        <f>('июль(4 цк)'!M157+'июль(4 цк)'!M158*5.79%)/1000</f>
        <v>0.857630004</v>
      </c>
      <c r="Q209" s="315">
        <f>('июль(4 цк)'!N157+'июль(4 цк)'!N158*5.79%)/1000</f>
        <v>0.85767232000000004</v>
      </c>
      <c r="R209" s="315">
        <f>('июль(4 цк)'!O157+'июль(4 цк)'!O158*5.79%)/1000</f>
        <v>0.83039965800000004</v>
      </c>
      <c r="S209" s="315">
        <f>('июль(4 цк)'!P157+'июль(4 цк)'!P158*5.79%)/1000</f>
        <v>0.83116134600000002</v>
      </c>
      <c r="T209" s="315">
        <f>('июль(4 цк)'!Q157+'июль(4 цк)'!Q158*5.79%)/1000</f>
        <v>0.85722800200000004</v>
      </c>
      <c r="U209" s="315">
        <f>('июль(4 цк)'!R157+'июль(4 цк)'!R158*5.79%)/1000</f>
        <v>0.86500356700000014</v>
      </c>
      <c r="V209" s="315">
        <f>('июль(4 цк)'!S157+'июль(4 цк)'!S158*5.79%)/1000</f>
        <v>0.85589504799999994</v>
      </c>
      <c r="W209" s="315">
        <f>('июль(4 цк)'!T157+'июль(4 цк)'!T158*5.79%)/1000</f>
        <v>0.86142786500000001</v>
      </c>
      <c r="X209" s="315">
        <f>('июль(4 цк)'!U157+'июль(4 цк)'!U158*5.79%)/1000</f>
        <v>0.84376093500000005</v>
      </c>
      <c r="Y209" s="315">
        <f>('июль(4 цк)'!V157+'июль(4 цк)'!V158*5.79%)/1000</f>
        <v>0.85991506800000006</v>
      </c>
      <c r="Z209" s="315">
        <f>('июль(4 цк)'!W157+'июль(4 цк)'!W158*5.79%)/1000</f>
        <v>0.87244060400000001</v>
      </c>
      <c r="AA209" s="315">
        <f>('июль(4 цк)'!X157+'июль(4 цк)'!X158*5.79%)/1000</f>
        <v>0.87350908300000008</v>
      </c>
      <c r="AB209" s="315">
        <f>('июль(4 цк)'!Y157+'июль(4 цк)'!Y158*5.79%)/1000</f>
        <v>0.86456982800000004</v>
      </c>
    </row>
    <row r="210" spans="1:28" s="213" customFormat="1" ht="13.5" thickBot="1" x14ac:dyDescent="0.25">
      <c r="A210" s="321">
        <v>7</v>
      </c>
      <c r="B210" s="294" t="s">
        <v>196</v>
      </c>
      <c r="C210" s="295" t="s">
        <v>174</v>
      </c>
      <c r="D210" s="261"/>
      <c r="E210" s="315">
        <f>('июль(4 цк)'!B161+'июль(4 цк)'!B162*5.79%)/1000</f>
        <v>0.92037405300000008</v>
      </c>
      <c r="F210" s="325">
        <f>('июль(4 цк)'!C161+'июль(4 цк)'!C162*5.79%)/1000</f>
        <v>0.87580472600000003</v>
      </c>
      <c r="G210" s="325">
        <f>('июль(4 цк)'!D161+'июль(4 цк)'!D162*5.79%)/1000</f>
        <v>0.90706567100000002</v>
      </c>
      <c r="H210" s="315">
        <f>('июль(4 цк)'!E161+'июль(4 цк)'!E162*5.79%)/1000</f>
        <v>0.92110400400000003</v>
      </c>
      <c r="I210" s="315">
        <f>('июль(4 цк)'!F161+'июль(4 цк)'!F162*5.79%)/1000</f>
        <v>0.93038178700000007</v>
      </c>
      <c r="J210" s="315">
        <f>('июль(4 цк)'!G161+'июль(4 цк)'!G162*5.79%)/1000</f>
        <v>0.932762062</v>
      </c>
      <c r="K210" s="315">
        <f>('июль(4 цк)'!H161+'июль(4 цк)'!H162*5.79%)/1000</f>
        <v>0.92691187500000005</v>
      </c>
      <c r="L210" s="315">
        <f>('июль(4 цк)'!I161+'июль(4 цк)'!I162*5.79%)/1000</f>
        <v>0.90611356099999996</v>
      </c>
      <c r="M210" s="315">
        <f>('июль(4 цк)'!J161+'июль(4 цк)'!J162*5.79%)/1000</f>
        <v>0.92403438700000007</v>
      </c>
      <c r="N210" s="315">
        <f>('июль(4 цк)'!K161+'июль(4 цк)'!K162*5.79%)/1000</f>
        <v>0.94219853000000009</v>
      </c>
      <c r="O210" s="315">
        <f>('июль(4 цк)'!L161+'июль(4 цк)'!L162*5.79%)/1000</f>
        <v>0.93378822500000003</v>
      </c>
      <c r="P210" s="315">
        <f>('июль(4 цк)'!M161+'июль(4 цк)'!M162*5.79%)/1000</f>
        <v>0.93718408400000008</v>
      </c>
      <c r="Q210" s="315">
        <f>('июль(4 цк)'!N161+'июль(4 цк)'!N162*5.79%)/1000</f>
        <v>0.93423254299999992</v>
      </c>
      <c r="R210" s="315">
        <f>('июль(4 цк)'!O161+'июль(4 цк)'!O162*5.79%)/1000</f>
        <v>0.90733014600000006</v>
      </c>
      <c r="S210" s="315">
        <f>('июль(4 цк)'!P161+'июль(4 цк)'!P162*5.79%)/1000</f>
        <v>0.91276775199999993</v>
      </c>
      <c r="T210" s="315">
        <f>('июль(4 цк)'!Q161+'июль(4 цк)'!Q162*5.79%)/1000</f>
        <v>0.93380938300000005</v>
      </c>
      <c r="U210" s="315">
        <f>('июль(4 цк)'!R161+'июль(4 цк)'!R162*5.79%)/1000</f>
        <v>0.94040010000000007</v>
      </c>
      <c r="V210" s="315">
        <f>('июль(4 цк)'!S161+'июль(4 цк)'!S162*5.79%)/1000</f>
        <v>0.93758608600000004</v>
      </c>
      <c r="W210" s="315">
        <f>('июль(4 цк)'!T161+'июль(4 цк)'!T162*5.79%)/1000</f>
        <v>0.94351032600000007</v>
      </c>
      <c r="X210" s="315">
        <f>('июль(4 цк)'!U161+'июль(4 цк)'!U162*5.79%)/1000</f>
        <v>0.9281813550000001</v>
      </c>
      <c r="Y210" s="315">
        <f>('июль(4 цк)'!V161+'июль(4 цк)'!V162*5.79%)/1000</f>
        <v>0.94471633200000005</v>
      </c>
      <c r="Z210" s="315">
        <f>('июль(4 цк)'!W161+'июль(4 цк)'!W162*5.79%)/1000</f>
        <v>0.94103484000000004</v>
      </c>
      <c r="AA210" s="315">
        <f>('июль(4 цк)'!X161+'июль(4 цк)'!X162*5.79%)/1000</f>
        <v>0.95295737300000005</v>
      </c>
      <c r="AB210" s="315">
        <f>('июль(4 цк)'!Y161+'июль(4 цк)'!Y162*5.79%)/1000</f>
        <v>0.95646960100000011</v>
      </c>
    </row>
    <row r="211" spans="1:28" s="213" customFormat="1" ht="13.5" thickBot="1" x14ac:dyDescent="0.25">
      <c r="A211" s="321">
        <v>8</v>
      </c>
      <c r="B211" s="294" t="s">
        <v>196</v>
      </c>
      <c r="C211" s="295" t="s">
        <v>174</v>
      </c>
      <c r="D211" s="261"/>
      <c r="E211" s="315">
        <f>('июль(4 цк)'!B165+'июль(4 цк)'!B166*5.79%)/1000</f>
        <v>0.95513664699999989</v>
      </c>
      <c r="F211" s="325">
        <f>('июль(4 цк)'!C165+'июль(4 цк)'!C166*5.79%)/1000</f>
        <v>0.91363523000000013</v>
      </c>
      <c r="G211" s="325">
        <f>('июль(4 цк)'!D165+'июль(4 цк)'!D166*5.79%)/1000</f>
        <v>0.88374955500000008</v>
      </c>
      <c r="H211" s="315">
        <f>('июль(4 цк)'!E165+'июль(4 цк)'!E166*5.79%)/1000</f>
        <v>0.94436722499999992</v>
      </c>
      <c r="I211" s="315">
        <f>('июль(4 цк)'!F165+'июль(4 цк)'!F166*5.79%)/1000</f>
        <v>0.94525586100000014</v>
      </c>
      <c r="J211" s="315">
        <f>('июль(4 цк)'!G165+'июль(4 цк)'!G166*5.79%)/1000</f>
        <v>0.9641393760000001</v>
      </c>
      <c r="K211" s="315">
        <f>('июль(4 цк)'!H165+'июль(4 цк)'!H166*5.79%)/1000</f>
        <v>0.96943945500000006</v>
      </c>
      <c r="L211" s="315">
        <f>('июль(4 цк)'!I165+'июль(4 цк)'!I166*5.79%)/1000</f>
        <v>0.94186000199999997</v>
      </c>
      <c r="M211" s="315">
        <f>('июль(4 цк)'!J165+'июль(4 цк)'!J166*5.79%)/1000</f>
        <v>0.94586944299999998</v>
      </c>
      <c r="N211" s="315">
        <f>('июль(4 цк)'!K165+'июль(4 цк)'!K166*5.79%)/1000</f>
        <v>0.98134083000000005</v>
      </c>
      <c r="O211" s="315">
        <f>('июль(4 цк)'!L165+'июль(4 цк)'!L166*5.79%)/1000</f>
        <v>0.97337484299999999</v>
      </c>
      <c r="P211" s="315">
        <f>('июль(4 цк)'!M165+'июль(4 цк)'!M166*5.79%)/1000</f>
        <v>0.98060030000000009</v>
      </c>
      <c r="Q211" s="315">
        <f>('июль(4 цк)'!N165+'июль(4 цк)'!N166*5.79%)/1000</f>
        <v>0.98677843600000004</v>
      </c>
      <c r="R211" s="315">
        <f>('июль(4 цк)'!O165+'июль(4 цк)'!O166*5.79%)/1000</f>
        <v>0.95476638199999997</v>
      </c>
      <c r="S211" s="315">
        <f>('июль(4 цк)'!P165+'июль(4 цк)'!P166*5.79%)/1000</f>
        <v>0.94872577300000005</v>
      </c>
      <c r="T211" s="315">
        <f>('июль(4 цк)'!Q165+'июль(4 цк)'!Q166*5.79%)/1000</f>
        <v>0.98720159600000001</v>
      </c>
      <c r="U211" s="315">
        <f>('июль(4 цк)'!R165+'июль(4 цк)'!R166*5.79%)/1000</f>
        <v>1.0064024810000001</v>
      </c>
      <c r="V211" s="315">
        <f>('июль(4 цк)'!S165+'июль(4 цк)'!S166*5.79%)/1000</f>
        <v>0.99549553200000007</v>
      </c>
      <c r="W211" s="315">
        <f>('июль(4 цк)'!T165+'июль(4 цк)'!T166*5.79%)/1000</f>
        <v>0.99682848600000007</v>
      </c>
      <c r="X211" s="315">
        <f>('июль(4 цк)'!U165+'июль(4 цк)'!U166*5.79%)/1000</f>
        <v>0.98791038900000006</v>
      </c>
      <c r="Y211" s="315">
        <f>('июль(4 цк)'!V165+'июль(4 цк)'!V166*5.79%)/1000</f>
        <v>0.99410968300000002</v>
      </c>
      <c r="Z211" s="315">
        <f>('июль(4 цк)'!W165+'июль(4 цк)'!W166*5.79%)/1000</f>
        <v>0.9924276219999999</v>
      </c>
      <c r="AA211" s="315">
        <f>('июль(4 цк)'!X165+'июль(4 цк)'!X166*5.79%)/1000</f>
        <v>0.99728338299999997</v>
      </c>
      <c r="AB211" s="315">
        <f>('июль(4 цк)'!Y165+'июль(4 цк)'!Y166*5.79%)/1000</f>
        <v>0.99020603200000001</v>
      </c>
    </row>
    <row r="212" spans="1:28" s="213" customFormat="1" ht="13.5" thickBot="1" x14ac:dyDescent="0.25">
      <c r="A212" s="321">
        <v>9</v>
      </c>
      <c r="B212" s="294" t="s">
        <v>196</v>
      </c>
      <c r="C212" s="295" t="s">
        <v>174</v>
      </c>
      <c r="D212" s="261"/>
      <c r="E212" s="315">
        <f>('июль(4 цк)'!B169+'июль(4 цк)'!B170*5.79%)/1000</f>
        <v>0.86345903299999993</v>
      </c>
      <c r="F212" s="325">
        <f>('июль(4 цк)'!C169+'июль(4 цк)'!C170*5.79%)/1000</f>
        <v>0.83521310300000007</v>
      </c>
      <c r="G212" s="325">
        <f>('июль(4 цк)'!D169+'июль(4 цк)'!D170*5.79%)/1000</f>
        <v>0.83957165100000009</v>
      </c>
      <c r="H212" s="315">
        <f>('июль(4 цк)'!E169+'июль(4 цк)'!E170*5.79%)/1000</f>
        <v>0.85101812900000007</v>
      </c>
      <c r="I212" s="315">
        <f>('июль(4 цк)'!F169+'июль(4 цк)'!F170*5.79%)/1000</f>
        <v>0.85011891400000006</v>
      </c>
      <c r="J212" s="315">
        <f>('июль(4 цк)'!G169+'июль(4 цк)'!G170*5.79%)/1000</f>
        <v>0.86671736500000007</v>
      </c>
      <c r="K212" s="315">
        <f>('июль(4 цк)'!H169+'июль(4 цк)'!H170*5.79%)/1000</f>
        <v>0.86889663899999992</v>
      </c>
      <c r="L212" s="315">
        <f>('июль(4 цк)'!I169+'июль(4 цк)'!I170*5.79%)/1000</f>
        <v>0.85110276100000015</v>
      </c>
      <c r="M212" s="315">
        <f>('июль(4 цк)'!J169+'июль(4 цк)'!J170*5.79%)/1000</f>
        <v>0.85500641199999994</v>
      </c>
      <c r="N212" s="315">
        <f>('июль(4 цк)'!K169+'июль(4 цк)'!K170*5.79%)/1000</f>
        <v>0.86881200700000005</v>
      </c>
      <c r="O212" s="315">
        <f>('июль(4 цк)'!L169+'июль(4 цк)'!L170*5.79%)/1000</f>
        <v>0.86517283099999998</v>
      </c>
      <c r="P212" s="315">
        <f>('июль(4 цк)'!M169+'июль(4 цк)'!M170*5.79%)/1000</f>
        <v>0.87120286100000011</v>
      </c>
      <c r="Q212" s="315">
        <f>('июль(4 цк)'!N169+'июль(4 цк)'!N170*5.79%)/1000</f>
        <v>0.86807147699999998</v>
      </c>
      <c r="R212" s="315">
        <f>('июль(4 цк)'!O169+'июль(4 цк)'!O170*5.79%)/1000</f>
        <v>0.84503041500000009</v>
      </c>
      <c r="S212" s="315">
        <f>('июль(4 цк)'!P169+'июль(4 цк)'!P170*5.79%)/1000</f>
        <v>0.83109787199999996</v>
      </c>
      <c r="T212" s="315">
        <f>('июль(4 цк)'!Q169+'июль(4 цк)'!Q170*5.79%)/1000</f>
        <v>0.85312335000000006</v>
      </c>
      <c r="U212" s="315">
        <f>('июль(4 цк)'!R169+'июль(4 цк)'!R170*5.79%)/1000</f>
        <v>0.86973238000000008</v>
      </c>
      <c r="V212" s="315">
        <f>('июль(4 цк)'!S169+'июль(4 цк)'!S170*5.79%)/1000</f>
        <v>0.87117112399999996</v>
      </c>
      <c r="W212" s="315">
        <f>('июль(4 цк)'!T169+'июль(4 цк)'!T170*5.79%)/1000</f>
        <v>0.85640284000000011</v>
      </c>
      <c r="X212" s="315">
        <f>('июль(4 цк)'!U169+'июль(4 цк)'!U170*5.79%)/1000</f>
        <v>0.83956107199999996</v>
      </c>
      <c r="Y212" s="315">
        <f>('июль(4 цк)'!V169+'июль(4 цк)'!V170*5.79%)/1000</f>
        <v>0.84756937500000007</v>
      </c>
      <c r="Z212" s="315">
        <f>('июль(4 цк)'!W169+'июль(4 цк)'!W170*5.79%)/1000</f>
        <v>0.84443799100000005</v>
      </c>
      <c r="AA212" s="315">
        <f>('июль(4 цк)'!X169+'июль(4 цк)'!X170*5.79%)/1000</f>
        <v>0.85331377200000003</v>
      </c>
      <c r="AB212" s="315">
        <f>('июль(4 цк)'!Y169+'июль(4 цк)'!Y170*5.79%)/1000</f>
        <v>0.852615558</v>
      </c>
    </row>
    <row r="213" spans="1:28" s="213" customFormat="1" ht="13.5" thickBot="1" x14ac:dyDescent="0.25">
      <c r="A213" s="321">
        <v>10</v>
      </c>
      <c r="B213" s="294" t="s">
        <v>196</v>
      </c>
      <c r="C213" s="295" t="s">
        <v>174</v>
      </c>
      <c r="D213" s="261"/>
      <c r="E213" s="315">
        <f>('июль(4 цк)'!B173+'июль(4 цк)'!B174*5.79%)/1000</f>
        <v>1.0073757489999999</v>
      </c>
      <c r="F213" s="325">
        <f>('июль(4 цк)'!C173+'июль(4 цк)'!C174*5.79%)/1000</f>
        <v>0.95339111200000004</v>
      </c>
      <c r="G213" s="325">
        <f>('июль(4 цк)'!D173+'июль(4 цк)'!D174*5.79%)/1000</f>
        <v>0.95760155399999991</v>
      </c>
      <c r="H213" s="315">
        <f>('июль(4 цк)'!E173+'июль(4 цк)'!E174*5.79%)/1000</f>
        <v>0.98821718000000014</v>
      </c>
      <c r="I213" s="315">
        <f>('июль(4 цк)'!F173+'июль(4 цк)'!F174*5.79%)/1000</f>
        <v>0.98721217500000003</v>
      </c>
      <c r="J213" s="315">
        <f>('июль(4 цк)'!G173+'июль(4 цк)'!G174*5.79%)/1000</f>
        <v>0.994977161</v>
      </c>
      <c r="K213" s="315">
        <f>('июль(4 цк)'!H173+'июль(4 цк)'!H174*5.79%)/1000</f>
        <v>1.0062649539999999</v>
      </c>
      <c r="L213" s="315">
        <f>('июль(4 цк)'!I173+'июль(4 цк)'!I174*5.79%)/1000</f>
        <v>0.96819113300000004</v>
      </c>
      <c r="M213" s="315">
        <f>('июль(4 цк)'!J173+'июль(4 цк)'!J174*5.79%)/1000</f>
        <v>1.0135433060000001</v>
      </c>
      <c r="N213" s="315">
        <f>('июль(4 цк)'!K173+'июль(4 цк)'!K174*5.79%)/1000</f>
        <v>1.0274017960000001</v>
      </c>
      <c r="O213" s="315">
        <f>('июль(4 цк)'!L173+'июль(4 цк)'!L174*5.79%)/1000</f>
        <v>1.0219959270000001</v>
      </c>
      <c r="P213" s="315">
        <f>('июль(4 цк)'!M173+'июль(4 цк)'!M174*5.79%)/1000</f>
        <v>1.025053258</v>
      </c>
      <c r="Q213" s="315">
        <f>('июль(4 цк)'!N173+'июль(4 цк)'!N174*5.79%)/1000</f>
        <v>1.035970786</v>
      </c>
      <c r="R213" s="315">
        <f>('июль(4 цк)'!O173+'июль(4 цк)'!O174*5.79%)/1000</f>
        <v>0.97919329299999991</v>
      </c>
      <c r="S213" s="315">
        <f>('июль(4 цк)'!P173+'июль(4 цк)'!P174*5.79%)/1000</f>
        <v>0.98809023200000001</v>
      </c>
      <c r="T213" s="315">
        <f>('июль(4 цк)'!Q173+'июль(4 цк)'!Q174*5.79%)/1000</f>
        <v>1.0218160840000001</v>
      </c>
      <c r="U213" s="315">
        <f>('июль(4 цк)'!R173+'июль(4 цк)'!R174*5.79%)/1000</f>
        <v>1.038128902</v>
      </c>
      <c r="V213" s="315">
        <f>('июль(4 цк)'!S173+'июль(4 цк)'!S174*5.79%)/1000</f>
        <v>1.046666155</v>
      </c>
      <c r="W213" s="315">
        <f>('июль(4 цк)'!T173+'июль(4 цк)'!T174*5.79%)/1000</f>
        <v>1.065137089</v>
      </c>
      <c r="X213" s="315">
        <f>('июль(4 цк)'!U173+'июль(4 цк)'!U174*5.79%)/1000</f>
        <v>1.0131518829999999</v>
      </c>
      <c r="Y213" s="315">
        <f>('июль(4 цк)'!V173+'июль(4 цк)'!V174*5.79%)/1000</f>
        <v>1.0376951630000002</v>
      </c>
      <c r="Z213" s="315">
        <f>('июль(4 цк)'!W173+'июль(4 цк)'!W174*5.79%)/1000</f>
        <v>1.0376634260000002</v>
      </c>
      <c r="AA213" s="315">
        <f>('июль(4 цк)'!X173+'июль(4 цк)'!X174*5.79%)/1000</f>
        <v>1.0380971650000002</v>
      </c>
      <c r="AB213" s="315">
        <f>('июль(4 цк)'!Y173+'июль(4 цк)'!Y174*5.79%)/1000</f>
        <v>1.033537616</v>
      </c>
    </row>
    <row r="214" spans="1:28" s="213" customFormat="1" ht="13.5" thickBot="1" x14ac:dyDescent="0.25">
      <c r="A214" s="321">
        <v>11</v>
      </c>
      <c r="B214" s="294" t="s">
        <v>196</v>
      </c>
      <c r="C214" s="295" t="s">
        <v>174</v>
      </c>
      <c r="D214" s="261"/>
      <c r="E214" s="315">
        <f>('июль(4 цк)'!B177+'июль(4 цк)'!B178*5.79%)/1000</f>
        <v>1.021424661</v>
      </c>
      <c r="F214" s="325">
        <f>('июль(4 цк)'!C177+'июль(4 цк)'!C178*5.79%)/1000</f>
        <v>0.96702744299999999</v>
      </c>
      <c r="G214" s="325">
        <f>('июль(4 цк)'!D177+'июль(4 цк)'!D178*5.79%)/1000</f>
        <v>0.97415768899999999</v>
      </c>
      <c r="H214" s="315">
        <f>('июль(4 цк)'!E177+'июль(4 цк)'!E178*5.79%)/1000</f>
        <v>1.0086875449999999</v>
      </c>
      <c r="I214" s="315">
        <f>('июль(4 цк)'!F177+'июль(4 цк)'!F178*5.79%)/1000</f>
        <v>1.0036096249999999</v>
      </c>
      <c r="J214" s="315">
        <f>('июль(4 цк)'!G177+'июль(4 цк)'!G178*5.79%)/1000</f>
        <v>0.99117929999999999</v>
      </c>
      <c r="K214" s="315">
        <f>('июль(4 цк)'!H177+'июль(4 цк)'!H178*5.79%)/1000</f>
        <v>0.99278730799999992</v>
      </c>
      <c r="L214" s="315">
        <f>('июль(4 цк)'!I177+'июль(4 цк)'!I178*5.79%)/1000</f>
        <v>0.96678412600000008</v>
      </c>
      <c r="M214" s="315">
        <f>('июль(4 цк)'!J177+'июль(4 цк)'!J178*5.79%)/1000</f>
        <v>1.0204196560000001</v>
      </c>
      <c r="N214" s="315">
        <f>('июль(4 цк)'!K177+'июль(4 цк)'!K178*5.79%)/1000</f>
        <v>1.0442647219999999</v>
      </c>
      <c r="O214" s="315">
        <f>('июль(4 цк)'!L177+'июль(4 цк)'!L178*5.79%)/1000</f>
        <v>1.0364997359999999</v>
      </c>
      <c r="P214" s="315">
        <f>('июль(4 цк)'!M177+'июль(4 цк)'!M178*5.79%)/1000</f>
        <v>1.038382798</v>
      </c>
      <c r="Q214" s="315">
        <f>('июль(4 цк)'!N177+'июль(4 цк)'!N178*5.79%)/1000</f>
        <v>0.96060599000000002</v>
      </c>
      <c r="R214" s="315">
        <f>('июль(4 цк)'!O177+'июль(4 цк)'!O178*5.79%)/1000</f>
        <v>0.91313801699999997</v>
      </c>
      <c r="S214" s="315">
        <f>('июль(4 цк)'!P177+'июль(4 цк)'!P178*5.79%)/1000</f>
        <v>0.91675603500000002</v>
      </c>
      <c r="T214" s="315">
        <f>('июль(4 цк)'!Q177+'июль(4 цк)'!Q178*5.79%)/1000</f>
        <v>0.94462112100000006</v>
      </c>
      <c r="U214" s="315">
        <f>('июль(4 цк)'!R177+'июль(4 цк)'!R178*5.79%)/1000</f>
        <v>0.96082814899999991</v>
      </c>
      <c r="V214" s="315">
        <f>('июль(4 цк)'!S177+'июль(4 цк)'!S178*5.79%)/1000</f>
        <v>0.94172247500000006</v>
      </c>
      <c r="W214" s="315">
        <f>('июль(4 цк)'!T177+'июль(4 цк)'!T178*5.79%)/1000</f>
        <v>0.95363442899999995</v>
      </c>
      <c r="X214" s="315">
        <f>('июль(4 цк)'!U177+'июль(4 цк)'!U178*5.79%)/1000</f>
        <v>0.93950088500000006</v>
      </c>
      <c r="Y214" s="315">
        <f>('июль(4 цк)'!V177+'июль(4 цк)'!V178*5.79%)/1000</f>
        <v>0.95321126899999997</v>
      </c>
      <c r="Z214" s="315">
        <f>('июль(4 цк)'!W177+'июль(4 цк)'!W178*5.79%)/1000</f>
        <v>0.94708602800000008</v>
      </c>
      <c r="AA214" s="315">
        <f>('июль(4 цк)'!X177+'июль(4 цк)'!X178*5.79%)/1000</f>
        <v>0.96098683400000007</v>
      </c>
      <c r="AB214" s="315">
        <f>('июль(4 цк)'!Y177+'июль(4 цк)'!Y178*5.79%)/1000</f>
        <v>0.95651191700000004</v>
      </c>
    </row>
    <row r="215" spans="1:28" s="213" customFormat="1" ht="13.5" thickBot="1" x14ac:dyDescent="0.25">
      <c r="A215" s="321">
        <v>12</v>
      </c>
      <c r="B215" s="294" t="s">
        <v>196</v>
      </c>
      <c r="C215" s="295" t="s">
        <v>174</v>
      </c>
      <c r="D215" s="261"/>
      <c r="E215" s="315">
        <f>('июль(4 цк)'!B181+'июль(4 цк)'!B182*5.79%)/1000</f>
        <v>0.86918227199999998</v>
      </c>
      <c r="F215" s="325">
        <f>('июль(4 цк)'!C181+'июль(4 цк)'!C182*5.79%)/1000</f>
        <v>0.83873591000000003</v>
      </c>
      <c r="G215" s="325">
        <f>('июль(4 цк)'!D181+'июль(4 цк)'!D182*5.79%)/1000</f>
        <v>0.85077481200000005</v>
      </c>
      <c r="H215" s="315">
        <f>('июль(4 цк)'!E181+'июль(4 цк)'!E182*5.79%)/1000</f>
        <v>0.88305134099999993</v>
      </c>
      <c r="I215" s="315">
        <f>('июль(4 цк)'!F181+'июль(4 цк)'!F182*5.79%)/1000</f>
        <v>0.87844947600000012</v>
      </c>
      <c r="J215" s="315">
        <f>('июль(4 цк)'!G181+'июль(4 цк)'!G182*5.79%)/1000</f>
        <v>0.88766378499999998</v>
      </c>
      <c r="K215" s="315">
        <f>('июль(4 цк)'!H181+'июль(4 цк)'!H182*5.79%)/1000</f>
        <v>0.87703189000000004</v>
      </c>
      <c r="L215" s="315">
        <f>('июль(4 цк)'!I181+'июль(4 цк)'!I182*5.79%)/1000</f>
        <v>0.844268727</v>
      </c>
      <c r="M215" s="315">
        <f>('июль(4 цк)'!J181+'июль(4 цк)'!J182*5.79%)/1000</f>
        <v>0.85112391899999995</v>
      </c>
      <c r="N215" s="315">
        <f>('июль(4 цк)'!K181+'июль(4 цк)'!K182*5.79%)/1000</f>
        <v>0.84626815799999999</v>
      </c>
      <c r="O215" s="315">
        <f>('июль(4 цк)'!L181+'июль(4 цк)'!L182*5.79%)/1000</f>
        <v>0.83207114000000004</v>
      </c>
      <c r="P215" s="315">
        <f>('июль(4 цк)'!M181+'июль(4 цк)'!M182*5.79%)/1000</f>
        <v>0.85660384099999998</v>
      </c>
      <c r="Q215" s="315">
        <f>('июль(4 цк)'!N181+'июль(4 цк)'!N182*5.79%)/1000</f>
        <v>0.86441114299999988</v>
      </c>
      <c r="R215" s="315">
        <f>('июль(4 цк)'!O181+'июль(4 цк)'!O182*5.79%)/1000</f>
        <v>0.84208945300000004</v>
      </c>
      <c r="S215" s="315">
        <f>('июль(4 цк)'!P181+'июль(4 цк)'!P182*5.79%)/1000</f>
        <v>0.84302040500000008</v>
      </c>
      <c r="T215" s="315">
        <f>('июль(4 цк)'!Q181+'июль(4 цк)'!Q182*5.79%)/1000</f>
        <v>0.87225018200000015</v>
      </c>
      <c r="U215" s="315">
        <f>('июль(4 цк)'!R181+'июль(4 цк)'!R182*5.79%)/1000</f>
        <v>0.85765116200000002</v>
      </c>
      <c r="V215" s="315">
        <f>('июль(4 цк)'!S181+'июль(4 цк)'!S182*5.79%)/1000</f>
        <v>0.85701642199999994</v>
      </c>
      <c r="W215" s="315">
        <f>('июль(4 цк)'!T181+'июль(4 цк)'!T182*5.79%)/1000</f>
        <v>0.85322914000000005</v>
      </c>
      <c r="X215" s="315">
        <f>('июль(4 цк)'!U181+'июль(4 цк)'!U182*5.79%)/1000</f>
        <v>0.84507273100000002</v>
      </c>
      <c r="Y215" s="315">
        <f>('июль(4 цк)'!V181+'июль(4 цк)'!V182*5.79%)/1000</f>
        <v>0.85312335000000006</v>
      </c>
      <c r="Z215" s="315">
        <f>('июль(4 цк)'!W181+'июль(4 цк)'!W182*5.79%)/1000</f>
        <v>0.83967744099999997</v>
      </c>
      <c r="AA215" s="315">
        <f>('июль(4 цк)'!X181+'июль(4 цк)'!X182*5.79%)/1000</f>
        <v>0.84324256399999997</v>
      </c>
      <c r="AB215" s="315">
        <f>('июль(4 цк)'!Y181+'июль(4 цк)'!Y182*5.79%)/1000</f>
        <v>0.84792906100000009</v>
      </c>
    </row>
    <row r="216" spans="1:28" s="213" customFormat="1" ht="13.5" thickBot="1" x14ac:dyDescent="0.25">
      <c r="A216" s="321">
        <v>13</v>
      </c>
      <c r="B216" s="294" t="s">
        <v>196</v>
      </c>
      <c r="C216" s="295" t="s">
        <v>174</v>
      </c>
      <c r="D216" s="261"/>
      <c r="E216" s="315">
        <f>('июль(4 цк)'!B185+'июль(4 цк)'!B186*5.79%)/1000</f>
        <v>0.85116623499999999</v>
      </c>
      <c r="F216" s="325">
        <f>('июль(4 цк)'!C185+'июль(4 цк)'!C186*5.79%)/1000</f>
        <v>0.81379062800000013</v>
      </c>
      <c r="G216" s="325">
        <f>('июль(4 цк)'!D185+'июль(4 цк)'!D186*5.79%)/1000</f>
        <v>0.83608058100000004</v>
      </c>
      <c r="H216" s="315">
        <f>('июль(4 цк)'!E185+'июль(4 цк)'!E186*5.79%)/1000</f>
        <v>0.84728374200000012</v>
      </c>
      <c r="I216" s="315">
        <f>('июль(4 цк)'!F185+'июль(4 цк)'!F186*5.79%)/1000</f>
        <v>0.84192018899999999</v>
      </c>
      <c r="J216" s="315">
        <f>('июль(4 цк)'!G185+'июль(4 цк)'!G186*5.79%)/1000</f>
        <v>0.85000254499999994</v>
      </c>
      <c r="K216" s="315">
        <f>('июль(4 цк)'!H185+'июль(4 цк)'!H186*5.79%)/1000</f>
        <v>0.852731927</v>
      </c>
      <c r="L216" s="315">
        <f>('июль(4 цк)'!I185+'июль(4 цк)'!I186*5.79%)/1000</f>
        <v>0.84311561599999996</v>
      </c>
      <c r="M216" s="315">
        <f>('июль(4 цк)'!J185+'июль(4 цк)'!J186*5.79%)/1000</f>
        <v>0.85412835500000006</v>
      </c>
      <c r="N216" s="315">
        <f>('июль(4 цк)'!K185+'июль(4 цк)'!K186*5.79%)/1000</f>
        <v>0.86048633400000007</v>
      </c>
      <c r="O216" s="315">
        <f>('июль(4 цк)'!L185+'июль(4 цк)'!L186*5.79%)/1000</f>
        <v>0.86024301700000005</v>
      </c>
      <c r="P216" s="315">
        <f>('июль(4 цк)'!M185+'июль(4 цк)'!M186*5.79%)/1000</f>
        <v>0.85848690300000008</v>
      </c>
      <c r="Q216" s="315">
        <f>('июль(4 цк)'!N185+'июль(4 цк)'!N186*5.79%)/1000</f>
        <v>0.85988333100000003</v>
      </c>
      <c r="R216" s="315">
        <f>('июль(4 цк)'!O185+'июль(4 цк)'!O186*5.79%)/1000</f>
        <v>0.84432162199999994</v>
      </c>
      <c r="S216" s="315">
        <f>('июль(4 цк)'!P185+'июль(4 цк)'!P186*5.79%)/1000</f>
        <v>0.841930768</v>
      </c>
      <c r="T216" s="315">
        <f>('июль(4 цк)'!Q185+'июль(4 цк)'!Q186*5.79%)/1000</f>
        <v>0.85555651999999993</v>
      </c>
      <c r="U216" s="315">
        <f>('июль(4 цк)'!R185+'июль(4 цк)'!R186*5.79%)/1000</f>
        <v>0.85851864</v>
      </c>
      <c r="V216" s="315">
        <f>('июль(4 цк)'!S185+'июль(4 цк)'!S186*5.79%)/1000</f>
        <v>0.86468619700000005</v>
      </c>
      <c r="W216" s="315">
        <f>('июль(4 цк)'!T185+'июль(4 цк)'!T186*5.79%)/1000</f>
        <v>0.87270507900000005</v>
      </c>
      <c r="X216" s="315">
        <f>('июль(4 цк)'!U185+'июль(4 цк)'!U186*5.79%)/1000</f>
        <v>0.85713279099999995</v>
      </c>
      <c r="Y216" s="315">
        <f>('июль(4 цк)'!V185+'июль(4 цк)'!V186*5.79%)/1000</f>
        <v>0.84472362400000001</v>
      </c>
      <c r="Z216" s="315">
        <f>('июль(4 цк)'!W185+'июль(4 цк)'!W186*5.79%)/1000</f>
        <v>0.84709331999999993</v>
      </c>
      <c r="AA216" s="315">
        <f>('июль(4 цк)'!X185+'июль(4 цк)'!X186*5.79%)/1000</f>
        <v>0.84815121999999998</v>
      </c>
      <c r="AB216" s="315">
        <f>('июль(4 цк)'!Y185+'июль(4 цк)'!Y186*5.79%)/1000</f>
        <v>0.87021901400000001</v>
      </c>
    </row>
    <row r="217" spans="1:28" s="213" customFormat="1" ht="13.5" thickBot="1" x14ac:dyDescent="0.25">
      <c r="A217" s="321">
        <v>14</v>
      </c>
      <c r="B217" s="294" t="s">
        <v>196</v>
      </c>
      <c r="C217" s="295" t="s">
        <v>174</v>
      </c>
      <c r="D217" s="261"/>
      <c r="E217" s="315">
        <f>('июль(4 цк)'!B189+'июль(4 цк)'!B190*5.79%)/1000</f>
        <v>0.83145755799999999</v>
      </c>
      <c r="F217" s="325">
        <f>('июль(4 цк)'!C189+'июль(4 цк)'!C190*5.79%)/1000</f>
        <v>0.78481474699999998</v>
      </c>
      <c r="G217" s="325">
        <f>('июль(4 цк)'!D189+'июль(4 цк)'!D190*5.79%)/1000</f>
        <v>0.80095830100000009</v>
      </c>
      <c r="H217" s="315">
        <f>('июль(4 цк)'!E189+'июль(4 цк)'!E190*5.79%)/1000</f>
        <v>0.80677675100000013</v>
      </c>
      <c r="I217" s="315">
        <f>('июль(4 цк)'!F189+'июль(4 цк)'!F190*5.79%)/1000</f>
        <v>0.82431673299999997</v>
      </c>
      <c r="J217" s="315">
        <f>('июль(4 цк)'!G189+'июль(4 цк)'!G190*5.79%)/1000</f>
        <v>0.82229614400000006</v>
      </c>
      <c r="K217" s="315">
        <f>('июль(4 цк)'!H189+'июль(4 цк)'!H190*5.79%)/1000</f>
        <v>0.81924939200000002</v>
      </c>
      <c r="L217" s="315">
        <f>('июль(4 цк)'!I189+'июль(4 цк)'!I190*5.79%)/1000</f>
        <v>0.80689311999999991</v>
      </c>
      <c r="M217" s="315">
        <f>('июль(4 цк)'!J189+'июль(4 цк)'!J190*5.79%)/1000</f>
        <v>0.82083624200000005</v>
      </c>
      <c r="N217" s="315">
        <f>('июль(4 цк)'!K189+'июль(4 цк)'!K190*5.79%)/1000</f>
        <v>0.83134118899999998</v>
      </c>
      <c r="O217" s="315">
        <f>('июль(4 цк)'!L189+'июль(4 цк)'!L190*5.79%)/1000</f>
        <v>0.824686998</v>
      </c>
      <c r="P217" s="315">
        <f>('июль(4 цк)'!M189+'июль(4 цк)'!M190*5.79%)/1000</f>
        <v>0.82715190500000002</v>
      </c>
      <c r="Q217" s="315">
        <f>('июль(4 цк)'!N189+'июль(4 цк)'!N190*5.79%)/1000</f>
        <v>0.82852717500000006</v>
      </c>
      <c r="R217" s="315">
        <f>('июль(4 цк)'!O189+'июль(4 цк)'!O190*5.79%)/1000</f>
        <v>0.8068825409999999</v>
      </c>
      <c r="S217" s="315">
        <f>('июль(4 цк)'!P189+'июль(4 цк)'!P190*5.79%)/1000</f>
        <v>0.81237304200000005</v>
      </c>
      <c r="T217" s="315">
        <f>('июль(4 цк)'!Q189+'июль(4 цк)'!Q190*5.79%)/1000</f>
        <v>0.83036792100000001</v>
      </c>
      <c r="U217" s="315">
        <f>('июль(4 цк)'!R189+'июль(4 цк)'!R190*5.79%)/1000</f>
        <v>0.83903212199999999</v>
      </c>
      <c r="V217" s="315">
        <f>('июль(4 цк)'!S189+'июль(4 цк)'!S190*5.79%)/1000</f>
        <v>0.83361567400000003</v>
      </c>
      <c r="W217" s="315">
        <f>('июль(4 цк)'!T189+'июль(4 цк)'!T190*5.79%)/1000</f>
        <v>0.84253377100000004</v>
      </c>
      <c r="X217" s="315">
        <f>('июль(4 цк)'!U189+'июль(4 цк)'!U190*5.79%)/1000</f>
        <v>0.82195761600000006</v>
      </c>
      <c r="Y217" s="315">
        <f>('июль(4 цк)'!V189+'июль(4 цк)'!V190*5.79%)/1000</f>
        <v>0.82914075700000012</v>
      </c>
      <c r="Z217" s="315">
        <f>('июль(4 цк)'!W189+'июль(4 цк)'!W190*5.79%)/1000</f>
        <v>0.82406283699999994</v>
      </c>
      <c r="AA217" s="315">
        <f>('июль(4 цк)'!X189+'июль(4 цк)'!X190*5.79%)/1000</f>
        <v>0.83275877500000006</v>
      </c>
      <c r="AB217" s="315">
        <f>('июль(4 цк)'!Y189+'июль(4 цк)'!Y190*5.79%)/1000</f>
        <v>0.8384925929999999</v>
      </c>
    </row>
    <row r="218" spans="1:28" s="213" customFormat="1" ht="13.5" thickBot="1" x14ac:dyDescent="0.25">
      <c r="A218" s="321">
        <v>15</v>
      </c>
      <c r="B218" s="294" t="s">
        <v>196</v>
      </c>
      <c r="C218" s="295" t="s">
        <v>174</v>
      </c>
      <c r="D218" s="261"/>
      <c r="E218" s="315">
        <f>('июль(4 цк)'!B193+'июль(4 цк)'!B194*5.79%)/1000</f>
        <v>0.86856869000000003</v>
      </c>
      <c r="F218" s="325">
        <f>('июль(4 цк)'!C193+'июль(4 цк)'!C194*5.79%)/1000</f>
        <v>0.83656721500000009</v>
      </c>
      <c r="G218" s="325">
        <f>('июль(4 цк)'!D193+'июль(4 цк)'!D194*5.79%)/1000</f>
        <v>0.82160850900000004</v>
      </c>
      <c r="H218" s="315">
        <f>('июль(4 цк)'!E193+'июль(4 цк)'!E194*5.79%)/1000</f>
        <v>0.85299640200000004</v>
      </c>
      <c r="I218" s="315">
        <f>('июль(4 цк)'!F193+'июль(4 цк)'!F194*5.79%)/1000</f>
        <v>0.85517567600000011</v>
      </c>
      <c r="J218" s="315">
        <f>('июль(4 цк)'!G193+'июль(4 цк)'!G194*5.79%)/1000</f>
        <v>0.86810321400000001</v>
      </c>
      <c r="K218" s="315">
        <f>('июль(4 цк)'!H193+'июль(4 цк)'!H194*5.79%)/1000</f>
        <v>0.89120775000000008</v>
      </c>
      <c r="L218" s="315">
        <f>('июль(4 цк)'!I193+'июль(4 цк)'!I194*5.79%)/1000</f>
        <v>0.9392046730000001</v>
      </c>
      <c r="M218" s="315">
        <f>('июль(4 цк)'!J193+'июль(4 цк)'!J194*5.79%)/1000</f>
        <v>0.934317175</v>
      </c>
      <c r="N218" s="315">
        <f>('июль(4 цк)'!K193+'июль(4 цк)'!K194*5.79%)/1000</f>
        <v>0.959474037</v>
      </c>
      <c r="O218" s="315">
        <f>('июль(4 цк)'!L193+'июль(4 цк)'!L194*5.79%)/1000</f>
        <v>0.96742944499999994</v>
      </c>
      <c r="P218" s="315">
        <f>('июль(4 цк)'!M193+'июль(4 цк)'!M194*5.79%)/1000</f>
        <v>0.95532706900000008</v>
      </c>
      <c r="Q218" s="315">
        <f>('июль(4 цк)'!N193+'июль(4 цк)'!N194*5.79%)/1000</f>
        <v>0.96211878699999998</v>
      </c>
      <c r="R218" s="315">
        <f>('июль(4 цк)'!O193+'июль(4 цк)'!O194*5.79%)/1000</f>
        <v>0.89920547399999995</v>
      </c>
      <c r="S218" s="315">
        <f>('июль(4 цк)'!P193+'июль(4 цк)'!P194*5.79%)/1000</f>
        <v>0.90719261900000003</v>
      </c>
      <c r="T218" s="315">
        <f>('июль(4 цк)'!Q193+'июль(4 цк)'!Q194*5.79%)/1000</f>
        <v>0.93208500599999999</v>
      </c>
      <c r="U218" s="315">
        <f>('июль(4 цк)'!R193+'июль(4 цк)'!R194*5.79%)/1000</f>
        <v>0.94537223000000004</v>
      </c>
      <c r="V218" s="315">
        <f>('июль(4 цк)'!S193+'июль(4 цк)'!S194*5.79%)/1000</f>
        <v>0.87896784699999997</v>
      </c>
      <c r="W218" s="315">
        <f>('июль(4 цк)'!T193+'июль(4 цк)'!T194*5.79%)/1000</f>
        <v>0.89808410000000005</v>
      </c>
      <c r="X218" s="315">
        <f>('июль(4 цк)'!U193+'июль(4 цк)'!U194*5.79%)/1000</f>
        <v>0.88117885799999995</v>
      </c>
      <c r="Y218" s="315">
        <f>('июль(4 цк)'!V193+'июль(4 цк)'!V194*5.79%)/1000</f>
        <v>0.87773010399999996</v>
      </c>
      <c r="Z218" s="315">
        <f>('июль(4 цк)'!W193+'июль(4 цк)'!W194*5.79%)/1000</f>
        <v>0.88189823000000001</v>
      </c>
      <c r="AA218" s="315">
        <f>('июль(4 цк)'!X193+'июль(4 цк)'!X194*5.79%)/1000</f>
        <v>0.88943047800000008</v>
      </c>
      <c r="AB218" s="315">
        <f>('июль(4 цк)'!Y193+'июль(4 цк)'!Y194*5.79%)/1000</f>
        <v>0.87364660999999999</v>
      </c>
    </row>
    <row r="219" spans="1:28" s="213" customFormat="1" ht="13.5" thickBot="1" x14ac:dyDescent="0.25">
      <c r="A219" s="321">
        <v>16</v>
      </c>
      <c r="B219" s="294" t="s">
        <v>196</v>
      </c>
      <c r="C219" s="295" t="s">
        <v>174</v>
      </c>
      <c r="D219" s="261"/>
      <c r="E219" s="315">
        <f>('июль(4 цк)'!B197+'июль(4 цк)'!B198*5.79%)/1000</f>
        <v>0.89787252000000006</v>
      </c>
      <c r="F219" s="325">
        <f>('июль(4 цк)'!C197+'июль(4 цк)'!C198*5.79%)/1000</f>
        <v>0.88205691500000005</v>
      </c>
      <c r="G219" s="325">
        <f>('июль(4 цк)'!D197+'июль(4 цк)'!D198*5.79%)/1000</f>
        <v>0.86208376300000011</v>
      </c>
      <c r="H219" s="315">
        <f>('июль(4 цк)'!E197+'июль(4 цк)'!E198*5.79%)/1000</f>
        <v>0.889123687</v>
      </c>
      <c r="I219" s="315">
        <f>('июль(4 цк)'!F197+'июль(4 цк)'!F198*5.79%)/1000</f>
        <v>0.96145230999999998</v>
      </c>
      <c r="J219" s="315">
        <f>('июль(4 цк)'!G197+'июль(4 цк)'!G198*5.79%)/1000</f>
        <v>0.96082814899999991</v>
      </c>
      <c r="K219" s="315">
        <f>('июль(4 цк)'!H197+'июль(4 цк)'!H198*5.79%)/1000</f>
        <v>0.959474037</v>
      </c>
      <c r="L219" s="315">
        <f>('июль(4 цк)'!I197+'июль(4 цк)'!I198*5.79%)/1000</f>
        <v>0.93055105100000002</v>
      </c>
      <c r="M219" s="315">
        <f>('июль(4 цк)'!J197+'июль(4 цк)'!J198*5.79%)/1000</f>
        <v>0.934539334</v>
      </c>
      <c r="N219" s="315">
        <f>('июль(4 цк)'!K197+'июль(4 цк)'!K198*5.79%)/1000</f>
        <v>0.95681870800000002</v>
      </c>
      <c r="O219" s="315">
        <f>('июль(4 цк)'!L197+'июль(4 цк)'!L198*5.79%)/1000</f>
        <v>0.96117725600000004</v>
      </c>
      <c r="P219" s="315">
        <f>('июль(4 цк)'!M197+'июль(4 цк)'!M198*5.79%)/1000</f>
        <v>0.96862487200000003</v>
      </c>
      <c r="Q219" s="315">
        <f>('июль(4 цк)'!N197+'июль(4 цк)'!N198*5.79%)/1000</f>
        <v>0.92755719400000003</v>
      </c>
      <c r="R219" s="315">
        <f>('июль(4 цк)'!O197+'июль(4 цк)'!O198*5.79%)/1000</f>
        <v>0.89564035100000017</v>
      </c>
      <c r="S219" s="315">
        <f>('июль(4 цк)'!P197+'июль(4 цк)'!P198*5.79%)/1000</f>
        <v>0.89450839800000004</v>
      </c>
      <c r="T219" s="315">
        <f>('июль(4 цк)'!Q197+'июль(4 цк)'!Q198*5.79%)/1000</f>
        <v>0.92241580000000001</v>
      </c>
      <c r="U219" s="315">
        <f>('июль(4 цк)'!R197+'июль(4 цк)'!R198*5.79%)/1000</f>
        <v>0.94598581199999998</v>
      </c>
      <c r="V219" s="315">
        <f>('июль(4 цк)'!S197+'июль(4 цк)'!S198*5.79%)/1000</f>
        <v>0.93561839200000008</v>
      </c>
      <c r="W219" s="315">
        <f>('июль(4 цк)'!T197+'июль(4 цк)'!T198*5.79%)/1000</f>
        <v>0.93794577199999996</v>
      </c>
      <c r="X219" s="315">
        <f>('июль(4 цк)'!U197+'июль(4 цк)'!U198*5.79%)/1000</f>
        <v>0.90963636799999992</v>
      </c>
      <c r="Y219" s="315">
        <f>('июль(4 цк)'!V197+'июль(4 цк)'!V198*5.79%)/1000</f>
        <v>0.9307414730000001</v>
      </c>
      <c r="Z219" s="315">
        <f>('июль(4 цк)'!W197+'июль(4 цк)'!W198*5.79%)/1000</f>
        <v>0.92448928399999997</v>
      </c>
      <c r="AA219" s="315">
        <f>('июль(4 цк)'!X197+'июль(4 цк)'!X198*5.79%)/1000</f>
        <v>0.92885841099999999</v>
      </c>
      <c r="AB219" s="315">
        <f>('июль(4 цк)'!Y197+'июль(4 цк)'!Y198*5.79%)/1000</f>
        <v>0.92479607499999994</v>
      </c>
    </row>
    <row r="220" spans="1:28" s="213" customFormat="1" ht="13.5" thickBot="1" x14ac:dyDescent="0.25">
      <c r="A220" s="321">
        <v>17</v>
      </c>
      <c r="B220" s="294" t="s">
        <v>196</v>
      </c>
      <c r="C220" s="295" t="s">
        <v>174</v>
      </c>
      <c r="D220" s="261"/>
      <c r="E220" s="315">
        <f>('июль(4 цк)'!B201+'июль(4 цк)'!B202*5.79%)/1000</f>
        <v>0.91275717299999992</v>
      </c>
      <c r="F220" s="325">
        <f>('июль(4 цк)'!C201+'июль(4 цк)'!C202*5.79%)/1000</f>
        <v>0.87678857300000002</v>
      </c>
      <c r="G220" s="325">
        <f>('июль(4 цк)'!D201+'июль(4 цк)'!D202*5.79%)/1000</f>
        <v>0.89447666100000001</v>
      </c>
      <c r="H220" s="315">
        <f>('июль(4 цк)'!E201+'июль(4 цк)'!E202*5.79%)/1000</f>
        <v>0.91356117700000006</v>
      </c>
      <c r="I220" s="315">
        <f>('июль(4 цк)'!F201+'июль(4 цк)'!F202*5.79%)/1000</f>
        <v>0.97002129999999998</v>
      </c>
      <c r="J220" s="315">
        <f>('июль(4 цк)'!G201+'июль(4 цк)'!G202*5.79%)/1000</f>
        <v>0.97888650200000005</v>
      </c>
      <c r="K220" s="315">
        <f>('июль(4 цк)'!H201+'июль(4 цк)'!H202*5.79%)/1000</f>
        <v>0.9769611239999999</v>
      </c>
      <c r="L220" s="315">
        <f>('июль(4 цк)'!I201+'июль(4 цк)'!I202*5.79%)/1000</f>
        <v>0.969153822</v>
      </c>
      <c r="M220" s="315">
        <f>('июль(4 цк)'!J201+'июль(4 цк)'!J202*5.79%)/1000</f>
        <v>0.95959040600000001</v>
      </c>
      <c r="N220" s="315">
        <f>('июль(4 цк)'!K201+'июль(4 цк)'!K202*5.79%)/1000</f>
        <v>0.97693996599999999</v>
      </c>
      <c r="O220" s="315">
        <f>('июль(4 цк)'!L201+'июль(4 цк)'!L202*5.79%)/1000</f>
        <v>0.93108000099999999</v>
      </c>
      <c r="P220" s="315">
        <f>('июль(4 цк)'!M201+'июль(4 цк)'!M202*5.79%)/1000</f>
        <v>0.93166184600000002</v>
      </c>
      <c r="Q220" s="315">
        <f>('июль(4 цк)'!N201+'июль(4 цк)'!N202*5.79%)/1000</f>
        <v>0.93809387799999999</v>
      </c>
      <c r="R220" s="315">
        <f>('июль(4 цк)'!O201+'июль(4 цк)'!O202*5.79%)/1000</f>
        <v>0.88959974200000003</v>
      </c>
      <c r="S220" s="315">
        <f>('июль(4 цк)'!P201+'июль(4 цк)'!P202*5.79%)/1000</f>
        <v>0.89495271600000004</v>
      </c>
      <c r="T220" s="315">
        <f>('июль(4 цк)'!Q201+'июль(4 цк)'!Q202*5.79%)/1000</f>
        <v>0.915285554</v>
      </c>
      <c r="U220" s="315">
        <f>('июль(4 цк)'!R201+'июль(4 цк)'!R202*5.79%)/1000</f>
        <v>0.95088388899999998</v>
      </c>
      <c r="V220" s="315">
        <f>('июль(4 цк)'!S201+'июль(4 цк)'!S202*5.79%)/1000</f>
        <v>0.95343342800000008</v>
      </c>
      <c r="W220" s="315">
        <f>('июль(4 цк)'!T201+'июль(4 цк)'!T202*5.79%)/1000</f>
        <v>0.95597238800000006</v>
      </c>
      <c r="X220" s="315">
        <f>('июль(4 цк)'!U201+'июль(4 цк)'!U202*5.79%)/1000</f>
        <v>0.92889014800000003</v>
      </c>
      <c r="Y220" s="315">
        <f>('июль(4 цк)'!V201+'июль(4 цк)'!V202*5.79%)/1000</f>
        <v>0.93927872600000017</v>
      </c>
      <c r="Z220" s="315">
        <f>('июль(4 цк)'!W201+'июль(4 цк)'!W202*5.79%)/1000</f>
        <v>0.94339395700000006</v>
      </c>
      <c r="AA220" s="315">
        <f>('июль(4 цк)'!X201+'июль(4 цк)'!X202*5.79%)/1000</f>
        <v>0.92974704699999999</v>
      </c>
      <c r="AB220" s="315">
        <f>('июль(4 цк)'!Y201+'июль(4 цк)'!Y202*5.79%)/1000</f>
        <v>0.92503939200000007</v>
      </c>
    </row>
    <row r="221" spans="1:28" s="213" customFormat="1" ht="13.5" thickBot="1" x14ac:dyDescent="0.25">
      <c r="A221" s="321">
        <v>18</v>
      </c>
      <c r="B221" s="294" t="s">
        <v>196</v>
      </c>
      <c r="C221" s="295" t="s">
        <v>174</v>
      </c>
      <c r="D221" s="261"/>
      <c r="E221" s="315">
        <f>('июль(4 цк)'!B205+'июль(4 цк)'!B206*5.79%)/1000</f>
        <v>0.95754865900000008</v>
      </c>
      <c r="F221" s="325">
        <f>('июль(4 цк)'!C205+'июль(4 цк)'!C206*5.79%)/1000</f>
        <v>0.91286296300000003</v>
      </c>
      <c r="G221" s="325">
        <f>('июль(4 цк)'!D205+'июль(4 цк)'!D206*5.79%)/1000</f>
        <v>0.92172816499999999</v>
      </c>
      <c r="H221" s="315">
        <f>('июль(4 цк)'!E205+'июль(4 цк)'!E206*5.79%)/1000</f>
        <v>0.96502801199999999</v>
      </c>
      <c r="I221" s="315">
        <f>('июль(4 цк)'!F205+'июль(4 цк)'!F206*5.79%)/1000</f>
        <v>0.97143888600000006</v>
      </c>
      <c r="J221" s="315">
        <f>('июль(4 цк)'!G205+'июль(4 цк)'!G206*5.79%)/1000</f>
        <v>0.994088525</v>
      </c>
      <c r="K221" s="315">
        <f>('июль(4 цк)'!H205+'июль(4 цк)'!H206*5.79%)/1000</f>
        <v>0.99493484499999996</v>
      </c>
      <c r="L221" s="315">
        <f>('июль(4 цк)'!I205+'июль(4 цк)'!I206*5.79%)/1000</f>
        <v>0.95924129899999988</v>
      </c>
      <c r="M221" s="315">
        <f>('июль(4 цк)'!J205+'июль(4 цк)'!J206*5.79%)/1000</f>
        <v>0.97508864099999992</v>
      </c>
      <c r="N221" s="315">
        <f>('июль(4 цк)'!K205+'июль(4 цк)'!K206*5.79%)/1000</f>
        <v>0.99245935900000004</v>
      </c>
      <c r="O221" s="315">
        <f>('июль(4 цк)'!L205+'июль(4 цк)'!L206*5.79%)/1000</f>
        <v>1.007936436</v>
      </c>
      <c r="P221" s="315">
        <f>('июль(4 цк)'!M205+'июль(4 цк)'!M206*5.79%)/1000</f>
        <v>1.0051224219999999</v>
      </c>
      <c r="Q221" s="315">
        <f>('июль(4 цк)'!N205+'июль(4 цк)'!N206*5.79%)/1000</f>
        <v>0.92506054999999998</v>
      </c>
      <c r="R221" s="315">
        <f>('июль(4 цк)'!O205+'июль(4 цк)'!O206*5.79%)/1000</f>
        <v>0.87418613899999997</v>
      </c>
      <c r="S221" s="315">
        <f>('июль(4 цк)'!P205+'июль(4 цк)'!P206*5.79%)/1000</f>
        <v>0.87577298899999989</v>
      </c>
      <c r="T221" s="315">
        <f>('июль(4 цк)'!Q205+'июль(4 цк)'!Q206*5.79%)/1000</f>
        <v>0.91560292399999987</v>
      </c>
      <c r="U221" s="315">
        <f>('июль(4 цк)'!R205+'июль(4 цк)'!R206*5.79%)/1000</f>
        <v>0.93804098299999994</v>
      </c>
      <c r="V221" s="315">
        <f>('июль(4 цк)'!S205+'июль(4 цк)'!S206*5.79%)/1000</f>
        <v>0.94049531100000006</v>
      </c>
      <c r="W221" s="315">
        <f>('июль(4 цк)'!T205+'июль(4 цк)'!T206*5.79%)/1000</f>
        <v>0.93117521199999997</v>
      </c>
      <c r="X221" s="315">
        <f>('июль(4 цк)'!U205+'июль(4 цк)'!U206*5.79%)/1000</f>
        <v>0.89750225500000014</v>
      </c>
      <c r="Y221" s="315">
        <f>('июль(4 цк)'!V205+'июль(4 цк)'!V206*5.79%)/1000</f>
        <v>0.901924277</v>
      </c>
      <c r="Z221" s="315">
        <f>('июль(4 цк)'!W205+'июль(4 цк)'!W206*5.79%)/1000</f>
        <v>0.91668198200000006</v>
      </c>
      <c r="AA221" s="315">
        <f>('июль(4 цк)'!X205+'июль(4 цк)'!X206*5.79%)/1000</f>
        <v>0.91521150100000015</v>
      </c>
      <c r="AB221" s="315">
        <f>('июль(4 цк)'!Y205+'июль(4 цк)'!Y206*5.79%)/1000</f>
        <v>0.90272828100000002</v>
      </c>
    </row>
    <row r="222" spans="1:28" s="213" customFormat="1" ht="13.5" thickBot="1" x14ac:dyDescent="0.25">
      <c r="A222" s="321">
        <v>19</v>
      </c>
      <c r="B222" s="294" t="s">
        <v>196</v>
      </c>
      <c r="C222" s="295" t="s">
        <v>174</v>
      </c>
      <c r="D222" s="261"/>
      <c r="E222" s="315">
        <f>('июль(4 цк)'!B209+'июль(4 цк)'!B210*5.79%)/1000</f>
        <v>0.86345903299999993</v>
      </c>
      <c r="F222" s="325">
        <f>('июль(4 цк)'!C209+'июль(4 цк)'!C210*5.79%)/1000</f>
        <v>0.83521310300000007</v>
      </c>
      <c r="G222" s="325">
        <f>('июль(4 цк)'!D209+'июль(4 цк)'!D210*5.79%)/1000</f>
        <v>0.83957165100000009</v>
      </c>
      <c r="H222" s="315">
        <f>('июль(4 цк)'!E209+'июль(4 цк)'!E210*5.79%)/1000</f>
        <v>0.85101812900000007</v>
      </c>
      <c r="I222" s="315">
        <f>('июль(4 цк)'!F209+'июль(4 цк)'!F210*5.79%)/1000</f>
        <v>0.85011891400000006</v>
      </c>
      <c r="J222" s="315">
        <f>('июль(4 цк)'!G209+'июль(4 цк)'!G210*5.79%)/1000</f>
        <v>0.86671736500000007</v>
      </c>
      <c r="K222" s="315">
        <f>('июль(4 цк)'!H209+'июль(4 цк)'!H210*5.79%)/1000</f>
        <v>0.86889663899999992</v>
      </c>
      <c r="L222" s="315">
        <f>('июль(4 цк)'!I209+'июль(4 цк)'!I210*5.79%)/1000</f>
        <v>0.85110276100000015</v>
      </c>
      <c r="M222" s="315">
        <f>('июль(4 цк)'!J209+'июль(4 цк)'!J210*5.79%)/1000</f>
        <v>0.85500641199999994</v>
      </c>
      <c r="N222" s="315">
        <f>('июль(4 цк)'!K209+'июль(4 цк)'!K210*5.79%)/1000</f>
        <v>0.86881200700000005</v>
      </c>
      <c r="O222" s="315">
        <f>('июль(4 цк)'!L209+'июль(4 цк)'!L210*5.79%)/1000</f>
        <v>0.86517283099999998</v>
      </c>
      <c r="P222" s="315">
        <f>('июль(4 цк)'!M209+'июль(4 цк)'!M210*5.79%)/1000</f>
        <v>0.87120286100000011</v>
      </c>
      <c r="Q222" s="315">
        <f>('июль(4 цк)'!N209+'июль(4 цк)'!N210*5.79%)/1000</f>
        <v>0.86807147699999998</v>
      </c>
      <c r="R222" s="315">
        <f>('июль(4 цк)'!O209+'июль(4 цк)'!O210*5.79%)/1000</f>
        <v>0.84503041500000009</v>
      </c>
      <c r="S222" s="315">
        <f>('июль(4 цк)'!P209+'июль(4 цк)'!P210*5.79%)/1000</f>
        <v>0.83109787199999996</v>
      </c>
      <c r="T222" s="315">
        <f>('июль(4 цк)'!Q209+'июль(4 цк)'!Q210*5.79%)/1000</f>
        <v>0.85312335000000006</v>
      </c>
      <c r="U222" s="315">
        <f>('июль(4 цк)'!R209+'июль(4 цк)'!R210*5.79%)/1000</f>
        <v>0.86973238000000008</v>
      </c>
      <c r="V222" s="315">
        <f>('июль(4 цк)'!S209+'июль(4 цк)'!S210*5.79%)/1000</f>
        <v>0.87117112399999996</v>
      </c>
      <c r="W222" s="315">
        <f>('июль(4 цк)'!T209+'июль(4 цк)'!T210*5.79%)/1000</f>
        <v>0.85640284000000011</v>
      </c>
      <c r="X222" s="315">
        <f>('июль(4 цк)'!U209+'июль(4 цк)'!U210*5.79%)/1000</f>
        <v>0.83956107199999996</v>
      </c>
      <c r="Y222" s="315">
        <f>('июль(4 цк)'!V209+'июль(4 цк)'!V210*5.79%)/1000</f>
        <v>0.84756937500000007</v>
      </c>
      <c r="Z222" s="315">
        <f>('июль(4 цк)'!W209+'июль(4 цк)'!W210*5.79%)/1000</f>
        <v>0.84443799100000005</v>
      </c>
      <c r="AA222" s="315">
        <f>('июль(4 цк)'!X209+'июль(4 цк)'!X210*5.79%)/1000</f>
        <v>0.85331377200000003</v>
      </c>
      <c r="AB222" s="315">
        <f>('июль(4 цк)'!Y209+'июль(4 цк)'!Y210*5.79%)/1000</f>
        <v>0.852615558</v>
      </c>
    </row>
    <row r="223" spans="1:28" s="213" customFormat="1" ht="13.5" thickBot="1" x14ac:dyDescent="0.25">
      <c r="A223" s="321">
        <v>20</v>
      </c>
      <c r="B223" s="294" t="s">
        <v>196</v>
      </c>
      <c r="C223" s="295" t="s">
        <v>174</v>
      </c>
      <c r="D223" s="261"/>
      <c r="E223" s="315">
        <f>('июль(4 цк)'!B213+'июль(4 цк)'!B214*5.79%)/1000</f>
        <v>0.74723813899999991</v>
      </c>
      <c r="F223" s="325">
        <f>('июль(4 цк)'!C213+'июль(4 цк)'!C214*5.79%)/1000</f>
        <v>0.71834689000000007</v>
      </c>
      <c r="G223" s="325">
        <f>('июль(4 цк)'!D213+'июль(4 цк)'!D214*5.79%)/1000</f>
        <v>0.71651672300000002</v>
      </c>
      <c r="H223" s="315">
        <f>('июль(4 цк)'!E213+'июль(4 цк)'!E214*5.79%)/1000</f>
        <v>0.72563582100000013</v>
      </c>
      <c r="I223" s="315">
        <f>('июль(4 цк)'!F213+'июль(4 цк)'!F214*5.79%)/1000</f>
        <v>0.73071374099999997</v>
      </c>
      <c r="J223" s="315">
        <f>('июль(4 цк)'!G213+'июль(4 цк)'!G214*5.79%)/1000</f>
        <v>0.73180337800000006</v>
      </c>
      <c r="K223" s="315">
        <f>('июль(4 цк)'!H213+'июль(4 цк)'!H214*5.79%)/1000</f>
        <v>0.72949715599999998</v>
      </c>
      <c r="L223" s="315">
        <f>('июль(4 цк)'!I213+'июль(4 цк)'!I214*5.79%)/1000</f>
        <v>0.71953173800000003</v>
      </c>
      <c r="M223" s="315">
        <f>('июль(4 цк)'!J213+'июль(4 цк)'!J214*5.79%)/1000</f>
        <v>0.72033574199999995</v>
      </c>
      <c r="N223" s="315">
        <f>('июль(4 цк)'!K213+'июль(4 цк)'!K214*5.79%)/1000</f>
        <v>0.72676777399999992</v>
      </c>
      <c r="O223" s="315">
        <f>('июль(4 цк)'!L213+'июль(4 цк)'!L214*5.79%)/1000</f>
        <v>0.72672545799999999</v>
      </c>
      <c r="P223" s="315">
        <f>('июль(4 цк)'!M213+'июль(4 цк)'!M214*5.79%)/1000</f>
        <v>0.72857678299999995</v>
      </c>
      <c r="Q223" s="315">
        <f>('июль(4 цк)'!N213+'июль(4 цк)'!N214*5.79%)/1000</f>
        <v>0.73050216099999998</v>
      </c>
      <c r="R223" s="315">
        <f>('июль(4 цк)'!O213+'июль(4 цк)'!O214*5.79%)/1000</f>
        <v>0.71484524100000002</v>
      </c>
      <c r="S223" s="315">
        <f>('июль(4 цк)'!P213+'июль(4 цк)'!P214*5.79%)/1000</f>
        <v>0.71505682100000001</v>
      </c>
      <c r="T223" s="315">
        <f>('июль(4 цк)'!Q213+'июль(4 цк)'!Q214*5.79%)/1000</f>
        <v>0.73372875599999998</v>
      </c>
      <c r="U223" s="315">
        <f>('июль(4 цк)'!R213+'июль(4 цк)'!R214*5.79%)/1000</f>
        <v>0.74701598000000002</v>
      </c>
      <c r="V223" s="315">
        <f>('июль(4 цк)'!S213+'июль(4 цк)'!S214*5.79%)/1000</f>
        <v>0.74384228000000008</v>
      </c>
      <c r="W223" s="315">
        <f>('июль(4 цк)'!T213+'июль(4 цк)'!T214*5.79%)/1000</f>
        <v>0.74350375199999996</v>
      </c>
      <c r="X223" s="315">
        <f>('июль(4 цк)'!U213+'июль(4 цк)'!U214*5.79%)/1000</f>
        <v>0.73215248499999996</v>
      </c>
      <c r="Y223" s="315">
        <f>('июль(4 цк)'!V213+'июль(4 цк)'!V214*5.79%)/1000</f>
        <v>0.73211016900000003</v>
      </c>
      <c r="Z223" s="315">
        <f>('июль(4 цк)'!W213+'июль(4 цк)'!W214*5.79%)/1000</f>
        <v>0.73860567500000007</v>
      </c>
      <c r="AA223" s="315">
        <f>('июль(4 цк)'!X213+'июль(4 цк)'!X214*5.79%)/1000</f>
        <v>0.74368359499999992</v>
      </c>
      <c r="AB223" s="315">
        <f>('июль(4 цк)'!Y213+'июль(4 цк)'!Y214*5.79%)/1000</f>
        <v>0.74412791300000003</v>
      </c>
    </row>
    <row r="224" spans="1:28" s="213" customFormat="1" ht="13.5" thickBot="1" x14ac:dyDescent="0.25">
      <c r="A224" s="321">
        <v>21</v>
      </c>
      <c r="B224" s="294" t="s">
        <v>196</v>
      </c>
      <c r="C224" s="295" t="s">
        <v>174</v>
      </c>
      <c r="D224" s="261"/>
      <c r="E224" s="315">
        <f>('июль(4 цк)'!B217+'июль(4 цк)'!B218*5.79%)/1000</f>
        <v>0.77227863200000002</v>
      </c>
      <c r="F224" s="325">
        <f>('июль(4 цк)'!C217+'июль(4 цк)'!C218*5.79%)/1000</f>
        <v>0.74363070000000009</v>
      </c>
      <c r="G224" s="325">
        <f>('июль(4 цк)'!D217+'июль(4 цк)'!D218*5.79%)/1000</f>
        <v>0.742318904</v>
      </c>
      <c r="H224" s="315">
        <f>('июль(4 цк)'!E217+'июль(4 цк)'!E218*5.79%)/1000</f>
        <v>0.74990404700000002</v>
      </c>
      <c r="I224" s="315">
        <f>('июль(4 цк)'!F217+'июль(4 цк)'!F218*5.79%)/1000</f>
        <v>0.75751034800000006</v>
      </c>
      <c r="J224" s="315">
        <f>('июль(4 цк)'!G217+'июль(4 цк)'!G218*5.79%)/1000</f>
        <v>0.75733050499999999</v>
      </c>
      <c r="K224" s="315">
        <f>('июль(4 цк)'!H217+'июль(4 цк)'!H218*5.79%)/1000</f>
        <v>0.76033494099999999</v>
      </c>
      <c r="L224" s="315">
        <f>('июль(4 цк)'!I217+'июль(4 цк)'!I218*5.79%)/1000</f>
        <v>0.75039068099999995</v>
      </c>
      <c r="M224" s="315">
        <f>('июль(4 цк)'!J217+'июль(4 цк)'!J218*5.79%)/1000</f>
        <v>0.752887325</v>
      </c>
      <c r="N224" s="315">
        <f>('июль(4 цк)'!K217+'июль(4 цк)'!K218*5.79%)/1000</f>
        <v>0.75769019100000001</v>
      </c>
      <c r="O224" s="315">
        <f>('июль(4 цк)'!L217+'июль(4 цк)'!L218*5.79%)/1000</f>
        <v>0.75929819899999995</v>
      </c>
      <c r="P224" s="315">
        <f>('июль(4 цк)'!M217+'июль(4 цк)'!M218*5.79%)/1000</f>
        <v>0.75472807099999994</v>
      </c>
      <c r="Q224" s="315">
        <f>('июль(4 цк)'!N217+'июль(4 цк)'!N218*5.79%)/1000</f>
        <v>0.75281327200000003</v>
      </c>
      <c r="R224" s="315">
        <f>('июль(4 цк)'!O217+'июль(4 цк)'!O218*5.79%)/1000</f>
        <v>0.73601382000000004</v>
      </c>
      <c r="S224" s="315">
        <f>('июль(4 цк)'!P217+'июль(4 цк)'!P218*5.79%)/1000</f>
        <v>0.74001268200000003</v>
      </c>
      <c r="T224" s="315">
        <f>('июль(4 цк)'!Q217+'июль(4 цк)'!Q218*5.79%)/1000</f>
        <v>0.75629376300000006</v>
      </c>
      <c r="U224" s="315">
        <f>('июль(4 цк)'!R217+'июль(4 цк)'!R218*5.79%)/1000</f>
        <v>0.76871350900000002</v>
      </c>
      <c r="V224" s="315">
        <f>('июль(4 цк)'!S217+'июль(4 цк)'!S218*5.79%)/1000</f>
        <v>0.77096683600000004</v>
      </c>
      <c r="W224" s="315">
        <f>('июль(4 цк)'!T217+'июль(4 цк)'!T218*5.79%)/1000</f>
        <v>0.75851535300000017</v>
      </c>
      <c r="X224" s="315">
        <f>('июль(4 цк)'!U217+'июль(4 цк)'!U218*5.79%)/1000</f>
        <v>0.75086673600000009</v>
      </c>
      <c r="Y224" s="315">
        <f>('июль(4 цк)'!V217+'июль(4 цк)'!V218*5.79%)/1000</f>
        <v>0.75693908200000015</v>
      </c>
      <c r="Z224" s="315">
        <f>('июль(4 цк)'!W217+'июль(4 цк)'!W218*5.79%)/1000</f>
        <v>0.75902314500000001</v>
      </c>
      <c r="AA224" s="315">
        <f>('июль(4 цк)'!X217+'июль(4 цк)'!X218*5.79%)/1000</f>
        <v>0.76696797399999994</v>
      </c>
      <c r="AB224" s="315">
        <f>('июль(4 цк)'!Y217+'июль(4 цк)'!Y218*5.79%)/1000</f>
        <v>0.76365674699999997</v>
      </c>
    </row>
    <row r="225" spans="1:28" s="213" customFormat="1" ht="13.5" thickBot="1" x14ac:dyDescent="0.25">
      <c r="A225" s="321">
        <v>22</v>
      </c>
      <c r="B225" s="294" t="s">
        <v>196</v>
      </c>
      <c r="C225" s="295" t="s">
        <v>174</v>
      </c>
      <c r="D225" s="261"/>
      <c r="E225" s="315">
        <f>('июль(4 цк)'!B221+'июль(4 цк)'!B222*5.79%)/1000</f>
        <v>0.78653912399999992</v>
      </c>
      <c r="F225" s="325">
        <f>('июль(4 цк)'!C221+'июль(4 цк)'!C222*5.79%)/1000</f>
        <v>0.74677266300000011</v>
      </c>
      <c r="G225" s="325">
        <f>('июль(4 цк)'!D221+'июль(4 цк)'!D222*5.79%)/1000</f>
        <v>0.7360772940000001</v>
      </c>
      <c r="H225" s="315">
        <f>('июль(4 цк)'!E221+'июль(4 цк)'!E222*5.79%)/1000</f>
        <v>0.82228556500000005</v>
      </c>
      <c r="I225" s="315">
        <f>('июль(4 цк)'!F221+'июль(4 цк)'!F222*5.79%)/1000</f>
        <v>0.81784238500000006</v>
      </c>
      <c r="J225" s="315">
        <f>('июль(4 цк)'!G221+'июль(4 цк)'!G222*5.79%)/1000</f>
        <v>0.83014576200000001</v>
      </c>
      <c r="K225" s="315">
        <f>('июль(4 цк)'!H221+'июль(4 цк)'!H222*5.79%)/1000</f>
        <v>0.83775206300000005</v>
      </c>
      <c r="L225" s="315">
        <f>('июль(4 цк)'!I221+'июль(4 цк)'!I222*5.79%)/1000</f>
        <v>0.80900892000000002</v>
      </c>
      <c r="M225" s="315">
        <f>('июль(4 цк)'!J221+'июль(4 цк)'!J222*5.79%)/1000</f>
        <v>0.81178061800000001</v>
      </c>
      <c r="N225" s="315">
        <f>('июль(4 цк)'!K221+'июль(4 цк)'!K222*5.79%)/1000</f>
        <v>0.81946097200000001</v>
      </c>
      <c r="O225" s="315">
        <f>('июль(4 цк)'!L221+'июль(4 цк)'!L222*5.79%)/1000</f>
        <v>0.82545926500000011</v>
      </c>
      <c r="P225" s="315">
        <f>('июль(4 цк)'!M221+'июль(4 цк)'!M222*5.79%)/1000</f>
        <v>0.80649111799999995</v>
      </c>
      <c r="Q225" s="315">
        <f>('июль(4 цк)'!N221+'июль(4 цк)'!N222*5.79%)/1000</f>
        <v>0.80401563200000015</v>
      </c>
      <c r="R225" s="315">
        <f>('июль(4 цк)'!O221+'июль(4 цк)'!O222*5.79%)/1000</f>
        <v>0.76762387200000004</v>
      </c>
      <c r="S225" s="315">
        <f>('июль(4 цк)'!P221+'июль(4 цк)'!P222*5.79%)/1000</f>
        <v>0.77328363700000002</v>
      </c>
      <c r="T225" s="315">
        <f>('июль(4 цк)'!Q221+'июль(4 цк)'!Q222*5.79%)/1000</f>
        <v>0.8136531010000001</v>
      </c>
      <c r="U225" s="315">
        <f>('июль(4 цк)'!R221+'июль(4 цк)'!R222*5.79%)/1000</f>
        <v>0.83201824499999999</v>
      </c>
      <c r="V225" s="315">
        <f>('июль(4 цк)'!S221+'июль(4 цк)'!S222*5.79%)/1000</f>
        <v>0.84384556700000002</v>
      </c>
      <c r="W225" s="315">
        <f>('июль(4 цк)'!T221+'июль(4 цк)'!T222*5.79%)/1000</f>
        <v>0.80762307099999997</v>
      </c>
      <c r="X225" s="315">
        <f>('июль(4 цк)'!U221+'июль(4 цк)'!U222*5.79%)/1000</f>
        <v>0.79797502300000001</v>
      </c>
      <c r="Y225" s="315">
        <f>('июль(4 цк)'!V221+'июль(4 цк)'!V222*5.79%)/1000</f>
        <v>0.80328568099999997</v>
      </c>
      <c r="Z225" s="315">
        <f>('июль(4 цк)'!W221+'июль(4 цк)'!W222*5.79%)/1000</f>
        <v>0.80383578899999997</v>
      </c>
      <c r="AA225" s="315">
        <f>('июль(4 цк)'!X221+'июль(4 цк)'!X222*5.79%)/1000</f>
        <v>0.80531684899999989</v>
      </c>
      <c r="AB225" s="315">
        <f>('июль(4 цк)'!Y221+'июль(4 цк)'!Y222*5.79%)/1000</f>
        <v>0.80595158899999997</v>
      </c>
    </row>
    <row r="226" spans="1:28" s="213" customFormat="1" ht="13.5" thickBot="1" x14ac:dyDescent="0.25">
      <c r="A226" s="321">
        <v>23</v>
      </c>
      <c r="B226" s="294" t="s">
        <v>196</v>
      </c>
      <c r="C226" s="295" t="s">
        <v>174</v>
      </c>
      <c r="D226" s="261"/>
      <c r="E226" s="315">
        <f>('июль(4 цк)'!B225+'июль(4 цк)'!B226*5.79%)/1000</f>
        <v>0.79102461999999996</v>
      </c>
      <c r="F226" s="325">
        <f>('июль(4 цк)'!C225+'июль(4 цк)'!C226*5.79%)/1000</f>
        <v>0.76360385199999992</v>
      </c>
      <c r="G226" s="325">
        <f>('июль(4 цк)'!D225+'июль(4 цк)'!D226*5.79%)/1000</f>
        <v>0.74715350700000005</v>
      </c>
      <c r="H226" s="315">
        <f>('июль(4 цк)'!E225+'июль(4 цк)'!E226*5.79%)/1000</f>
        <v>0.77404532500000001</v>
      </c>
      <c r="I226" s="315">
        <f>('июль(4 цк)'!F225+'июль(4 цк)'!F226*5.79%)/1000</f>
        <v>0.78136599299999998</v>
      </c>
      <c r="J226" s="315">
        <f>('июль(4 цк)'!G225+'июль(4 цк)'!G226*5.79%)/1000</f>
        <v>0.78462432500000001</v>
      </c>
      <c r="K226" s="315">
        <f>('июль(4 цк)'!H225+'июль(4 цк)'!H226*5.79%)/1000</f>
        <v>0.78965992900000004</v>
      </c>
      <c r="L226" s="315">
        <f>('июль(4 цк)'!I225+'июль(4 цк)'!I226*5.79%)/1000</f>
        <v>0.76431264499999996</v>
      </c>
      <c r="M226" s="315">
        <f>('июль(4 цк)'!J225+'июль(4 цк)'!J226*5.79%)/1000</f>
        <v>0.77708149800000004</v>
      </c>
      <c r="N226" s="315">
        <f>('июль(4 цк)'!K225+'июль(4 цк)'!K226*5.79%)/1000</f>
        <v>0.78847508100000008</v>
      </c>
      <c r="O226" s="315">
        <f>('июль(4 цк)'!L225+'июль(4 цк)'!L226*5.79%)/1000</f>
        <v>0.79103519899999997</v>
      </c>
      <c r="P226" s="315">
        <f>('июль(4 цк)'!M225+'июль(4 цк)'!M226*5.79%)/1000</f>
        <v>0.79138430600000009</v>
      </c>
      <c r="Q226" s="315">
        <f>('июль(4 цк)'!N225+'июль(4 цк)'!N226*5.79%)/1000</f>
        <v>0.77745176300000007</v>
      </c>
      <c r="R226" s="315">
        <f>('июль(4 цк)'!O225+'июль(4 цк)'!O226*5.79%)/1000</f>
        <v>0.76139284099999993</v>
      </c>
      <c r="S226" s="315">
        <f>('июль(4 цк)'!P225+'июль(4 цк)'!P226*5.79%)/1000</f>
        <v>0.75795466599999994</v>
      </c>
      <c r="T226" s="315">
        <f>('июль(4 цк)'!Q225+'июль(4 цк)'!Q226*5.79%)/1000</f>
        <v>0.78608422700000002</v>
      </c>
      <c r="U226" s="315">
        <f>('июль(4 цк)'!R225+'июль(4 цк)'!R226*5.79%)/1000</f>
        <v>0.79870497399999996</v>
      </c>
      <c r="V226" s="315">
        <f>('июль(4 цк)'!S225+'июль(4 цк)'!S226*5.79%)/1000</f>
        <v>0.80141319799999999</v>
      </c>
      <c r="W226" s="315">
        <f>('июль(4 цк)'!T225+'июль(4 цк)'!T226*5.79%)/1000</f>
        <v>0.81050055900000006</v>
      </c>
      <c r="X226" s="315">
        <f>('июль(4 цк)'!U225+'июль(4 цк)'!U226*5.79%)/1000</f>
        <v>0.79082361899999998</v>
      </c>
      <c r="Y226" s="315">
        <f>('июль(4 цк)'!V225+'июль(4 цк)'!V226*5.79%)/1000</f>
        <v>0.79230467900000001</v>
      </c>
      <c r="Z226" s="315">
        <f>('июль(4 цк)'!W225+'июль(4 цк)'!W226*5.79%)/1000</f>
        <v>0.80416373800000007</v>
      </c>
      <c r="AA226" s="315">
        <f>('июль(4 цк)'!X225+'июль(4 цк)'!X226*5.79%)/1000</f>
        <v>0.81013029400000003</v>
      </c>
      <c r="AB226" s="315">
        <f>('июль(4 цк)'!Y225+'июль(4 цк)'!Y226*5.79%)/1000</f>
        <v>0.79759417900000007</v>
      </c>
    </row>
    <row r="227" spans="1:28" s="213" customFormat="1" ht="13.5" thickBot="1" x14ac:dyDescent="0.25">
      <c r="A227" s="321">
        <v>24</v>
      </c>
      <c r="B227" s="294" t="s">
        <v>196</v>
      </c>
      <c r="C227" s="295" t="s">
        <v>174</v>
      </c>
      <c r="D227" s="261"/>
      <c r="E227" s="315">
        <f>('июль(4 цк)'!B229+'июль(4 цк)'!B230*5.79%)/1000</f>
        <v>0.75637839499999993</v>
      </c>
      <c r="F227" s="325">
        <f>('июль(4 цк)'!C229+'июль(4 цк)'!C230*5.79%)/1000</f>
        <v>0.73268143499999994</v>
      </c>
      <c r="G227" s="325">
        <f>('июль(4 цк)'!D229+'июль(4 цк)'!D230*5.79%)/1000</f>
        <v>0.73268143499999994</v>
      </c>
      <c r="H227" s="315">
        <f>('июль(4 цк)'!E229+'июль(4 цк)'!E230*5.79%)/1000</f>
        <v>0.74558781500000004</v>
      </c>
      <c r="I227" s="315">
        <f>('июль(4 цк)'!F229+'июль(4 цк)'!F230*5.79%)/1000</f>
        <v>0.73554834400000002</v>
      </c>
      <c r="J227" s="315">
        <f>('июль(4 цк)'!G229+'июль(4 цк)'!G230*5.79%)/1000</f>
        <v>0.75316237899999994</v>
      </c>
      <c r="K227" s="315">
        <f>('июль(4 цк)'!H229+'июль(4 цк)'!H230*5.79%)/1000</f>
        <v>0.75240069099999995</v>
      </c>
      <c r="L227" s="315">
        <f>('июль(4 цк)'!I229+'июль(4 цк)'!I230*5.79%)/1000</f>
        <v>0.74144084700000001</v>
      </c>
      <c r="M227" s="315">
        <f>('июль(4 цк)'!J229+'июль(4 цк)'!J230*5.79%)/1000</f>
        <v>0.748105617</v>
      </c>
      <c r="N227" s="315">
        <f>('июль(4 цк)'!K229+'июль(4 цк)'!K230*5.79%)/1000</f>
        <v>0.74929046500000007</v>
      </c>
      <c r="O227" s="315">
        <f>('июль(4 цк)'!L229+'июль(4 цк)'!L230*5.79%)/1000</f>
        <v>0.74944915000000001</v>
      </c>
      <c r="P227" s="315">
        <f>('июль(4 цк)'!M229+'июль(4 цк)'!M230*5.79%)/1000</f>
        <v>0.75024257500000002</v>
      </c>
      <c r="Q227" s="315">
        <f>('июль(4 цк)'!N229+'июль(4 цк)'!N230*5.79%)/1000</f>
        <v>0.749216412</v>
      </c>
      <c r="R227" s="315">
        <f>('июль(4 цк)'!O229+'июль(4 цк)'!O230*5.79%)/1000</f>
        <v>0.71957405400000007</v>
      </c>
      <c r="S227" s="315">
        <f>('июль(4 цк)'!P229+'июль(4 цк)'!P230*5.79%)/1000</f>
        <v>0.72455676300000005</v>
      </c>
      <c r="T227" s="315">
        <f>('июль(4 цк)'!Q229+'июль(4 цк)'!Q230*5.79%)/1000</f>
        <v>0.75377596100000011</v>
      </c>
      <c r="U227" s="315">
        <f>('июль(4 цк)'!R229+'июль(4 цк)'!R230*5.79%)/1000</f>
        <v>0.76361443099999993</v>
      </c>
      <c r="V227" s="315">
        <f>('июль(4 цк)'!S229+'июль(4 цк)'!S230*5.79%)/1000</f>
        <v>0.76103315500000013</v>
      </c>
      <c r="W227" s="315">
        <f>('июль(4 цк)'!T229+'июль(4 цк)'!T230*5.79%)/1000</f>
        <v>0.77037441200000001</v>
      </c>
      <c r="X227" s="315">
        <f>('июль(4 цк)'!U229+'июль(4 цк)'!U230*5.79%)/1000</f>
        <v>0.74947030800000003</v>
      </c>
      <c r="Y227" s="315">
        <f>('июль(4 цк)'!V229+'июль(4 цк)'!V230*5.79%)/1000</f>
        <v>0.76126589300000003</v>
      </c>
      <c r="Z227" s="315">
        <f>('июль(4 цк)'!W229+'июль(4 цк)'!W230*5.79%)/1000</f>
        <v>0.76480985800000001</v>
      </c>
      <c r="AA227" s="315">
        <f>('июль(4 цк)'!X229+'июль(4 цк)'!X230*5.79%)/1000</f>
        <v>0.76935882800000011</v>
      </c>
      <c r="AB227" s="315">
        <f>('июль(4 цк)'!Y229+'июль(4 цк)'!Y230*5.79%)/1000</f>
        <v>0.75653708000000008</v>
      </c>
    </row>
    <row r="228" spans="1:28" s="213" customFormat="1" ht="13.5" thickBot="1" x14ac:dyDescent="0.25">
      <c r="A228" s="321">
        <v>25</v>
      </c>
      <c r="B228" s="294" t="s">
        <v>196</v>
      </c>
      <c r="C228" s="295" t="s">
        <v>174</v>
      </c>
      <c r="D228" s="261"/>
      <c r="E228" s="315">
        <f>('июль(4 цк)'!B233+'июль(4 цк)'!B234*5.79%)/1000</f>
        <v>0.75746803200000012</v>
      </c>
      <c r="F228" s="325">
        <f>('июль(4 цк)'!C233+'июль(4 цк)'!C234*5.79%)/1000</f>
        <v>0.73332675400000003</v>
      </c>
      <c r="G228" s="325">
        <f>('июль(4 цк)'!D233+'июль(4 цк)'!D234*5.79%)/1000</f>
        <v>0.73287185700000013</v>
      </c>
      <c r="H228" s="315">
        <f>('июль(4 цк)'!E233+'июль(4 цк)'!E234*5.79%)/1000</f>
        <v>0.73319980600000001</v>
      </c>
      <c r="I228" s="315">
        <f>('июль(4 цк)'!F233+'июль(4 цк)'!F234*5.79%)/1000</f>
        <v>0.75005215300000005</v>
      </c>
      <c r="J228" s="315">
        <f>('июль(4 цк)'!G233+'июль(4 цк)'!G234*5.79%)/1000</f>
        <v>0.75294021999999994</v>
      </c>
      <c r="K228" s="315">
        <f>('июль(4 цк)'!H233+'июль(4 цк)'!H234*5.79%)/1000</f>
        <v>0.75314122100000014</v>
      </c>
      <c r="L228" s="315">
        <f>('июль(4 цк)'!I233+'июль(4 цк)'!I234*5.79%)/1000</f>
        <v>0.74073205400000008</v>
      </c>
      <c r="M228" s="315">
        <f>('июль(4 цк)'!J233+'июль(4 цк)'!J234*5.79%)/1000</f>
        <v>0.74370475300000005</v>
      </c>
      <c r="N228" s="315">
        <f>('июль(4 цк)'!K233+'июль(4 цк)'!K234*5.79%)/1000</f>
        <v>0.75198810999999999</v>
      </c>
      <c r="O228" s="315">
        <f>('июль(4 цк)'!L233+'июль(4 цк)'!L234*5.79%)/1000</f>
        <v>0.74934336000000001</v>
      </c>
      <c r="P228" s="315">
        <f>('июль(4 цк)'!M233+'июль(4 цк)'!M234*5.79%)/1000</f>
        <v>0.74711119100000001</v>
      </c>
      <c r="Q228" s="315">
        <f>('июль(4 цк)'!N233+'июль(4 цк)'!N234*5.79%)/1000</f>
        <v>0.74070031700000005</v>
      </c>
      <c r="R228" s="315">
        <f>('июль(4 цк)'!O233+'июль(4 цк)'!O234*5.79%)/1000</f>
        <v>0.724620237</v>
      </c>
      <c r="S228" s="315">
        <f>('июль(4 цк)'!P233+'июль(4 цк)'!P234*5.79%)/1000</f>
        <v>0.72996263200000011</v>
      </c>
      <c r="T228" s="315">
        <f>('июль(4 цк)'!Q233+'июль(4 цк)'!Q234*5.79%)/1000</f>
        <v>0.75137452800000004</v>
      </c>
      <c r="U228" s="315">
        <f>('июль(4 цк)'!R233+'июль(4 цк)'!R234*5.79%)/1000</f>
        <v>0.76382601100000014</v>
      </c>
      <c r="V228" s="315">
        <f>('июль(4 цк)'!S233+'июль(4 цк)'!S234*5.79%)/1000</f>
        <v>0.76531765000000007</v>
      </c>
      <c r="W228" s="315">
        <f>('июль(4 цк)'!T233+'июль(4 цк)'!T234*5.79%)/1000</f>
        <v>0.76723244899999998</v>
      </c>
      <c r="X228" s="315">
        <f>('июль(4 цк)'!U233+'июль(4 цк)'!U234*5.79%)/1000</f>
        <v>0.75203042600000003</v>
      </c>
      <c r="Y228" s="315">
        <f>('июль(4 цк)'!V233+'июль(4 цк)'!V234*5.79%)/1000</f>
        <v>0.7618054219999999</v>
      </c>
      <c r="Z228" s="315">
        <f>('июль(4 цк)'!W233+'июль(4 цк)'!W234*5.79%)/1000</f>
        <v>0.76881929900000001</v>
      </c>
      <c r="AA228" s="315">
        <f>('июль(4 цк)'!X233+'июль(4 цк)'!X234*5.79%)/1000</f>
        <v>0.77536769999999999</v>
      </c>
      <c r="AB228" s="315">
        <f>('июль(4 цк)'!Y233+'июль(4 цк)'!Y234*5.79%)/1000</f>
        <v>0.77117841599999992</v>
      </c>
    </row>
    <row r="229" spans="1:28" s="213" customFormat="1" ht="13.5" thickBot="1" x14ac:dyDescent="0.25">
      <c r="A229" s="321">
        <v>26</v>
      </c>
      <c r="B229" s="294" t="s">
        <v>196</v>
      </c>
      <c r="C229" s="295" t="s">
        <v>174</v>
      </c>
      <c r="D229" s="261"/>
      <c r="E229" s="315">
        <f>('июль(4 цк)'!B237+'июль(4 цк)'!B238*5.79%)/1000</f>
        <v>0.64715022</v>
      </c>
      <c r="F229" s="325">
        <f>('июль(4 цк)'!C237+'июль(4 цк)'!C238*5.79%)/1000</f>
        <v>0.65068360600000008</v>
      </c>
      <c r="G229" s="325">
        <f>('июль(4 цк)'!D237+'июль(4 цк)'!D238*5.79%)/1000</f>
        <v>0.65310619699999994</v>
      </c>
      <c r="H229" s="315">
        <f>('июль(4 цк)'!E237+'июль(4 цк)'!E238*5.79%)/1000</f>
        <v>0.67482488400000007</v>
      </c>
      <c r="I229" s="315">
        <f>('июль(4 цк)'!F237+'июль(4 цк)'!F238*5.79%)/1000</f>
        <v>0.68390166600000002</v>
      </c>
      <c r="J229" s="315">
        <f>('июль(4 цк)'!G237+'июль(4 цк)'!G238*5.79%)/1000</f>
        <v>0.55703829800000004</v>
      </c>
      <c r="K229" s="315">
        <f>('июль(4 цк)'!H237+'июль(4 цк)'!H238*5.79%)/1000</f>
        <v>0.56838956500000004</v>
      </c>
      <c r="L229" s="315">
        <f>('июль(4 цк)'!I237+'июль(4 цк)'!I238*5.79%)/1000</f>
        <v>0.55802214500000002</v>
      </c>
      <c r="M229" s="315">
        <f>('июль(4 цк)'!J237+'июль(4 цк)'!J238*5.79%)/1000</f>
        <v>0.67392566900000006</v>
      </c>
      <c r="N229" s="315">
        <f>('июль(4 цк)'!K237+'июль(4 цк)'!K238*5.79%)/1000</f>
        <v>0.68026249000000005</v>
      </c>
      <c r="O229" s="315">
        <f>('июль(4 цк)'!L237+'июль(4 цк)'!L238*5.79%)/1000</f>
        <v>0.67825248000000016</v>
      </c>
      <c r="P229" s="315">
        <f>('июль(4 цк)'!M237+'июль(4 цк)'!M238*5.79%)/1000</f>
        <v>0.67806205799999997</v>
      </c>
      <c r="Q229" s="315">
        <f>('июль(4 цк)'!N237+'июль(4 цк)'!N238*5.79%)/1000</f>
        <v>0.674200723</v>
      </c>
      <c r="R229" s="315">
        <f>('июль(4 цк)'!O237+'июль(4 цк)'!O238*5.79%)/1000</f>
        <v>0.64224156399999999</v>
      </c>
      <c r="S229" s="315">
        <f>('июль(4 цк)'!P237+'июль(4 цк)'!P238*5.79%)/1000</f>
        <v>0.63385241700000006</v>
      </c>
      <c r="T229" s="315">
        <f>('июль(4 цк)'!Q237+'июль(4 цк)'!Q238*5.79%)/1000</f>
        <v>0.64630390000000004</v>
      </c>
      <c r="U229" s="315">
        <f>('июль(4 цк)'!R237+'июль(4 цк)'!R238*5.79%)/1000</f>
        <v>0.66189734599999994</v>
      </c>
      <c r="V229" s="315">
        <f>('июль(4 цк)'!S237+'июль(4 цк)'!S238*5.79%)/1000</f>
        <v>0.65932664899999993</v>
      </c>
      <c r="W229" s="315">
        <f>('июль(4 цк)'!T237+'июль(4 цк)'!T238*5.79%)/1000</f>
        <v>0.66242629600000003</v>
      </c>
      <c r="X229" s="315">
        <f>('июль(4 цк)'!U237+'июль(4 цк)'!U238*5.79%)/1000</f>
        <v>0.65296867000000003</v>
      </c>
      <c r="Y229" s="315">
        <f>('июль(4 цк)'!V237+'июль(4 цк)'!V238*5.79%)/1000</f>
        <v>0.65278882699999996</v>
      </c>
      <c r="Z229" s="315">
        <f>('июль(4 цк)'!W237+'июль(4 цк)'!W238*5.79%)/1000</f>
        <v>0.62351673400000007</v>
      </c>
      <c r="AA229" s="315">
        <f>('июль(4 цк)'!X237+'июль(4 цк)'!X238*5.79%)/1000</f>
        <v>0.631017245</v>
      </c>
      <c r="AB229" s="315">
        <f>('июль(4 цк)'!Y237+'июль(4 цк)'!Y238*5.79%)/1000</f>
        <v>0.63132403600000009</v>
      </c>
    </row>
    <row r="230" spans="1:28" s="213" customFormat="1" ht="13.5" thickBot="1" x14ac:dyDescent="0.25">
      <c r="A230" s="321">
        <v>27</v>
      </c>
      <c r="B230" s="294" t="s">
        <v>196</v>
      </c>
      <c r="C230" s="295" t="s">
        <v>174</v>
      </c>
      <c r="D230" s="261"/>
      <c r="E230" s="315">
        <f>('июль(4 цк)'!B241+'июль(4 цк)'!B242*5.79%)/1000</f>
        <v>0.61621722400000001</v>
      </c>
      <c r="F230" s="325">
        <f>('июль(4 цк)'!C241+'июль(4 цк)'!C242*5.79%)/1000</f>
        <v>0.59869839999999996</v>
      </c>
      <c r="G230" s="325">
        <f>('июль(4 цк)'!D241+'июль(4 цк)'!D242*5.79%)/1000</f>
        <v>0.59604307100000009</v>
      </c>
      <c r="H230" s="315">
        <f>('июль(4 цк)'!E241+'июль(4 цк)'!E242*5.79%)/1000</f>
        <v>0.60230583900000012</v>
      </c>
      <c r="I230" s="315">
        <f>('июль(4 цк)'!F241+'июль(4 цк)'!F242*5.79%)/1000</f>
        <v>0.60478132500000004</v>
      </c>
      <c r="J230" s="315">
        <f>('июль(4 цк)'!G241+'июль(4 цк)'!G242*5.79%)/1000</f>
        <v>0.60851571199999999</v>
      </c>
      <c r="K230" s="315">
        <f>('июль(4 цк)'!H241+'июль(4 цк)'!H242*5.79%)/1000</f>
        <v>0.60566996099999992</v>
      </c>
      <c r="L230" s="315">
        <f>('июль(4 цк)'!I241+'июль(4 цк)'!I242*5.79%)/1000</f>
        <v>0.59809539700000003</v>
      </c>
      <c r="M230" s="315">
        <f>('июль(4 цк)'!J241+'июль(4 цк)'!J242*5.79%)/1000</f>
        <v>0.59972456299999999</v>
      </c>
      <c r="N230" s="315">
        <f>('июль(4 цк)'!K241+'июль(4 цк)'!K242*5.79%)/1000</f>
        <v>0.60426295400000007</v>
      </c>
      <c r="O230" s="315">
        <f>('июль(4 цк)'!L241+'июль(4 цк)'!L242*5.79%)/1000</f>
        <v>0.607193337</v>
      </c>
      <c r="P230" s="315">
        <f>('июль(4 цк)'!M241+'июль(4 цк)'!M242*5.79%)/1000</f>
        <v>0.61014487799999995</v>
      </c>
      <c r="Q230" s="315">
        <f>('июль(4 цк)'!N241+'июль(4 цк)'!N242*5.79%)/1000</f>
        <v>0.61182693900000018</v>
      </c>
      <c r="R230" s="315">
        <f>('июль(4 цк)'!O241+'июль(4 цк)'!O242*5.79%)/1000</f>
        <v>0.5960536500000001</v>
      </c>
      <c r="S230" s="315">
        <f>('июль(4 цк)'!P241+'июль(4 цк)'!P242*5.79%)/1000</f>
        <v>0.59984093199999999</v>
      </c>
      <c r="T230" s="315">
        <f>('июль(4 цк)'!Q241+'июль(4 цк)'!Q242*5.79%)/1000</f>
        <v>0.61549785199999996</v>
      </c>
      <c r="U230" s="315">
        <f>('июль(4 цк)'!R241+'июль(4 цк)'!R242*5.79%)/1000</f>
        <v>0.61452458399999998</v>
      </c>
      <c r="V230" s="315">
        <f>('июль(4 цк)'!S241+'июль(4 цк)'!S242*5.79%)/1000</f>
        <v>0.61457747900000004</v>
      </c>
      <c r="W230" s="315">
        <f>('июль(4 цк)'!T241+'июль(4 цк)'!T242*5.79%)/1000</f>
        <v>0.61113930400000005</v>
      </c>
      <c r="X230" s="315">
        <f>('июль(4 цк)'!U241+'июль(4 цк)'!U242*5.79%)/1000</f>
        <v>0.60348010799999996</v>
      </c>
      <c r="Y230" s="315">
        <f>('июль(4 цк)'!V241+'июль(4 цк)'!V242*5.79%)/1000</f>
        <v>0.60525738000000007</v>
      </c>
      <c r="Z230" s="315">
        <f>('июль(4 цк)'!W241+'июль(4 цк)'!W242*5.79%)/1000</f>
        <v>0.61509585</v>
      </c>
      <c r="AA230" s="315">
        <f>('июль(4 цк)'!X241+'июль(4 цк)'!X242*5.79%)/1000</f>
        <v>0.62116819600000006</v>
      </c>
      <c r="AB230" s="315">
        <f>('июль(4 цк)'!Y241+'июль(4 цк)'!Y242*5.79%)/1000</f>
        <v>0.62089314200000001</v>
      </c>
    </row>
    <row r="231" spans="1:28" s="213" customFormat="1" ht="13.5" thickBot="1" x14ac:dyDescent="0.25">
      <c r="A231" s="321">
        <v>28</v>
      </c>
      <c r="B231" s="294" t="s">
        <v>196</v>
      </c>
      <c r="C231" s="295" t="s">
        <v>174</v>
      </c>
      <c r="D231" s="261"/>
      <c r="E231" s="315">
        <f>('июль(4 цк)'!B245+'июль(4 цк)'!B246*5.79%)/1000</f>
        <v>0.67450751399999997</v>
      </c>
      <c r="F231" s="325">
        <f>('июль(4 цк)'!C245+'июль(4 цк)'!C246*5.79%)/1000</f>
        <v>0.64552105400000004</v>
      </c>
      <c r="G231" s="325">
        <f>('июль(4 цк)'!D245+'июль(4 цк)'!D246*5.79%)/1000</f>
        <v>0.64685400800000004</v>
      </c>
      <c r="H231" s="315">
        <f>('июль(4 цк)'!E245+'июль(4 цк)'!E246*5.79%)/1000</f>
        <v>0.65425930799999998</v>
      </c>
      <c r="I231" s="315">
        <f>('июль(4 цк)'!F245+'июль(4 цк)'!F246*5.79%)/1000</f>
        <v>0.64416694200000002</v>
      </c>
      <c r="J231" s="315">
        <f>('июль(4 цк)'!G245+'июль(4 цк)'!G246*5.79%)/1000</f>
        <v>0.64565858100000006</v>
      </c>
      <c r="K231" s="315">
        <f>('июль(4 цк)'!H245+'июль(4 цк)'!H246*5.79%)/1000</f>
        <v>0.65631163400000003</v>
      </c>
      <c r="L231" s="315">
        <f>('июль(4 цк)'!I245+'июль(4 цк)'!I246*5.79%)/1000</f>
        <v>0.6486101219999999</v>
      </c>
      <c r="M231" s="315">
        <f>('июль(4 цк)'!J245+'июль(4 цк)'!J246*5.79%)/1000</f>
        <v>0.64887459699999994</v>
      </c>
      <c r="N231" s="315">
        <f>('июль(4 цк)'!K245+'июль(4 цк)'!K246*5.79%)/1000</f>
        <v>0.65725316500000008</v>
      </c>
      <c r="O231" s="315">
        <f>('июль(4 цк)'!L245+'июль(4 цк)'!L246*5.79%)/1000</f>
        <v>0.65961228200000011</v>
      </c>
      <c r="P231" s="315">
        <f>('июль(4 цк)'!M245+'июль(4 цк)'!M246*5.79%)/1000</f>
        <v>0.66238398000000009</v>
      </c>
      <c r="Q231" s="315">
        <f>('июль(4 цк)'!N245+'июль(4 цк)'!N246*5.79%)/1000</f>
        <v>0.67481430500000006</v>
      </c>
      <c r="R231" s="315">
        <f>('июль(4 цк)'!O245+'июль(4 цк)'!O246*5.79%)/1000</f>
        <v>0.66038454899999999</v>
      </c>
      <c r="S231" s="315">
        <f>('июль(4 цк)'!P245+'июль(4 цк)'!P246*5.79%)/1000</f>
        <v>0.65826874899999999</v>
      </c>
      <c r="T231" s="315">
        <f>('июль(4 цк)'!Q245+'июль(4 цк)'!Q246*5.79%)/1000</f>
        <v>0.67702531599999993</v>
      </c>
      <c r="U231" s="315">
        <f>('июль(4 цк)'!R245+'июль(4 цк)'!R246*5.79%)/1000</f>
        <v>0.678876641</v>
      </c>
      <c r="V231" s="315">
        <f>('июль(4 цк)'!S245+'июль(4 цк)'!S246*5.79%)/1000</f>
        <v>0.68735042000000002</v>
      </c>
      <c r="W231" s="315">
        <f>('июль(4 цк)'!T245+'июль(4 цк)'!T246*5.79%)/1000</f>
        <v>0.68713884000000003</v>
      </c>
      <c r="X231" s="315">
        <f>('июль(4 цк)'!U245+'июль(4 цк)'!U246*5.79%)/1000</f>
        <v>0.67435940800000005</v>
      </c>
      <c r="Y231" s="315">
        <f>('июль(4 цк)'!V245+'июль(4 цк)'!V246*5.79%)/1000</f>
        <v>0.68166949700000001</v>
      </c>
      <c r="Z231" s="315">
        <f>('июль(4 цк)'!W245+'июль(4 цк)'!W246*5.79%)/1000</f>
        <v>0.67796684699999987</v>
      </c>
      <c r="AA231" s="315">
        <f>('июль(4 цк)'!X245+'июль(4 цк)'!X246*5.79%)/1000</f>
        <v>0.68168007600000013</v>
      </c>
      <c r="AB231" s="315">
        <f>('июль(4 цк)'!Y245+'июль(4 цк)'!Y246*5.79%)/1000</f>
        <v>0.64642026900000005</v>
      </c>
    </row>
    <row r="232" spans="1:28" s="213" customFormat="1" ht="13.5" thickBot="1" x14ac:dyDescent="0.25">
      <c r="A232" s="321">
        <v>29</v>
      </c>
      <c r="B232" s="294" t="s">
        <v>196</v>
      </c>
      <c r="C232" s="295" t="s">
        <v>174</v>
      </c>
      <c r="D232" s="261"/>
      <c r="E232" s="315">
        <f>('июль(4 цк)'!B249+'июль(4 цк)'!B250*5.79%)/1000</f>
        <v>0.69780247200000001</v>
      </c>
      <c r="F232" s="325">
        <f>('июль(4 цк)'!C249+'июль(4 цк)'!C250*5.79%)/1000</f>
        <v>0.6840920880000001</v>
      </c>
      <c r="G232" s="325">
        <f>('июль(4 цк)'!D249+'июль(4 цк)'!D250*5.79%)/1000</f>
        <v>0.68053754399999999</v>
      </c>
      <c r="H232" s="315">
        <f>('июль(4 цк)'!E249+'июль(4 цк)'!E250*5.79%)/1000</f>
        <v>0.68629251999999996</v>
      </c>
      <c r="I232" s="315">
        <f>('июль(4 цк)'!F249+'июль(4 цк)'!F250*5.79%)/1000</f>
        <v>0.70162149100000004</v>
      </c>
      <c r="J232" s="315">
        <f>('июль(4 цк)'!G249+'июль(4 цк)'!G250*5.79%)/1000</f>
        <v>0.70800062800000008</v>
      </c>
      <c r="K232" s="315">
        <f>('июль(4 цк)'!H249+'июль(4 цк)'!H250*5.79%)/1000</f>
        <v>0.70168496499999999</v>
      </c>
      <c r="L232" s="315">
        <f>('июль(4 цк)'!I249+'июль(4 цк)'!I250*5.79%)/1000</f>
        <v>0.69554914499999998</v>
      </c>
      <c r="M232" s="315">
        <f>('июль(4 цк)'!J249+'июль(4 цк)'!J250*5.79%)/1000</f>
        <v>0.70246781100000011</v>
      </c>
      <c r="N232" s="315">
        <f>('июль(4 цк)'!K249+'июль(4 цк)'!K250*5.79%)/1000</f>
        <v>0.7123697550000001</v>
      </c>
      <c r="O232" s="315">
        <f>('июль(4 цк)'!L249+'июль(4 цк)'!L250*5.79%)/1000</f>
        <v>0.71545882300000008</v>
      </c>
      <c r="P232" s="315">
        <f>('июль(4 цк)'!M249+'июль(4 цк)'!M250*5.79%)/1000</f>
        <v>0.708254524</v>
      </c>
      <c r="Q232" s="315">
        <f>('июль(4 цк)'!N249+'июль(4 цк)'!N250*5.79%)/1000</f>
        <v>0.70889984299999997</v>
      </c>
      <c r="R232" s="315">
        <f>('июль(4 цк)'!O249+'июль(4 цк)'!O250*5.79%)/1000</f>
        <v>0.68519230400000009</v>
      </c>
      <c r="S232" s="315">
        <f>('июль(4 цк)'!P249+'июль(4 цк)'!P250*5.79%)/1000</f>
        <v>0.68781589600000004</v>
      </c>
      <c r="T232" s="315">
        <f>('июль(4 цк)'!Q249+'июль(4 цк)'!Q250*5.79%)/1000</f>
        <v>0.70801120699999998</v>
      </c>
      <c r="U232" s="315">
        <f>('июль(4 цк)'!R249+'июль(4 цк)'!R250*5.79%)/1000</f>
        <v>0.72603782299999997</v>
      </c>
      <c r="V232" s="315">
        <f>('июль(4 цк)'!S249+'июль(4 цк)'!S250*5.79%)/1000</f>
        <v>0.72956063000000004</v>
      </c>
      <c r="W232" s="315">
        <f>('июль(4 цк)'!T249+'июль(4 цк)'!T250*5.79%)/1000</f>
        <v>0.72283238599999999</v>
      </c>
      <c r="X232" s="315">
        <f>('июль(4 цк)'!U249+'июль(4 цк)'!U250*5.79%)/1000</f>
        <v>0.70171670200000003</v>
      </c>
      <c r="Y232" s="315">
        <f>('июль(4 цк)'!V249+'июль(4 цк)'!V250*5.79%)/1000</f>
        <v>0.705144298</v>
      </c>
      <c r="Z232" s="315">
        <f>('июль(4 цк)'!W249+'июль(4 цк)'!W250*5.79%)/1000</f>
        <v>0.71238033400000011</v>
      </c>
      <c r="AA232" s="315">
        <f>('июль(4 цк)'!X249+'июль(4 цк)'!X250*5.79%)/1000</f>
        <v>0.71841036399999991</v>
      </c>
      <c r="AB232" s="315">
        <f>('июль(4 цк)'!Y249+'июль(4 цк)'!Y250*5.79%)/1000</f>
        <v>0.71672830300000012</v>
      </c>
    </row>
    <row r="233" spans="1:28" s="213" customFormat="1" ht="13.5" thickBot="1" x14ac:dyDescent="0.25">
      <c r="A233" s="321">
        <v>30</v>
      </c>
      <c r="B233" s="294" t="s">
        <v>196</v>
      </c>
      <c r="C233" s="295" t="s">
        <v>174</v>
      </c>
      <c r="D233" s="261"/>
      <c r="E233" s="315">
        <f>('июль(4 цк)'!B253+'июль(4 цк)'!B254*5.79%)/1000</f>
        <v>0.56192579600000003</v>
      </c>
      <c r="F233" s="325">
        <f>('июль(4 цк)'!C253+'июль(4 цк)'!C254*5.79%)/1000</f>
        <v>0.53315091600000009</v>
      </c>
      <c r="G233" s="325">
        <f>('июль(4 цк)'!D253+'июль(4 цк)'!D254*5.79%)/1000</f>
        <v>0.53227285899999999</v>
      </c>
      <c r="H233" s="315">
        <f>('июль(4 цк)'!E253+'июль(4 цк)'!E254*5.79%)/1000</f>
        <v>0.53913862999999995</v>
      </c>
      <c r="I233" s="315">
        <f>('июль(4 цк)'!F253+'июль(4 цк)'!F254*5.79%)/1000</f>
        <v>0.54726330200000006</v>
      </c>
      <c r="J233" s="315">
        <f>('июль(4 цк)'!G253+'июль(4 цк)'!G254*5.79%)/1000</f>
        <v>0.55507060399999997</v>
      </c>
      <c r="K233" s="315">
        <f>('июль(4 цк)'!H253+'июль(4 цк)'!H254*5.79%)/1000</f>
        <v>0.55368475500000014</v>
      </c>
      <c r="L233" s="315">
        <f>('июль(4 цк)'!I253+'июль(4 цк)'!I254*5.79%)/1000</f>
        <v>0.54084184899999987</v>
      </c>
      <c r="M233" s="315">
        <f>('июль(4 цк)'!J253+'июль(4 цк)'!J254*5.79%)/1000</f>
        <v>0.54147658900000006</v>
      </c>
      <c r="N233" s="315">
        <f>('июль(4 цк)'!K253+'июль(4 цк)'!K254*5.79%)/1000</f>
        <v>0.54678724700000014</v>
      </c>
      <c r="O233" s="315">
        <f>('июль(4 цк)'!L253+'июль(4 цк)'!L254*5.79%)/1000</f>
        <v>0.54676608900000012</v>
      </c>
      <c r="P233" s="315">
        <f>('июль(4 цк)'!M253+'июль(4 цк)'!M254*5.79%)/1000</f>
        <v>0.55045816000000003</v>
      </c>
      <c r="Q233" s="315">
        <f>('июль(4 цк)'!N253+'июль(4 цк)'!N254*5.79%)/1000</f>
        <v>0.55162184999999997</v>
      </c>
      <c r="R233" s="315">
        <f>('июль(4 цк)'!O253+'июль(4 цк)'!O254*5.79%)/1000</f>
        <v>0.53635635300000006</v>
      </c>
      <c r="S233" s="315">
        <f>('июль(4 цк)'!P253+'июль(4 цк)'!P254*5.79%)/1000</f>
        <v>0.53561582299999999</v>
      </c>
      <c r="T233" s="315">
        <f>('июль(4 цк)'!Q253+'июль(4 цк)'!Q254*5.79%)/1000</f>
        <v>0.5572287199999999</v>
      </c>
      <c r="U233" s="315">
        <f>('июль(4 цк)'!R253+'июль(4 цк)'!R254*5.79%)/1000</f>
        <v>0.56562844600000006</v>
      </c>
      <c r="V233" s="315">
        <f>('июль(4 цк)'!S253+'июль(4 цк)'!S254*5.79%)/1000</f>
        <v>0.56799814199999998</v>
      </c>
      <c r="W233" s="315">
        <f>('июль(4 цк)'!T253+'июль(4 цк)'!T254*5.79%)/1000</f>
        <v>0.56724703300000001</v>
      </c>
      <c r="X233" s="315">
        <f>('июль(4 цк)'!U253+'июль(4 цк)'!U254*5.79%)/1000</f>
        <v>0.5534202800000001</v>
      </c>
      <c r="Y233" s="315">
        <f>('июль(4 цк)'!V253+'июль(4 цк)'!V254*5.79%)/1000</f>
        <v>0.56174595299999996</v>
      </c>
      <c r="Z233" s="315">
        <f>('июль(4 цк)'!W253+'июль(4 цк)'!W254*5.79%)/1000</f>
        <v>0.56564960399999997</v>
      </c>
      <c r="AA233" s="315">
        <f>('июль(4 цк)'!X253+'июль(4 цк)'!X254*5.79%)/1000</f>
        <v>0.56725761200000002</v>
      </c>
      <c r="AB233" s="315">
        <f>('июль(4 цк)'!Y253+'июль(4 цк)'!Y254*5.79%)/1000</f>
        <v>0.56561786700000005</v>
      </c>
    </row>
    <row r="234" spans="1:28" s="301" customFormat="1" ht="13.5" thickBot="1" x14ac:dyDescent="0.25">
      <c r="A234" s="322">
        <v>31</v>
      </c>
      <c r="B234" s="310" t="s">
        <v>196</v>
      </c>
      <c r="C234" s="311" t="s">
        <v>174</v>
      </c>
      <c r="D234" s="312"/>
      <c r="E234" s="315">
        <f>('июль(4 цк)'!B257+'июль(4 цк)'!B258*5.79%)/1000</f>
        <v>0.526052407</v>
      </c>
      <c r="F234" s="325">
        <f>('июль(4 цк)'!C257+'июль(4 цк)'!C258*5.79%)/1000</f>
        <v>0.50860763600000003</v>
      </c>
      <c r="G234" s="325">
        <f>('июль(4 цк)'!D257+'июль(4 цк)'!D258*5.79%)/1000</f>
        <v>0.51071285700000002</v>
      </c>
      <c r="H234" s="315">
        <f>('июль(4 цк)'!E257+'июль(4 цк)'!E258*5.79%)/1000</f>
        <v>0.51270170900000001</v>
      </c>
      <c r="I234" s="315">
        <f>('июль(4 цк)'!F257+'июль(4 цк)'!F258*5.79%)/1000</f>
        <v>0.521492858</v>
      </c>
      <c r="J234" s="315">
        <f>('июль(4 цк)'!G257+'июль(4 цк)'!G258*5.79%)/1000</f>
        <v>0.52177849100000007</v>
      </c>
      <c r="K234" s="315">
        <f>('июль(4 цк)'!H257+'июль(4 цк)'!H258*5.79%)/1000</f>
        <v>0.52459250499999999</v>
      </c>
      <c r="L234" s="315">
        <f>('июль(4 цк)'!I257+'июль(4 цк)'!I258*5.79%)/1000</f>
        <v>0.51444724400000008</v>
      </c>
      <c r="M234" s="315">
        <f>('июль(4 цк)'!J257+'июль(4 цк)'!J258*5.79%)/1000</f>
        <v>0.51622451599999997</v>
      </c>
      <c r="N234" s="315">
        <f>('июль(4 цк)'!K257+'июль(4 цк)'!K258*5.79%)/1000</f>
        <v>0.52027627300000001</v>
      </c>
      <c r="O234" s="315">
        <f>('июль(4 цк)'!L257+'июль(4 цк)'!L258*5.79%)/1000</f>
        <v>0.52480408499999998</v>
      </c>
      <c r="P234" s="315">
        <f>('июль(4 цк)'!M257+'июль(4 цк)'!M258*5.79%)/1000</f>
        <v>0.51927126800000012</v>
      </c>
      <c r="Q234" s="315">
        <f>('июль(4 цк)'!N257+'июль(4 цк)'!N258*5.79%)/1000</f>
        <v>0.52194775500000001</v>
      </c>
      <c r="R234" s="315">
        <f>('июль(4 цк)'!O257+'июль(4 цк)'!O258*5.79%)/1000</f>
        <v>0.50692557500000002</v>
      </c>
      <c r="S234" s="315">
        <f>('июль(4 цк)'!P257+'июль(4 цк)'!P258*5.79%)/1000</f>
        <v>0.49930869500000008</v>
      </c>
      <c r="T234" s="315">
        <f>('июль(4 цк)'!Q257+'июль(4 цк)'!Q258*5.79%)/1000</f>
        <v>0.50807868600000006</v>
      </c>
      <c r="U234" s="315">
        <f>('июль(4 цк)'!R257+'июль(4 цк)'!R258*5.79%)/1000</f>
        <v>0.51454245500000007</v>
      </c>
      <c r="V234" s="315">
        <f>('июль(4 цк)'!S257+'июль(4 цк)'!S258*5.79%)/1000</f>
        <v>0.51665825500000007</v>
      </c>
      <c r="W234" s="315">
        <f>('июль(4 цк)'!T257+'июль(4 цк)'!T258*5.79%)/1000</f>
        <v>0.51729299500000003</v>
      </c>
      <c r="X234" s="315">
        <f>('июль(4 цк)'!U257+'июль(4 цк)'!U258*5.79%)/1000</f>
        <v>0.51174959900000005</v>
      </c>
      <c r="Y234" s="315">
        <f>('июль(4 цк)'!V257+'июль(4 цк)'!V258*5.79%)/1000</f>
        <v>0.51330471199999994</v>
      </c>
      <c r="Z234" s="315">
        <f>('июль(4 цк)'!W257+'июль(4 цк)'!W258*5.79%)/1000</f>
        <v>0.51579077700000009</v>
      </c>
      <c r="AA234" s="315">
        <f>('июль(4 цк)'!X257+'июль(4 цк)'!X258*5.79%)/1000</f>
        <v>0.51839321099999991</v>
      </c>
      <c r="AB234" s="315">
        <f>('июль(4 цк)'!Y257+'июль(4 цк)'!Y258*5.79%)/1000</f>
        <v>0.51564267100000005</v>
      </c>
    </row>
    <row r="235" spans="1:28" s="300" customFormat="1" ht="13.5" thickBot="1" x14ac:dyDescent="0.25">
      <c r="A235" s="320">
        <v>1</v>
      </c>
      <c r="B235" s="305" t="s">
        <v>197</v>
      </c>
      <c r="C235" s="306" t="s">
        <v>174</v>
      </c>
      <c r="D235" s="307"/>
      <c r="E235" s="315">
        <f>('июль(4 цк)'!B137+'июль(4 цк)'!B138*3.1%)/1000</f>
        <v>0.80012360999999999</v>
      </c>
      <c r="F235" s="325">
        <f>('июль(4 цк)'!C137+'июль(4 цк)'!C138*3.1%)/1000</f>
        <v>0.7818439800000001</v>
      </c>
      <c r="G235" s="325">
        <f>('июль(4 цк)'!D137+'июль(4 цк)'!D138*3.1%)/1000</f>
        <v>0.78017376000000005</v>
      </c>
      <c r="H235" s="315">
        <f>('июль(4 цк)'!E137+'июль(4 цк)'!E138*3.1%)/1000</f>
        <v>0.80077314000000011</v>
      </c>
      <c r="I235" s="315">
        <f>('июль(4 цк)'!F137+'июль(4 цк)'!F138*3.1%)/1000</f>
        <v>0.79064871999999997</v>
      </c>
      <c r="J235" s="315">
        <f>('июль(4 цк)'!G137+'июль(4 цк)'!G138*3.1%)/1000</f>
        <v>0.78553496</v>
      </c>
      <c r="K235" s="315">
        <f>('июль(4 цк)'!H137+'июль(4 цк)'!H138*3.1%)/1000</f>
        <v>0.78806091</v>
      </c>
      <c r="L235" s="315">
        <f>('июль(4 цк)'!I137+'июль(4 цк)'!I138*3.1%)/1000</f>
        <v>0.77721479000000004</v>
      </c>
      <c r="M235" s="315">
        <f>('июль(4 цк)'!J137+'июль(4 цк)'!J138*3.1%)/1000</f>
        <v>0.78101918000000004</v>
      </c>
      <c r="N235" s="315">
        <f>('июль(4 цк)'!K137+'июль(4 цк)'!K138*3.1%)/1000</f>
        <v>0.79400978</v>
      </c>
      <c r="O235" s="315">
        <f>('июль(4 цк)'!L137+'июль(4 цк)'!L138*3.1%)/1000</f>
        <v>0.78481326000000007</v>
      </c>
      <c r="P235" s="315">
        <f>('июль(4 цк)'!M137+'июль(4 цк)'!M138*3.1%)/1000</f>
        <v>0.78706083999999998</v>
      </c>
      <c r="Q235" s="315">
        <f>('июль(4 цк)'!N137+'июль(4 цк)'!N138*3.1%)/1000</f>
        <v>0.78468954000000013</v>
      </c>
      <c r="R235" s="315">
        <f>('июль(4 цк)'!O137+'июль(4 цк)'!O138*3.1%)/1000</f>
        <v>0.76180133999999999</v>
      </c>
      <c r="S235" s="315">
        <f>('июль(4 цк)'!P137+'июль(4 цк)'!P138*3.1%)/1000</f>
        <v>0.76747184000000002</v>
      </c>
      <c r="T235" s="315">
        <f>('июль(4 цк)'!Q137+'июль(4 цк)'!Q138*3.1%)/1000</f>
        <v>0.78855578999999998</v>
      </c>
      <c r="U235" s="315">
        <f>('июль(4 цк)'!R137+'июль(4 цк)'!R138*3.1%)/1000</f>
        <v>0.79915447000000006</v>
      </c>
      <c r="V235" s="315">
        <f>('июль(4 цк)'!S137+'июль(4 цк)'!S138*3.1%)/1000</f>
        <v>0.80634053999999999</v>
      </c>
      <c r="W235" s="315">
        <f>('июль(4 цк)'!T137+'июль(4 цк)'!T138*3.1%)/1000</f>
        <v>0.81482567000000006</v>
      </c>
      <c r="X235" s="315">
        <f>('июль(4 цк)'!U137+'июль(4 цк)'!U138*3.1%)/1000</f>
        <v>0.80218560999999999</v>
      </c>
      <c r="Y235" s="315">
        <f>('июль(4 цк)'!V137+'июль(4 цк)'!V138*3.1%)/1000</f>
        <v>0.81779495000000013</v>
      </c>
      <c r="Z235" s="315">
        <f>('июль(4 цк)'!W137+'июль(4 цк)'!W138*3.1%)/1000</f>
        <v>0.82325925000000011</v>
      </c>
      <c r="AA235" s="315">
        <f>('июль(4 цк)'!X137+'июль(4 цк)'!X138*3.1%)/1000</f>
        <v>0.82192926000000011</v>
      </c>
      <c r="AB235" s="315">
        <f>('июль(4 цк)'!Y137+'июль(4 цк)'!Y138*3.1%)/1000</f>
        <v>0.81168111999999992</v>
      </c>
    </row>
    <row r="236" spans="1:28" s="213" customFormat="1" ht="13.5" thickBot="1" x14ac:dyDescent="0.25">
      <c r="A236" s="321">
        <v>2</v>
      </c>
      <c r="B236" s="294" t="s">
        <v>197</v>
      </c>
      <c r="C236" s="295" t="s">
        <v>174</v>
      </c>
      <c r="D236" s="261"/>
      <c r="E236" s="315">
        <f>('июль(4 цк)'!B141+'июль(4 цк)'!B142*3.1%)/1000</f>
        <v>0.88477901999999997</v>
      </c>
      <c r="F236" s="325">
        <f>('июль(4 цк)'!C141+'июль(4 цк)'!C142*3.1%)/1000</f>
        <v>0.86427242999999998</v>
      </c>
      <c r="G236" s="325">
        <f>('июль(4 цк)'!D141+'июль(4 цк)'!D142*3.1%)/1000</f>
        <v>0.86656124999999995</v>
      </c>
      <c r="H236" s="315">
        <f>('июль(4 цк)'!E141+'июль(4 цк)'!E142*3.1%)/1000</f>
        <v>0.87964464000000009</v>
      </c>
      <c r="I236" s="315">
        <f>('июль(4 цк)'!F141+'июль(4 цк)'!F142*3.1%)/1000</f>
        <v>0.91624514000000012</v>
      </c>
      <c r="J236" s="315">
        <f>('июль(4 цк)'!G141+'июль(4 цк)'!G142*3.1%)/1000</f>
        <v>0.90803838000000003</v>
      </c>
      <c r="K236" s="315">
        <f>('июль(4 цк)'!H141+'июль(4 цк)'!H142*3.1%)/1000</f>
        <v>0.90107913000000006</v>
      </c>
      <c r="L236" s="315">
        <f>('июль(4 цк)'!I141+'июль(4 цк)'!I142*3.1%)/1000</f>
        <v>0.88893395000000008</v>
      </c>
      <c r="M236" s="315">
        <f>('июль(4 цк)'!J141+'июль(4 цк)'!J142*3.1%)/1000</f>
        <v>0.89827480999999998</v>
      </c>
      <c r="N236" s="315">
        <f>('июль(4 цк)'!K141+'июль(4 цк)'!K142*3.1%)/1000</f>
        <v>0.89938829000000009</v>
      </c>
      <c r="O236" s="315">
        <f>('июль(4 цк)'!L141+'июль(4 цк)'!L142*3.1%)/1000</f>
        <v>0.91975054000000001</v>
      </c>
      <c r="P236" s="315">
        <f>('июль(4 цк)'!M141+'июль(4 цк)'!M142*3.1%)/1000</f>
        <v>0.9047907300000001</v>
      </c>
      <c r="Q236" s="315">
        <f>('июль(4 цк)'!N141+'июль(4 цк)'!N142*3.1%)/1000</f>
        <v>0.91833807000000001</v>
      </c>
      <c r="R236" s="315">
        <f>('июль(4 цк)'!O141+'июль(4 цк)'!O142*3.1%)/1000</f>
        <v>0.89241873000000005</v>
      </c>
      <c r="S236" s="315">
        <f>('июль(4 цк)'!P141+'июль(4 цк)'!P142*3.1%)/1000</f>
        <v>0.88761427000000004</v>
      </c>
      <c r="T236" s="315">
        <f>('июль(4 цк)'!Q141+'июль(4 цк)'!Q142*3.1%)/1000</f>
        <v>0.90872914999999999</v>
      </c>
      <c r="U236" s="315">
        <f>('июль(4 цк)'!R141+'июль(4 цк)'!R142*3.1%)/1000</f>
        <v>0.92788513000000006</v>
      </c>
      <c r="V236" s="315">
        <f>('июль(4 цк)'!S141+'июль(4 цк)'!S142*3.1%)/1000</f>
        <v>0.93531864000000009</v>
      </c>
      <c r="W236" s="315">
        <f>('июль(4 цк)'!T141+'июль(4 цк)'!T142*3.1%)/1000</f>
        <v>0.95244354999999992</v>
      </c>
      <c r="X236" s="315">
        <f>('июль(4 цк)'!U141+'июль(4 цк)'!U142*3.1%)/1000</f>
        <v>0.92350337999999998</v>
      </c>
      <c r="Y236" s="315">
        <f>('июль(4 цк)'!V141+'июль(4 цк)'!V142*3.1%)/1000</f>
        <v>0.94104069000000001</v>
      </c>
      <c r="Z236" s="315">
        <f>('июль(4 цк)'!W141+'июль(4 цк)'!W142*3.1%)/1000</f>
        <v>0.94369035999999995</v>
      </c>
      <c r="AA236" s="315">
        <f>('июль(4 цк)'!X141+'июль(4 цк)'!X142*3.1%)/1000</f>
        <v>0.94251501999999998</v>
      </c>
      <c r="AB236" s="315">
        <f>('июль(4 цк)'!Y141+'июль(4 цк)'!Y142*3.1%)/1000</f>
        <v>0.92769954999999993</v>
      </c>
    </row>
    <row r="237" spans="1:28" s="213" customFormat="1" ht="13.5" thickBot="1" x14ac:dyDescent="0.25">
      <c r="A237" s="321">
        <v>3</v>
      </c>
      <c r="B237" s="294" t="s">
        <v>197</v>
      </c>
      <c r="C237" s="295" t="s">
        <v>174</v>
      </c>
      <c r="D237" s="261"/>
      <c r="E237" s="315">
        <f>('июль(4 цк)'!B145+'июль(4 цк)'!B146*3.1%)/1000</f>
        <v>0.89253214000000003</v>
      </c>
      <c r="F237" s="325">
        <f>('июль(4 цк)'!C145+'июль(4 цк)'!C146*3.1%)/1000</f>
        <v>0.82755851999999996</v>
      </c>
      <c r="G237" s="325">
        <f>('июль(4 цк)'!D145+'июль(4 цк)'!D146*3.1%)/1000</f>
        <v>0.84561132999999999</v>
      </c>
      <c r="H237" s="315">
        <f>('июль(4 цк)'!E145+'июль(4 цк)'!E146*3.1%)/1000</f>
        <v>0.86110726000000015</v>
      </c>
      <c r="I237" s="315">
        <f>('июль(4 цк)'!F145+'июль(4 цк)'!F146*3.1%)/1000</f>
        <v>0.85921022000000002</v>
      </c>
      <c r="J237" s="315">
        <f>('июль(4 цк)'!G145+'июль(4 цк)'!G146*3.1%)/1000</f>
        <v>0.85063230000000001</v>
      </c>
      <c r="K237" s="315">
        <f>('июль(4 цк)'!H145+'июль(4 цк)'!H146*3.1%)/1000</f>
        <v>0.85617907999999998</v>
      </c>
      <c r="L237" s="315">
        <f>('июль(4 цк)'!I145+'июль(4 цк)'!I146*3.1%)/1000</f>
        <v>0.84247708999999993</v>
      </c>
      <c r="M237" s="315">
        <f>('июль(4 цк)'!J145+'июль(4 цк)'!J146*3.1%)/1000</f>
        <v>0.85559140999999994</v>
      </c>
      <c r="N237" s="315">
        <f>('июль(4 цк)'!K145+'июль(4 цк)'!K146*3.1%)/1000</f>
        <v>0.85459133999999992</v>
      </c>
      <c r="O237" s="315">
        <f>('июль(4 цк)'!L145+'июль(4 цк)'!L146*3.1%)/1000</f>
        <v>0.86177741000000008</v>
      </c>
      <c r="P237" s="315">
        <f>('июль(4 цк)'!M145+'июль(4 цк)'!M146*3.1%)/1000</f>
        <v>0.85706574000000002</v>
      </c>
      <c r="Q237" s="315">
        <f>('июль(4 цк)'!N145+'июль(4 цк)'!N146*3.1%)/1000</f>
        <v>0.86465389999999998</v>
      </c>
      <c r="R237" s="315">
        <f>('июль(4 цк)'!O145+'июль(4 цк)'!O146*3.1%)/1000</f>
        <v>0.83565187000000007</v>
      </c>
      <c r="S237" s="315">
        <f>('июль(4 цк)'!P145+'июль(4 цк)'!P146*3.1%)/1000</f>
        <v>0.83289910000000011</v>
      </c>
      <c r="T237" s="315">
        <f>('июль(4 цк)'!Q145+'июль(4 цк)'!Q146*3.1%)/1000</f>
        <v>0.85893185000000005</v>
      </c>
      <c r="U237" s="315">
        <f>('июль(4 цк)'!R145+'июль(4 цк)'!R146*3.1%)/1000</f>
        <v>0.87417003000000004</v>
      </c>
      <c r="V237" s="315">
        <f>('июль(4 цк)'!S145+'июль(4 цк)'!S146*3.1%)/1000</f>
        <v>0.86374662000000002</v>
      </c>
      <c r="W237" s="315">
        <f>('июль(4 цк)'!T145+'июль(4 цк)'!T146*3.1%)/1000</f>
        <v>0.86606636999999997</v>
      </c>
      <c r="X237" s="315">
        <f>('июль(4 цк)'!U145+'июль(4 цк)'!U146*3.1%)/1000</f>
        <v>0.86072579000000005</v>
      </c>
      <c r="Y237" s="315">
        <f>('июль(4 цк)'!V145+'июль(4 цк)'!V146*3.1%)/1000</f>
        <v>0.87455150000000004</v>
      </c>
      <c r="Z237" s="315">
        <f>('июль(4 цк)'!W145+'июль(4 цк)'!W146*3.1%)/1000</f>
        <v>0.88775861</v>
      </c>
      <c r="AA237" s="315">
        <f>('июль(4 цк)'!X145+'июль(4 цк)'!X146*3.1%)/1000</f>
        <v>0.89897589</v>
      </c>
      <c r="AB237" s="315">
        <f>('июль(4 цк)'!Y145+'июль(4 цк)'!Y146*3.1%)/1000</f>
        <v>0.89950170000000007</v>
      </c>
    </row>
    <row r="238" spans="1:28" s="213" customFormat="1" ht="13.5" thickBot="1" x14ac:dyDescent="0.25">
      <c r="A238" s="321">
        <v>4</v>
      </c>
      <c r="B238" s="294" t="s">
        <v>197</v>
      </c>
      <c r="C238" s="295" t="s">
        <v>174</v>
      </c>
      <c r="D238" s="261"/>
      <c r="E238" s="315">
        <f>('июль(4 цк)'!B149+'июль(4 цк)'!B150*3.1%)/1000</f>
        <v>0.94188610999999989</v>
      </c>
      <c r="F238" s="325">
        <f>('июль(4 цк)'!C149+'июль(4 цк)'!C150*3.1%)/1000</f>
        <v>0.90407934000000001</v>
      </c>
      <c r="G238" s="325">
        <f>('июль(4 цк)'!D149+'июль(4 цк)'!D150*3.1%)/1000</f>
        <v>0.92055471999999994</v>
      </c>
      <c r="H238" s="315">
        <f>('июль(4 цк)'!E149+'июль(4 цк)'!E150*3.1%)/1000</f>
        <v>0.93022550000000004</v>
      </c>
      <c r="I238" s="315">
        <f>('июль(4 цк)'!F149+'июль(4 цк)'!F150*3.1%)/1000</f>
        <v>0.95068054000000002</v>
      </c>
      <c r="J238" s="315">
        <f>('июль(4 цк)'!G149+'июль(4 цк)'!G150*3.1%)/1000</f>
        <v>0.95715521999999997</v>
      </c>
      <c r="K238" s="315">
        <f>('июль(4 цк)'!H149+'июль(4 цк)'!H150*3.1%)/1000</f>
        <v>0.96464028000000002</v>
      </c>
      <c r="L238" s="315">
        <f>('июль(4 цк)'!I149+'июль(4 цк)'!I150*3.1%)/1000</f>
        <v>0.9442780300000001</v>
      </c>
      <c r="M238" s="315">
        <f>('июль(4 цк)'!J149+'июль(4 цк)'!J150*3.1%)/1000</f>
        <v>0.95972241000000014</v>
      </c>
      <c r="N238" s="315">
        <f>('июль(4 цк)'!K149+'июль(4 цк)'!K150*3.1%)/1000</f>
        <v>0.96598057999999987</v>
      </c>
      <c r="O238" s="315">
        <f>('июль(4 цк)'!L149+'июль(4 цк)'!L150*3.1%)/1000</f>
        <v>0.96543414999999999</v>
      </c>
      <c r="P238" s="315">
        <f>('июль(4 цк)'!M149+'июль(4 цк)'!M150*3.1%)/1000</f>
        <v>0.96478461999999998</v>
      </c>
      <c r="Q238" s="315">
        <f>('июль(4 цк)'!N149+'июль(4 цк)'!N150*3.1%)/1000</f>
        <v>0.89337756000000001</v>
      </c>
      <c r="R238" s="315">
        <f>('июль(4 цк)'!O149+'июль(4 цк)'!O150*3.1%)/1000</f>
        <v>0.86364352</v>
      </c>
      <c r="S238" s="315">
        <f>('июль(4 цк)'!P149+'июль(4 цк)'!P150*3.1%)/1000</f>
        <v>0.86795310000000003</v>
      </c>
      <c r="T238" s="315">
        <f>('июль(4 цк)'!Q149+'июль(4 цк)'!Q150*3.1%)/1000</f>
        <v>0.89587257999999992</v>
      </c>
      <c r="U238" s="315">
        <f>('июль(4 цк)'!R149+'июль(4 цк)'!R150*3.1%)/1000</f>
        <v>0.91437903000000009</v>
      </c>
      <c r="V238" s="315">
        <f>('июль(4 цк)'!S149+'июль(4 цк)'!S150*3.1%)/1000</f>
        <v>0.92277137000000009</v>
      </c>
      <c r="W238" s="315">
        <f>('июль(4 цк)'!T149+'июль(4 цк)'!T150*3.1%)/1000</f>
        <v>0.92499832999999998</v>
      </c>
      <c r="X238" s="315">
        <f>('июль(4 цк)'!U149+'июль(4 цк)'!U150*3.1%)/1000</f>
        <v>0.90407934000000001</v>
      </c>
      <c r="Y238" s="315">
        <f>('июль(4 цк)'!V149+'июль(4 цк)'!V150*3.1%)/1000</f>
        <v>0.92087432999999996</v>
      </c>
      <c r="Z238" s="315">
        <f>('июль(4 цк)'!W149+'июль(4 цк)'!W150*3.1%)/1000</f>
        <v>0.92989557999999994</v>
      </c>
      <c r="AA238" s="315">
        <f>('июль(4 цк)'!X149+'июль(4 цк)'!X150*3.1%)/1000</f>
        <v>0.93326695000000004</v>
      </c>
      <c r="AB238" s="315">
        <f>('июль(4 цк)'!Y149+'июль(4 цк)'!Y150*3.1%)/1000</f>
        <v>0.92261671999999995</v>
      </c>
    </row>
    <row r="239" spans="1:28" s="213" customFormat="1" ht="13.5" thickBot="1" x14ac:dyDescent="0.25">
      <c r="A239" s="321">
        <v>5</v>
      </c>
      <c r="B239" s="294" t="s">
        <v>197</v>
      </c>
      <c r="C239" s="295" t="s">
        <v>174</v>
      </c>
      <c r="D239" s="261"/>
      <c r="E239" s="315">
        <f>('июль(4 цк)'!B153+'июль(4 цк)'!B154*3.1%)/1000</f>
        <v>0.91067774000000001</v>
      </c>
      <c r="F239" s="325">
        <f>('июль(4 цк)'!C153+'июль(4 цк)'!C154*3.1%)/1000</f>
        <v>0.87273694000000002</v>
      </c>
      <c r="G239" s="325">
        <f>('июль(4 цк)'!D153+'июль(4 цк)'!D154*3.1%)/1000</f>
        <v>0.89466631000000008</v>
      </c>
      <c r="H239" s="315">
        <f>('июль(4 цк)'!E153+'июль(4 цк)'!E154*3.1%)/1000</f>
        <v>0.91247168000000001</v>
      </c>
      <c r="I239" s="315">
        <f>('июль(4 цк)'!F153+'июль(4 цк)'!F154*3.1%)/1000</f>
        <v>0.93011208999999995</v>
      </c>
      <c r="J239" s="315">
        <f>('июль(4 цк)'!G153+'июль(4 цк)'!G154*3.1%)/1000</f>
        <v>0.91111076000000002</v>
      </c>
      <c r="K239" s="315">
        <f>('июль(4 цк)'!H153+'июль(4 цк)'!H154*3.1%)/1000</f>
        <v>0.91168811999999999</v>
      </c>
      <c r="L239" s="315">
        <f>('июль(4 цк)'!I153+'июль(4 цк)'!I154*3.1%)/1000</f>
        <v>0.88662451000000009</v>
      </c>
      <c r="M239" s="315">
        <f>('июль(4 цк)'!J153+'июль(4 цк)'!J154*3.1%)/1000</f>
        <v>0.91139944000000006</v>
      </c>
      <c r="N239" s="315">
        <f>('июль(4 цк)'!K153+'июль(4 цк)'!K154*3.1%)/1000</f>
        <v>0.92197750000000001</v>
      </c>
      <c r="O239" s="315">
        <f>('июль(4 цк)'!L153+'июль(4 цк)'!L154*3.1%)/1000</f>
        <v>0.90213074999999998</v>
      </c>
      <c r="P239" s="315">
        <f>('июль(4 цк)'!M153+'июль(4 цк)'!M154*3.1%)/1000</f>
        <v>0.90964674000000001</v>
      </c>
      <c r="Q239" s="315">
        <f>('июль(4 цк)'!N153+'июль(4 цк)'!N154*3.1%)/1000</f>
        <v>0.89376934000000008</v>
      </c>
      <c r="R239" s="315">
        <f>('июль(4 цк)'!O153+'июль(4 цк)'!O154*3.1%)/1000</f>
        <v>0.86560242000000009</v>
      </c>
      <c r="S239" s="315">
        <f>('июль(4 цк)'!P153+'июль(4 цк)'!P154*3.1%)/1000</f>
        <v>0.86063300000000009</v>
      </c>
      <c r="T239" s="315">
        <f>('июль(4 цк)'!Q153+'июль(4 цк)'!Q154*3.1%)/1000</f>
        <v>0.88378926000000002</v>
      </c>
      <c r="U239" s="315">
        <f>('июль(4 цк)'!R153+'июль(4 цк)'!R154*3.1%)/1000</f>
        <v>0.89727473999999996</v>
      </c>
      <c r="V239" s="315">
        <f>('июль(4 цк)'!S153+'июль(4 цк)'!S154*3.1%)/1000</f>
        <v>0.89322291000000009</v>
      </c>
      <c r="W239" s="315">
        <f>('июль(4 цк)'!T153+'июль(4 цк)'!T154*3.1%)/1000</f>
        <v>0.90257407999999995</v>
      </c>
      <c r="X239" s="315">
        <f>('июль(4 цк)'!U153+'июль(4 цк)'!U154*3.1%)/1000</f>
        <v>0.87418034</v>
      </c>
      <c r="Y239" s="315">
        <f>('июль(4 цк)'!V153+'июль(4 цк)'!V154*3.1%)/1000</f>
        <v>0.89197540000000008</v>
      </c>
      <c r="Z239" s="315">
        <f>('июль(4 цк)'!W153+'июль(4 цк)'!W154*3.1%)/1000</f>
        <v>0.91040968</v>
      </c>
      <c r="AA239" s="315">
        <f>('июль(4 цк)'!X153+'июль(4 цк)'!X154*3.1%)/1000</f>
        <v>0.91001789999999994</v>
      </c>
      <c r="AB239" s="315">
        <f>('июль(4 цк)'!Y153+'июль(4 цк)'!Y154*3.1%)/1000</f>
        <v>0.90722389000000014</v>
      </c>
    </row>
    <row r="240" spans="1:28" s="213" customFormat="1" ht="13.5" thickBot="1" x14ac:dyDescent="0.25">
      <c r="A240" s="321">
        <v>6</v>
      </c>
      <c r="B240" s="294" t="s">
        <v>197</v>
      </c>
      <c r="C240" s="295" t="s">
        <v>174</v>
      </c>
      <c r="D240" s="261"/>
      <c r="E240" s="315">
        <f>('июль(4 цк)'!B157+'июль(4 цк)'!B158*3.1%)/1000</f>
        <v>0.83528071000000004</v>
      </c>
      <c r="F240" s="325">
        <f>('июль(4 цк)'!C157+'июль(4 цк)'!C158*3.1%)/1000</f>
        <v>0.81077383999999997</v>
      </c>
      <c r="G240" s="325">
        <f>('июль(4 цк)'!D157+'июль(4 цк)'!D158*3.1%)/1000</f>
        <v>0.81723820999999996</v>
      </c>
      <c r="H240" s="315">
        <f>('июль(4 цк)'!E157+'июль(4 цк)'!E158*3.1%)/1000</f>
        <v>0.82707395000000006</v>
      </c>
      <c r="I240" s="315">
        <f>('июль(4 цк)'!F157+'июль(4 цк)'!F158*3.1%)/1000</f>
        <v>0.83248670000000002</v>
      </c>
      <c r="J240" s="315">
        <f>('июль(4 цк)'!G157+'июль(4 цк)'!G158*3.1%)/1000</f>
        <v>0.82412529000000001</v>
      </c>
      <c r="K240" s="315">
        <f>('июль(4 цк)'!H157+'июль(4 цк)'!H158*3.1%)/1000</f>
        <v>0.80981501</v>
      </c>
      <c r="L240" s="315">
        <f>('июль(4 цк)'!I157+'июль(4 цк)'!I158*3.1%)/1000</f>
        <v>0.8090314500000001</v>
      </c>
      <c r="M240" s="315">
        <f>('июль(4 цк)'!J157+'июль(4 цк)'!J158*3.1%)/1000</f>
        <v>0.81545457999999993</v>
      </c>
      <c r="N240" s="315">
        <f>('июль(4 цк)'!K157+'июль(4 цк)'!K158*3.1%)/1000</f>
        <v>0.82459955000000007</v>
      </c>
      <c r="O240" s="315">
        <f>('июль(4 цк)'!L157+'июль(4 цк)'!L158*3.1%)/1000</f>
        <v>0.83940471000000005</v>
      </c>
      <c r="P240" s="315">
        <f>('июль(4 цк)'!M157+'июль(4 цк)'!M158*3.1%)/1000</f>
        <v>0.83770356000000001</v>
      </c>
      <c r="Q240" s="315">
        <f>('июль(4 цк)'!N157+'июль(4 цк)'!N158*3.1%)/1000</f>
        <v>0.83774479999999996</v>
      </c>
      <c r="R240" s="315">
        <f>('июль(4 цк)'!O157+'июль(4 цк)'!O158*3.1%)/1000</f>
        <v>0.81116562000000003</v>
      </c>
      <c r="S240" s="315">
        <f>('июль(4 цк)'!P157+'июль(4 цк)'!P158*3.1%)/1000</f>
        <v>0.81190794000000011</v>
      </c>
      <c r="T240" s="315">
        <f>('июль(4 цк)'!Q157+'июль(4 цк)'!Q158*3.1%)/1000</f>
        <v>0.83731177999999995</v>
      </c>
      <c r="U240" s="315">
        <f>('июль(4 цк)'!R157+'июль(4 цк)'!R158*3.1%)/1000</f>
        <v>0.84488963000000006</v>
      </c>
      <c r="V240" s="315">
        <f>('июль(4 цк)'!S157+'июль(4 цк)'!S158*3.1%)/1000</f>
        <v>0.83601272000000004</v>
      </c>
      <c r="W240" s="315">
        <f>('июль(4 цк)'!T157+'июль(4 цк)'!T158*3.1%)/1000</f>
        <v>0.84140484999999998</v>
      </c>
      <c r="X240" s="315">
        <f>('июль(4 цк)'!U157+'июль(4 цк)'!U158*3.1%)/1000</f>
        <v>0.82418714999999998</v>
      </c>
      <c r="Y240" s="315">
        <f>('июль(4 цк)'!V157+'июль(4 цк)'!V158*3.1%)/1000</f>
        <v>0.83993052000000001</v>
      </c>
      <c r="Z240" s="315">
        <f>('июль(4 цк)'!W157+'июль(4 цк)'!W158*3.1%)/1000</f>
        <v>0.85213755999999996</v>
      </c>
      <c r="AA240" s="315">
        <f>('июль(4 цк)'!X157+'июль(4 цк)'!X158*3.1%)/1000</f>
        <v>0.85317886999999992</v>
      </c>
      <c r="AB240" s="315">
        <f>('июль(4 цк)'!Y157+'июль(4 цк)'!Y158*3.1%)/1000</f>
        <v>0.84446692000000012</v>
      </c>
    </row>
    <row r="241" spans="1:28" s="213" customFormat="1" ht="13.5" thickBot="1" x14ac:dyDescent="0.25">
      <c r="A241" s="321">
        <v>7</v>
      </c>
      <c r="B241" s="294" t="s">
        <v>197</v>
      </c>
      <c r="C241" s="295" t="s">
        <v>174</v>
      </c>
      <c r="D241" s="261"/>
      <c r="E241" s="315">
        <f>('июль(4 цк)'!B161+'июль(4 цк)'!B162*3.1%)/1000</f>
        <v>0.89885217000000006</v>
      </c>
      <c r="F241" s="325">
        <f>('июль(4 цк)'!C161+'июль(4 цк)'!C162*3.1%)/1000</f>
        <v>0.85541613999999999</v>
      </c>
      <c r="G241" s="325">
        <f>('июль(4 цк)'!D161+'июль(4 цк)'!D162*3.1%)/1000</f>
        <v>0.88588219000000001</v>
      </c>
      <c r="H241" s="315">
        <f>('июль(4 цк)'!E161+'июль(4 цк)'!E162*3.1%)/1000</f>
        <v>0.89956356000000004</v>
      </c>
      <c r="I241" s="315">
        <f>('июль(4 цк)'!F161+'июль(4 цк)'!F162*3.1%)/1000</f>
        <v>0.90860542999999994</v>
      </c>
      <c r="J241" s="315">
        <f>('июль(4 цк)'!G161+'июль(4 цк)'!G162*3.1%)/1000</f>
        <v>0.91092518</v>
      </c>
      <c r="K241" s="315">
        <f>('июль(4 цк)'!H161+'июль(4 цк)'!H162*3.1%)/1000</f>
        <v>0.90522374999999999</v>
      </c>
      <c r="L241" s="315">
        <f>('июль(4 цк)'!I161+'июль(4 цк)'!I162*3.1%)/1000</f>
        <v>0.88495429000000003</v>
      </c>
      <c r="M241" s="315">
        <f>('июль(4 цк)'!J161+'июль(4 цк)'!J162*3.1%)/1000</f>
        <v>0.90241943000000002</v>
      </c>
      <c r="N241" s="315">
        <f>('июль(4 цк)'!K161+'июль(4 цк)'!K162*3.1%)/1000</f>
        <v>0.92012170000000004</v>
      </c>
      <c r="O241" s="315">
        <f>('июль(4 цк)'!L161+'июль(4 цк)'!L162*3.1%)/1000</f>
        <v>0.91192525000000002</v>
      </c>
      <c r="P241" s="315">
        <f>('июль(4 цк)'!M161+'июль(4 цк)'!M162*3.1%)/1000</f>
        <v>0.91523476000000004</v>
      </c>
      <c r="Q241" s="315">
        <f>('июль(4 цк)'!N161+'июль(4 цк)'!N162*3.1%)/1000</f>
        <v>0.91235826999999992</v>
      </c>
      <c r="R241" s="315">
        <f>('июль(4 цк)'!O161+'июль(4 цк)'!O162*3.1%)/1000</f>
        <v>0.88613994000000007</v>
      </c>
      <c r="S241" s="315">
        <f>('июль(4 цк)'!P161+'июль(4 цк)'!P162*3.1%)/1000</f>
        <v>0.89143928000000006</v>
      </c>
      <c r="T241" s="315">
        <f>('июль(4 цк)'!Q161+'июль(4 цк)'!Q162*3.1%)/1000</f>
        <v>0.91194587000000005</v>
      </c>
      <c r="U241" s="315">
        <f>('июль(4 цк)'!R161+'июль(4 цк)'!R162*3.1%)/1000</f>
        <v>0.91836899999999999</v>
      </c>
      <c r="V241" s="315">
        <f>('июль(4 цк)'!S161+'июль(4 цк)'!S162*3.1%)/1000</f>
        <v>0.9156265400000001</v>
      </c>
      <c r="W241" s="315">
        <f>('июль(4 цк)'!T161+'июль(4 цк)'!T162*3.1%)/1000</f>
        <v>0.92140014000000003</v>
      </c>
      <c r="X241" s="315">
        <f>('июль(4 цк)'!U161+'июль(4 цк)'!U162*3.1%)/1000</f>
        <v>0.90646095000000004</v>
      </c>
      <c r="Y241" s="315">
        <f>('июль(4 цк)'!V161+'июль(4 цк)'!V162*3.1%)/1000</f>
        <v>0.92257548000000011</v>
      </c>
      <c r="Z241" s="315">
        <f>('июль(4 цк)'!W161+'июль(4 цк)'!W162*3.1%)/1000</f>
        <v>0.91898760000000002</v>
      </c>
      <c r="AA241" s="315">
        <f>('июль(4 цк)'!X161+'июль(4 цк)'!X162*3.1%)/1000</f>
        <v>0.93060697000000003</v>
      </c>
      <c r="AB241" s="315">
        <f>('июль(4 цк)'!Y161+'июль(4 цк)'!Y162*3.1%)/1000</f>
        <v>0.93402989000000003</v>
      </c>
    </row>
    <row r="242" spans="1:28" s="213" customFormat="1" ht="13.5" thickBot="1" x14ac:dyDescent="0.25">
      <c r="A242" s="321">
        <v>8</v>
      </c>
      <c r="B242" s="294" t="s">
        <v>197</v>
      </c>
      <c r="C242" s="295" t="s">
        <v>174</v>
      </c>
      <c r="D242" s="261"/>
      <c r="E242" s="315">
        <f>('июль(4 цк)'!B165+'июль(4 цк)'!B166*3.1%)/1000</f>
        <v>0.93273083000000001</v>
      </c>
      <c r="F242" s="325">
        <f>('июль(4 цк)'!C165+'июль(4 цк)'!C166*3.1%)/1000</f>
        <v>0.89228470000000004</v>
      </c>
      <c r="G242" s="325">
        <f>('июль(4 цк)'!D165+'июль(4 цк)'!D166*3.1%)/1000</f>
        <v>0.86315895000000009</v>
      </c>
      <c r="H242" s="315">
        <f>('июль(4 цк)'!E165+'июль(4 цк)'!E166*3.1%)/1000</f>
        <v>0.92223525000000006</v>
      </c>
      <c r="I242" s="315">
        <f>('июль(4 цк)'!F165+'июль(4 цк)'!F166*3.1%)/1000</f>
        <v>0.92310129000000007</v>
      </c>
      <c r="J242" s="315">
        <f>('июль(4 цк)'!G165+'июль(4 цк)'!G166*3.1%)/1000</f>
        <v>0.94150464000000011</v>
      </c>
      <c r="K242" s="315">
        <f>('июль(4 цк)'!H165+'июль(4 цк)'!H166*3.1%)/1000</f>
        <v>0.94666995000000009</v>
      </c>
      <c r="L242" s="315">
        <f>('июль(4 цк)'!I165+'июль(4 цк)'!I166*3.1%)/1000</f>
        <v>0.91979178000000006</v>
      </c>
      <c r="M242" s="315">
        <f>('июль(4 цк)'!J165+'июль(4 цк)'!J166*3.1%)/1000</f>
        <v>0.92369926999999996</v>
      </c>
      <c r="N242" s="315">
        <f>('июль(4 цк)'!K165+'июль(4 цк)'!K166*3.1%)/1000</f>
        <v>0.95826870000000008</v>
      </c>
      <c r="O242" s="315">
        <f>('июль(4 цк)'!L165+'июль(4 цк)'!L166*3.1%)/1000</f>
        <v>0.95050526999999996</v>
      </c>
      <c r="P242" s="315">
        <f>('июль(4 цк)'!M165+'июль(4 цк)'!M166*3.1%)/1000</f>
        <v>0.95754700000000004</v>
      </c>
      <c r="Q242" s="315">
        <f>('июль(4 цк)'!N165+'июль(4 цк)'!N166*3.1%)/1000</f>
        <v>0.96356803999999996</v>
      </c>
      <c r="R242" s="315">
        <f>('июль(4 цк)'!O165+'июль(4 цк)'!O166*3.1%)/1000</f>
        <v>0.93236998000000004</v>
      </c>
      <c r="S242" s="315">
        <f>('июль(4 цк)'!P165+'июль(4 цк)'!P166*3.1%)/1000</f>
        <v>0.92648297000000002</v>
      </c>
      <c r="T242" s="315">
        <f>('июль(4 цк)'!Q165+'июль(4 цк)'!Q166*3.1%)/1000</f>
        <v>0.96398044000000005</v>
      </c>
      <c r="U242" s="315">
        <f>('июль(4 цк)'!R165+'июль(4 цк)'!R166*3.1%)/1000</f>
        <v>0.98269308999999994</v>
      </c>
      <c r="V242" s="315">
        <f>('июль(4 цк)'!S165+'июль(4 цк)'!S166*3.1%)/1000</f>
        <v>0.97206347999999998</v>
      </c>
      <c r="W242" s="315">
        <f>('июль(4 цк)'!T165+'июль(4 цк)'!T166*3.1%)/1000</f>
        <v>0.97336254000000011</v>
      </c>
      <c r="X242" s="315">
        <f>('июль(4 цк)'!U165+'июль(4 цк)'!U166*3.1%)/1000</f>
        <v>0.96467121</v>
      </c>
      <c r="Y242" s="315">
        <f>('июль(4 цк)'!V165+'июль(4 цк)'!V166*3.1%)/1000</f>
        <v>0.97071286999999995</v>
      </c>
      <c r="Z242" s="315">
        <f>('июль(4 цк)'!W165+'июль(4 цк)'!W166*3.1%)/1000</f>
        <v>0.96907357999999999</v>
      </c>
      <c r="AA242" s="315">
        <f>('июль(4 цк)'!X165+'июль(4 цк)'!X166*3.1%)/1000</f>
        <v>0.97380587000000007</v>
      </c>
      <c r="AB242" s="315">
        <f>('июль(4 цк)'!Y165+'июль(4 цк)'!Y166*3.1%)/1000</f>
        <v>0.96690848000000007</v>
      </c>
    </row>
    <row r="243" spans="1:28" s="213" customFormat="1" ht="13.5" thickBot="1" x14ac:dyDescent="0.25">
      <c r="A243" s="321">
        <v>9</v>
      </c>
      <c r="B243" s="294" t="s">
        <v>197</v>
      </c>
      <c r="C243" s="295" t="s">
        <v>174</v>
      </c>
      <c r="D243" s="261"/>
      <c r="E243" s="315">
        <f>('июль(4 цк)'!B169+'июль(4 цк)'!B170*3.1%)/1000</f>
        <v>0.84338436999999999</v>
      </c>
      <c r="F243" s="325">
        <f>('июль(4 цк)'!C169+'июль(4 цк)'!C170*3.1%)/1000</f>
        <v>0.81585667000000017</v>
      </c>
      <c r="G243" s="325">
        <f>('июль(4 цк)'!D169+'июль(4 цк)'!D170*3.1%)/1000</f>
        <v>0.82010439000000013</v>
      </c>
      <c r="H243" s="315">
        <f>('июль(4 цк)'!E169+'июль(4 цк)'!E170*3.1%)/1000</f>
        <v>0.83125981000000004</v>
      </c>
      <c r="I243" s="315">
        <f>('июль(4 цк)'!F169+'июль(4 цк)'!F170*3.1%)/1000</f>
        <v>0.83038345999999996</v>
      </c>
      <c r="J243" s="315">
        <f>('июль(4 цк)'!G169+'июль(4 цк)'!G170*3.1%)/1000</f>
        <v>0.84655985000000011</v>
      </c>
      <c r="K243" s="315">
        <f>('июль(4 цк)'!H169+'июль(4 цк)'!H170*3.1%)/1000</f>
        <v>0.84868370999999998</v>
      </c>
      <c r="L243" s="315">
        <f>('июль(4 цк)'!I169+'июль(4 цк)'!I170*3.1%)/1000</f>
        <v>0.83134229000000004</v>
      </c>
      <c r="M243" s="315">
        <f>('июль(4 цк)'!J169+'июль(4 цк)'!J170*3.1%)/1000</f>
        <v>0.83514667999999992</v>
      </c>
      <c r="N243" s="315">
        <f>('июль(4 цк)'!K169+'июль(4 цк)'!K170*3.1%)/1000</f>
        <v>0.8486012300000001</v>
      </c>
      <c r="O243" s="315">
        <f>('июль(4 цк)'!L169+'июль(4 цк)'!L170*3.1%)/1000</f>
        <v>0.84505458999999994</v>
      </c>
      <c r="P243" s="315">
        <f>('июль(4 цк)'!M169+'июль(4 цк)'!M170*3.1%)/1000</f>
        <v>0.85093129000000012</v>
      </c>
      <c r="Q243" s="315">
        <f>('июль(4 цк)'!N169+'июль(4 цк)'!N170*3.1%)/1000</f>
        <v>0.84787953000000005</v>
      </c>
      <c r="R243" s="315">
        <f>('июль(4 цк)'!O169+'июль(4 цк)'!O170*3.1%)/1000</f>
        <v>0.82542435000000003</v>
      </c>
      <c r="S243" s="315">
        <f>('июль(4 цк)'!P169+'июль(4 цк)'!P170*3.1%)/1000</f>
        <v>0.81184607999999991</v>
      </c>
      <c r="T243" s="315">
        <f>('июль(4 цк)'!Q169+'июль(4 цк)'!Q170*3.1%)/1000</f>
        <v>0.83331149999999998</v>
      </c>
      <c r="U243" s="315">
        <f>('июль(4 цк)'!R169+'июль(4 цк)'!R170*3.1%)/1000</f>
        <v>0.84949820000000009</v>
      </c>
      <c r="V243" s="315">
        <f>('июль(4 цк)'!S169+'июль(4 цк)'!S170*3.1%)/1000</f>
        <v>0.85090036000000002</v>
      </c>
      <c r="W243" s="315">
        <f>('июль(4 цк)'!T169+'июль(4 цк)'!T170*3.1%)/1000</f>
        <v>0.83650760000000002</v>
      </c>
      <c r="X243" s="315">
        <f>('июль(4 цк)'!U169+'июль(4 цк)'!U170*3.1%)/1000</f>
        <v>0.82009407999999995</v>
      </c>
      <c r="Y243" s="315">
        <f>('июль(4 цк)'!V169+'июль(4 цк)'!V170*3.1%)/1000</f>
        <v>0.82789875000000002</v>
      </c>
      <c r="Z243" s="315">
        <f>('июль(4 цк)'!W169+'июль(4 цк)'!W170*3.1%)/1000</f>
        <v>0.82484699000000006</v>
      </c>
      <c r="AA243" s="315">
        <f>('июль(4 цк)'!X169+'июль(4 цк)'!X170*3.1%)/1000</f>
        <v>0.83349708</v>
      </c>
      <c r="AB243" s="315">
        <f>('июль(4 цк)'!Y169+'июль(4 цк)'!Y170*3.1%)/1000</f>
        <v>0.83281662000000001</v>
      </c>
    </row>
    <row r="244" spans="1:28" s="213" customFormat="1" ht="13.5" thickBot="1" x14ac:dyDescent="0.25">
      <c r="A244" s="321">
        <v>10</v>
      </c>
      <c r="B244" s="294" t="s">
        <v>197</v>
      </c>
      <c r="C244" s="295" t="s">
        <v>174</v>
      </c>
      <c r="D244" s="261"/>
      <c r="E244" s="315">
        <f>('июль(4 цк)'!B173+'июль(4 цк)'!B174*3.1%)/1000</f>
        <v>0.98364161000000006</v>
      </c>
      <c r="F244" s="325">
        <f>('июль(4 цк)'!C173+'июль(4 цк)'!C174*3.1%)/1000</f>
        <v>0.93102967999999997</v>
      </c>
      <c r="G244" s="325">
        <f>('июль(4 цк)'!D173+'июль(4 цк)'!D174*3.1%)/1000</f>
        <v>0.93513305999999996</v>
      </c>
      <c r="H244" s="315">
        <f>('июль(4 цк)'!E173+'июль(4 цк)'!E174*3.1%)/1000</f>
        <v>0.96497020000000011</v>
      </c>
      <c r="I244" s="315">
        <f>('июль(4 цк)'!F173+'июль(4 цк)'!F174*3.1%)/1000</f>
        <v>0.96399075000000001</v>
      </c>
      <c r="J244" s="315">
        <f>('июль(4 цк)'!G173+'июль(4 цк)'!G174*3.1%)/1000</f>
        <v>0.97155829000000005</v>
      </c>
      <c r="K244" s="315">
        <f>('июль(4 цк)'!H173+'июль(4 цк)'!H174*3.1%)/1000</f>
        <v>0.98255906000000004</v>
      </c>
      <c r="L244" s="315">
        <f>('июль(4 цк)'!I173+'июль(4 цк)'!I174*3.1%)/1000</f>
        <v>0.94545336999999996</v>
      </c>
      <c r="M244" s="315">
        <f>('июль(4 цк)'!J173+'июль(4 цк)'!J174*3.1%)/1000</f>
        <v>0.98965234000000002</v>
      </c>
      <c r="N244" s="315">
        <f>('июль(4 цк)'!K173+'июль(4 цк)'!K174*3.1%)/1000</f>
        <v>1.00315844</v>
      </c>
      <c r="O244" s="315">
        <f>('июль(4 цк)'!L173+'июль(4 цк)'!L174*3.1%)/1000</f>
        <v>0.99789002999999998</v>
      </c>
      <c r="P244" s="315">
        <f>('июль(4 цк)'!M173+'июль(4 цк)'!M174*3.1%)/1000</f>
        <v>1.00086962</v>
      </c>
      <c r="Q244" s="315">
        <f>('июль(4 цк)'!N173+'июль(4 цк)'!N174*3.1%)/1000</f>
        <v>1.01150954</v>
      </c>
      <c r="R244" s="315">
        <f>('июль(4 цк)'!O173+'июль(4 цк)'!O174*3.1%)/1000</f>
        <v>0.95617576999999998</v>
      </c>
      <c r="S244" s="315">
        <f>('июль(4 цк)'!P173+'июль(4 цк)'!P174*3.1%)/1000</f>
        <v>0.96484648000000006</v>
      </c>
      <c r="T244" s="315">
        <f>('июль(4 цк)'!Q173+'июль(4 цк)'!Q174*3.1%)/1000</f>
        <v>0.99771476000000003</v>
      </c>
      <c r="U244" s="315">
        <f>('июль(4 цк)'!R173+'июль(4 цк)'!R174*3.1%)/1000</f>
        <v>1.0136127800000001</v>
      </c>
      <c r="V244" s="315">
        <f>('июль(4 цк)'!S173+'июль(4 цк)'!S174*3.1%)/1000</f>
        <v>1.0219329500000001</v>
      </c>
      <c r="W244" s="315">
        <f>('июль(4 цк)'!T173+'июль(4 цк)'!T174*3.1%)/1000</f>
        <v>1.03993421</v>
      </c>
      <c r="X244" s="315">
        <f>('июль(4 цк)'!U173+'июль(4 цк)'!U174*3.1%)/1000</f>
        <v>0.98927086999999991</v>
      </c>
      <c r="Y244" s="315">
        <f>('июль(4 цк)'!V173+'июль(4 цк)'!V174*3.1%)/1000</f>
        <v>1.0131900700000001</v>
      </c>
      <c r="Z244" s="315">
        <f>('июль(4 цк)'!W173+'июль(4 цк)'!W174*3.1%)/1000</f>
        <v>1.0131591400000002</v>
      </c>
      <c r="AA244" s="315">
        <f>('июль(4 цк)'!X173+'июль(4 цк)'!X174*3.1%)/1000</f>
        <v>1.01358185</v>
      </c>
      <c r="AB244" s="315">
        <f>('июль(4 цк)'!Y173+'июль(4 цк)'!Y174*3.1%)/1000</f>
        <v>1.00913824</v>
      </c>
    </row>
    <row r="245" spans="1:28" s="213" customFormat="1" ht="13.5" thickBot="1" x14ac:dyDescent="0.25">
      <c r="A245" s="321">
        <v>11</v>
      </c>
      <c r="B245" s="294" t="s">
        <v>197</v>
      </c>
      <c r="C245" s="295" t="s">
        <v>174</v>
      </c>
      <c r="D245" s="261"/>
      <c r="E245" s="315">
        <f>('июль(4 цк)'!B177+'июль(4 цк)'!B178*3.1%)/1000</f>
        <v>0.99733329000000004</v>
      </c>
      <c r="F245" s="325">
        <f>('июль(4 цк)'!C177+'июль(4 цк)'!C178*3.1%)/1000</f>
        <v>0.94431926999999993</v>
      </c>
      <c r="G245" s="325">
        <f>('июль(4 цк)'!D177+'июль(4 цк)'!D178*3.1%)/1000</f>
        <v>0.95126820999999995</v>
      </c>
      <c r="H245" s="315">
        <f>('июль(4 цк)'!E177+'июль(4 цк)'!E178*3.1%)/1000</f>
        <v>0.98492004999999994</v>
      </c>
      <c r="I245" s="315">
        <f>('июль(4 цк)'!F177+'июль(4 цк)'!F178*3.1%)/1000</f>
        <v>0.97997125000000007</v>
      </c>
      <c r="J245" s="315">
        <f>('июль(4 цк)'!G177+'июль(4 цк)'!G178*3.1%)/1000</f>
        <v>0.96785699999999997</v>
      </c>
      <c r="K245" s="315">
        <f>('июль(4 цк)'!H177+'июль(4 цк)'!H178*3.1%)/1000</f>
        <v>0.96942412</v>
      </c>
      <c r="L245" s="315">
        <f>('июль(4 цк)'!I177+'июль(4 цк)'!I178*3.1%)/1000</f>
        <v>0.94408214000000013</v>
      </c>
      <c r="M245" s="315">
        <f>('июль(4 цк)'!J177+'июль(4 цк)'!J178*3.1%)/1000</f>
        <v>0.99635384000000005</v>
      </c>
      <c r="N245" s="315">
        <f>('июль(4 цк)'!K177+'июль(4 цк)'!K178*3.1%)/1000</f>
        <v>1.0195925800000001</v>
      </c>
      <c r="O245" s="315">
        <f>('июль(4 цк)'!L177+'июль(4 цк)'!L178*3.1%)/1000</f>
        <v>1.0120250400000002</v>
      </c>
      <c r="P245" s="315">
        <f>('июль(4 цк)'!M177+'июль(4 цк)'!M178*3.1%)/1000</f>
        <v>1.01386022</v>
      </c>
      <c r="Q245" s="315">
        <f>('июль(4 цк)'!N177+'июль(4 цк)'!N178*3.1%)/1000</f>
        <v>0.93806109999999998</v>
      </c>
      <c r="R245" s="315">
        <f>('июль(4 цк)'!O177+'июль(4 цк)'!O178*3.1%)/1000</f>
        <v>0.89180013000000014</v>
      </c>
      <c r="S245" s="315">
        <f>('июль(4 цк)'!P177+'июль(4 цк)'!P178*3.1%)/1000</f>
        <v>0.89532614999999993</v>
      </c>
      <c r="T245" s="315">
        <f>('июль(4 цк)'!Q177+'июль(4 цк)'!Q178*3.1%)/1000</f>
        <v>0.92248269000000005</v>
      </c>
      <c r="U245" s="315">
        <f>('июль(4 цк)'!R177+'июль(4 цк)'!R178*3.1%)/1000</f>
        <v>0.93827760999999998</v>
      </c>
      <c r="V245" s="315">
        <f>('июль(4 цк)'!S177+'июль(4 цк)'!S178*3.1%)/1000</f>
        <v>0.91965774999999994</v>
      </c>
      <c r="W245" s="315">
        <f>('июль(4 цк)'!T177+'июль(4 цк)'!T178*3.1%)/1000</f>
        <v>0.93126681</v>
      </c>
      <c r="X245" s="315">
        <f>('июль(4 цк)'!U177+'июль(4 цк)'!U178*3.1%)/1000</f>
        <v>0.91749265000000002</v>
      </c>
      <c r="Y245" s="315">
        <f>('июль(4 цк)'!V177+'июль(4 цк)'!V178*3.1%)/1000</f>
        <v>0.93085441000000002</v>
      </c>
      <c r="Z245" s="315">
        <f>('июль(4 цк)'!W177+'июль(4 цк)'!W178*3.1%)/1000</f>
        <v>0.92488492000000011</v>
      </c>
      <c r="AA245" s="315">
        <f>('июль(4 цк)'!X177+'июль(4 цк)'!X178*3.1%)/1000</f>
        <v>0.93843226000000002</v>
      </c>
      <c r="AB245" s="315">
        <f>('июль(4 цк)'!Y177+'июль(4 цк)'!Y178*3.1%)/1000</f>
        <v>0.93407113000000008</v>
      </c>
    </row>
    <row r="246" spans="1:28" s="213" customFormat="1" ht="13.5" thickBot="1" x14ac:dyDescent="0.25">
      <c r="A246" s="321">
        <v>12</v>
      </c>
      <c r="B246" s="294" t="s">
        <v>197</v>
      </c>
      <c r="C246" s="295" t="s">
        <v>174</v>
      </c>
      <c r="D246" s="261"/>
      <c r="E246" s="315">
        <f>('июль(4 цк)'!B181+'июль(4 цк)'!B182*3.1%)/1000</f>
        <v>0.84896208000000006</v>
      </c>
      <c r="F246" s="325">
        <f>('июль(4 цк)'!C181+'июль(4 цк)'!C182*3.1%)/1000</f>
        <v>0.81928990000000002</v>
      </c>
      <c r="G246" s="325">
        <f>('июль(4 цк)'!D181+'июль(4 цк)'!D182*3.1%)/1000</f>
        <v>0.83102268000000001</v>
      </c>
      <c r="H246" s="315">
        <f>('июль(4 цк)'!E181+'июль(4 цк)'!E182*3.1%)/1000</f>
        <v>0.86247848999999999</v>
      </c>
      <c r="I246" s="315">
        <f>('июль(4 цк)'!F181+'июль(4 цк)'!F182*3.1%)/1000</f>
        <v>0.85799364</v>
      </c>
      <c r="J246" s="315">
        <f>('июль(4 цк)'!G181+'июль(4 цк)'!G182*3.1%)/1000</f>
        <v>0.86697365000000004</v>
      </c>
      <c r="K246" s="315">
        <f>('июль(4 цк)'!H181+'июль(4 цк)'!H182*3.1%)/1000</f>
        <v>0.8566121000000001</v>
      </c>
      <c r="L246" s="315">
        <f>('июль(4 цк)'!I181+'июль(4 цк)'!I182*3.1%)/1000</f>
        <v>0.82468203000000007</v>
      </c>
      <c r="M246" s="315">
        <f>('июль(4 цк)'!J181+'июль(4 цк)'!J182*3.1%)/1000</f>
        <v>0.83136291000000007</v>
      </c>
      <c r="N246" s="315">
        <f>('июль(4 цк)'!K181+'июль(4 цк)'!K182*3.1%)/1000</f>
        <v>0.82663061999999998</v>
      </c>
      <c r="O246" s="315">
        <f>('июль(4 цк)'!L181+'июль(4 цк)'!L182*3.1%)/1000</f>
        <v>0.81279460000000003</v>
      </c>
      <c r="P246" s="315">
        <f>('июль(4 цк)'!M181+'июль(4 цк)'!M182*3.1%)/1000</f>
        <v>0.83670348999999999</v>
      </c>
      <c r="Q246" s="315">
        <f>('июль(4 цк)'!N181+'июль(4 цк)'!N182*3.1%)/1000</f>
        <v>0.84431226999999998</v>
      </c>
      <c r="R246" s="315">
        <f>('июль(4 цк)'!O181+'июль(4 цк)'!O182*3.1%)/1000</f>
        <v>0.82255816999999998</v>
      </c>
      <c r="S246" s="315">
        <f>('июль(4 цк)'!P181+'июль(4 цк)'!P182*3.1%)/1000</f>
        <v>0.82346545000000004</v>
      </c>
      <c r="T246" s="315">
        <f>('июль(4 цк)'!Q181+'июль(4 цк)'!Q182*3.1%)/1000</f>
        <v>0.85195198000000005</v>
      </c>
      <c r="U246" s="315">
        <f>('июль(4 цк)'!R181+'июль(4 цк)'!R182*3.1%)/1000</f>
        <v>0.83772417999999993</v>
      </c>
      <c r="V246" s="315">
        <f>('июль(4 цк)'!S181+'июль(4 цк)'!S182*3.1%)/1000</f>
        <v>0.8371055799999999</v>
      </c>
      <c r="W246" s="315">
        <f>('июль(4 цк)'!T181+'июль(4 цк)'!T182*3.1%)/1000</f>
        <v>0.83341460000000012</v>
      </c>
      <c r="X246" s="315">
        <f>('июль(4 цк)'!U181+'июль(4 цк)'!U182*3.1%)/1000</f>
        <v>0.82546558999999997</v>
      </c>
      <c r="Y246" s="315">
        <f>('июль(4 цк)'!V181+'июль(4 цк)'!V182*3.1%)/1000</f>
        <v>0.83331149999999998</v>
      </c>
      <c r="Z246" s="315">
        <f>('июль(4 цк)'!W181+'июль(4 цк)'!W182*3.1%)/1000</f>
        <v>0.82020749000000004</v>
      </c>
      <c r="AA246" s="315">
        <f>('июль(4 цк)'!X181+'июль(4 цк)'!X182*3.1%)/1000</f>
        <v>0.82368196000000005</v>
      </c>
      <c r="AB246" s="315">
        <f>('июль(4 цк)'!Y181+'июль(4 цк)'!Y182*3.1%)/1000</f>
        <v>0.82824929000000014</v>
      </c>
    </row>
    <row r="247" spans="1:28" s="213" customFormat="1" ht="13.5" thickBot="1" x14ac:dyDescent="0.25">
      <c r="A247" s="321">
        <v>13</v>
      </c>
      <c r="B247" s="294" t="s">
        <v>197</v>
      </c>
      <c r="C247" s="295" t="s">
        <v>174</v>
      </c>
      <c r="D247" s="261"/>
      <c r="E247" s="315">
        <f>('июль(4 цк)'!B185+'июль(4 цк)'!B186*3.1%)/1000</f>
        <v>0.83140415000000001</v>
      </c>
      <c r="F247" s="325">
        <f>('июль(4 цк)'!C185+'июль(4 цк)'!C186*3.1%)/1000</f>
        <v>0.79497892000000003</v>
      </c>
      <c r="G247" s="325">
        <f>('июль(4 цк)'!D185+'июль(4 цк)'!D186*3.1%)/1000</f>
        <v>0.81670209000000005</v>
      </c>
      <c r="H247" s="315">
        <f>('июль(4 цк)'!E185+'июль(4 цк)'!E186*3.1%)/1000</f>
        <v>0.82762038000000004</v>
      </c>
      <c r="I247" s="315">
        <f>('июль(4 цк)'!F185+'июль(4 цк)'!F186*3.1%)/1000</f>
        <v>0.82239320999999999</v>
      </c>
      <c r="J247" s="315">
        <f>('июль(4 цк)'!G185+'июль(4 цк)'!G186*3.1%)/1000</f>
        <v>0.83027004999999998</v>
      </c>
      <c r="K247" s="315">
        <f>('июль(4 цк)'!H185+'июль(4 цк)'!H186*3.1%)/1000</f>
        <v>0.83293002999999999</v>
      </c>
      <c r="L247" s="315">
        <f>('июль(4 цк)'!I185+'июль(4 цк)'!I186*3.1%)/1000</f>
        <v>0.82355824</v>
      </c>
      <c r="M247" s="315">
        <f>('июль(4 цк)'!J185+'июль(4 цк)'!J186*3.1%)/1000</f>
        <v>0.83429095000000009</v>
      </c>
      <c r="N247" s="315">
        <f>('июль(4 цк)'!K185+'июль(4 цк)'!K186*3.1%)/1000</f>
        <v>0.84048726000000007</v>
      </c>
      <c r="O247" s="315">
        <f>('июль(4 цк)'!L185+'июль(4 цк)'!L186*3.1%)/1000</f>
        <v>0.84025013000000004</v>
      </c>
      <c r="P247" s="315">
        <f>('июль(4 цк)'!M185+'июль(4 цк)'!M186*3.1%)/1000</f>
        <v>0.83853867000000004</v>
      </c>
      <c r="Q247" s="315">
        <f>('июль(4 цк)'!N185+'июль(4 цк)'!N186*3.1%)/1000</f>
        <v>0.83989959000000003</v>
      </c>
      <c r="R247" s="315">
        <f>('июль(4 цк)'!O185+'июль(4 цк)'!O186*3.1%)/1000</f>
        <v>0.82473357999999997</v>
      </c>
      <c r="S247" s="315">
        <f>('июль(4 цк)'!P185+'июль(4 цк)'!P186*3.1%)/1000</f>
        <v>0.82240351999999994</v>
      </c>
      <c r="T247" s="315">
        <f>('июль(4 цк)'!Q185+'июль(4 цк)'!Q186*3.1%)/1000</f>
        <v>0.83568279999999995</v>
      </c>
      <c r="U247" s="315">
        <f>('июль(4 цк)'!R185+'июль(4 цк)'!R186*3.1%)/1000</f>
        <v>0.83856960000000003</v>
      </c>
      <c r="V247" s="315">
        <f>('июль(4 цк)'!S185+'июль(4 цк)'!S186*3.1%)/1000</f>
        <v>0.84458032999999999</v>
      </c>
      <c r="W247" s="315">
        <f>('июль(4 цк)'!T185+'июль(4 цк)'!T186*3.1%)/1000</f>
        <v>0.85239531000000002</v>
      </c>
      <c r="X247" s="315">
        <f>('июль(4 цк)'!U185+'июль(4 цк)'!U186*3.1%)/1000</f>
        <v>0.83721899</v>
      </c>
      <c r="Y247" s="315">
        <f>('июль(4 цк)'!V185+'июль(4 цк)'!V186*3.1%)/1000</f>
        <v>0.82512536000000003</v>
      </c>
      <c r="Z247" s="315">
        <f>('июль(4 цк)'!W185+'июль(4 цк)'!W186*3.1%)/1000</f>
        <v>0.82743480000000003</v>
      </c>
      <c r="AA247" s="315">
        <f>('июль(4 цк)'!X185+'июль(4 цк)'!X186*3.1%)/1000</f>
        <v>0.82846579999999992</v>
      </c>
      <c r="AB247" s="315">
        <f>('июль(4 цк)'!Y185+'июль(4 цк)'!Y186*3.1%)/1000</f>
        <v>0.84997245999999993</v>
      </c>
    </row>
    <row r="248" spans="1:28" s="213" customFormat="1" ht="13.5" thickBot="1" x14ac:dyDescent="0.25">
      <c r="A248" s="321">
        <v>14</v>
      </c>
      <c r="B248" s="294" t="s">
        <v>197</v>
      </c>
      <c r="C248" s="295" t="s">
        <v>174</v>
      </c>
      <c r="D248" s="261"/>
      <c r="E248" s="315">
        <f>('июль(4 цк)'!B189+'июль(4 цк)'!B190*3.1%)/1000</f>
        <v>0.81219662000000004</v>
      </c>
      <c r="F248" s="325">
        <f>('июль(4 цк)'!C189+'июль(4 цк)'!C190*3.1%)/1000</f>
        <v>0.76673983000000001</v>
      </c>
      <c r="G248" s="325">
        <f>('июль(4 цк)'!D189+'июль(4 цк)'!D190*3.1%)/1000</f>
        <v>0.78247289000000009</v>
      </c>
      <c r="H248" s="315">
        <f>('июль(4 цк)'!E189+'июль(4 цк)'!E190*3.1%)/1000</f>
        <v>0.78814339000000011</v>
      </c>
      <c r="I248" s="315">
        <f>('июль(4 цк)'!F189+'июль(4 цк)'!F190*3.1%)/1000</f>
        <v>0.80523737000000006</v>
      </c>
      <c r="J248" s="315">
        <f>('июль(4 цк)'!G189+'июль(4 цк)'!G190*3.1%)/1000</f>
        <v>0.80326816000000012</v>
      </c>
      <c r="K248" s="315">
        <f>('июль(4 цк)'!H189+'июль(4 цк)'!H190*3.1%)/1000</f>
        <v>0.80029888000000005</v>
      </c>
      <c r="L248" s="315">
        <f>('июль(4 цк)'!I189+'июль(4 цк)'!I190*3.1%)/1000</f>
        <v>0.78825679999999998</v>
      </c>
      <c r="M248" s="315">
        <f>('июль(4 цк)'!J189+'июль(4 цк)'!J190*3.1%)/1000</f>
        <v>0.80184538000000005</v>
      </c>
      <c r="N248" s="315">
        <f>('июль(4 цк)'!K189+'июль(4 цк)'!K190*3.1%)/1000</f>
        <v>0.81208321000000006</v>
      </c>
      <c r="O248" s="315">
        <f>('июль(4 цк)'!L189+'июль(4 цк)'!L190*3.1%)/1000</f>
        <v>0.80559821999999992</v>
      </c>
      <c r="P248" s="315">
        <f>('июль(4 цк)'!M189+'июль(4 цк)'!M190*3.1%)/1000</f>
        <v>0.80800045000000009</v>
      </c>
      <c r="Q248" s="315">
        <f>('июль(4 цк)'!N189+'июль(4 цк)'!N190*3.1%)/1000</f>
        <v>0.80934075000000005</v>
      </c>
      <c r="R248" s="315">
        <f>('июль(4 цк)'!O189+'июль(4 цк)'!O190*3.1%)/1000</f>
        <v>0.78824649000000002</v>
      </c>
      <c r="S248" s="315">
        <f>('июль(4 цк)'!P189+'июль(4 цк)'!P190*3.1%)/1000</f>
        <v>0.79359738000000002</v>
      </c>
      <c r="T248" s="315">
        <f>('июль(4 цк)'!Q189+'июль(4 цк)'!Q190*3.1%)/1000</f>
        <v>0.81113468999999994</v>
      </c>
      <c r="U248" s="315">
        <f>('июль(4 цк)'!R189+'июль(4 цк)'!R190*3.1%)/1000</f>
        <v>0.81957857999999995</v>
      </c>
      <c r="V248" s="315">
        <f>('июль(4 цк)'!S189+'июль(4 цк)'!S190*3.1%)/1000</f>
        <v>0.81429985999999999</v>
      </c>
      <c r="W248" s="315">
        <f>('июль(4 цк)'!T189+'июль(4 цк)'!T190*3.1%)/1000</f>
        <v>0.82299119000000009</v>
      </c>
      <c r="X248" s="315">
        <f>('июль(4 цк)'!U189+'июль(4 цк)'!U190*3.1%)/1000</f>
        <v>0.80293823999999991</v>
      </c>
      <c r="Y248" s="315">
        <f>('июль(4 цк)'!V189+'июль(4 цк)'!V190*3.1%)/1000</f>
        <v>0.80993873000000005</v>
      </c>
      <c r="Z248" s="315">
        <f>('июль(4 цк)'!W189+'июль(4 цк)'!W190*3.1%)/1000</f>
        <v>0.80498992999999996</v>
      </c>
      <c r="AA248" s="315">
        <f>('июль(4 цк)'!X189+'июль(4 цк)'!X190*3.1%)/1000</f>
        <v>0.81346474999999996</v>
      </c>
      <c r="AB248" s="315">
        <f>('июль(4 цк)'!Y189+'июль(4 цк)'!Y190*3.1%)/1000</f>
        <v>0.81905276999999999</v>
      </c>
    </row>
    <row r="249" spans="1:28" s="213" customFormat="1" ht="13.5" thickBot="1" x14ac:dyDescent="0.25">
      <c r="A249" s="321">
        <v>15</v>
      </c>
      <c r="B249" s="294" t="s">
        <v>197</v>
      </c>
      <c r="C249" s="295" t="s">
        <v>174</v>
      </c>
      <c r="D249" s="261"/>
      <c r="E249" s="315">
        <f>('июль(4 цк)'!B193+'июль(4 цк)'!B194*3.1%)/1000</f>
        <v>0.84836409999999995</v>
      </c>
      <c r="F249" s="325">
        <f>('июль(4 цк)'!C193+'июль(4 цк)'!C194*3.1%)/1000</f>
        <v>0.81717635000000011</v>
      </c>
      <c r="G249" s="325">
        <f>('июль(4 цк)'!D193+'июль(4 цк)'!D194*3.1%)/1000</f>
        <v>0.80259801000000008</v>
      </c>
      <c r="H249" s="315">
        <f>('июль(4 цк)'!E193+'июль(4 цк)'!E194*3.1%)/1000</f>
        <v>0.83318777999999993</v>
      </c>
      <c r="I249" s="315">
        <f>('июль(4 цк)'!F193+'июль(4 цк)'!F194*3.1%)/1000</f>
        <v>0.83531164000000013</v>
      </c>
      <c r="J249" s="315">
        <f>('июль(4 цк)'!G193+'июль(4 цк)'!G194*3.1%)/1000</f>
        <v>0.84791045999999992</v>
      </c>
      <c r="K249" s="315">
        <f>('июль(4 цк)'!H193+'июль(4 цк)'!H194*3.1%)/1000</f>
        <v>0.87042750000000002</v>
      </c>
      <c r="L249" s="315">
        <f>('июль(4 цк)'!I193+'июль(4 цк)'!I194*3.1%)/1000</f>
        <v>0.91720396999999998</v>
      </c>
      <c r="M249" s="315">
        <f>('июль(4 цк)'!J193+'июль(4 цк)'!J194*3.1%)/1000</f>
        <v>0.91244075000000002</v>
      </c>
      <c r="N249" s="315">
        <f>('июль(4 цк)'!K193+'июль(4 цк)'!K194*3.1%)/1000</f>
        <v>0.93695793000000005</v>
      </c>
      <c r="O249" s="315">
        <f>('июль(4 цк)'!L193+'июль(4 цк)'!L194*3.1%)/1000</f>
        <v>0.94471105</v>
      </c>
      <c r="P249" s="315">
        <f>('июль(4 цк)'!M193+'июль(4 цк)'!M194*3.1%)/1000</f>
        <v>0.93291641000000003</v>
      </c>
      <c r="Q249" s="315">
        <f>('июль(4 цк)'!N193+'июль(4 цк)'!N194*3.1%)/1000</f>
        <v>0.93953543000000006</v>
      </c>
      <c r="R249" s="315">
        <f>('июль(4 цк)'!O193+'июль(4 цк)'!O194*3.1%)/1000</f>
        <v>0.87822186000000002</v>
      </c>
      <c r="S249" s="315">
        <f>('июль(4 цк)'!P193+'июль(4 цк)'!P194*3.1%)/1000</f>
        <v>0.88600591000000006</v>
      </c>
      <c r="T249" s="315">
        <f>('июль(4 цк)'!Q193+'июль(4 цк)'!Q194*3.1%)/1000</f>
        <v>0.91026534000000003</v>
      </c>
      <c r="U249" s="315">
        <f>('июль(4 цк)'!R193+'июль(4 цк)'!R194*3.1%)/1000</f>
        <v>0.92321470000000005</v>
      </c>
      <c r="V249" s="315">
        <f>('июль(4 цк)'!S193+'июль(4 цк)'!S194*3.1%)/1000</f>
        <v>0.85849883000000005</v>
      </c>
      <c r="W249" s="315">
        <f>('июль(4 цк)'!T193+'июль(4 цк)'!T194*3.1%)/1000</f>
        <v>0.87712900000000005</v>
      </c>
      <c r="X249" s="315">
        <f>('июль(4 цк)'!U193+'июль(4 цк)'!U194*3.1%)/1000</f>
        <v>0.86065362000000001</v>
      </c>
      <c r="Y249" s="315">
        <f>('июль(4 цк)'!V193+'июль(4 цк)'!V194*3.1%)/1000</f>
        <v>0.85729255999999998</v>
      </c>
      <c r="Z249" s="315">
        <f>('июль(4 цк)'!W193+'июль(4 цк)'!W194*3.1%)/1000</f>
        <v>0.86135470000000014</v>
      </c>
      <c r="AA249" s="315">
        <f>('июль(4 цк)'!X193+'июль(4 цк)'!X194*3.1%)/1000</f>
        <v>0.86869542</v>
      </c>
      <c r="AB249" s="315">
        <f>('июль(4 цк)'!Y193+'июль(4 цк)'!Y194*3.1%)/1000</f>
        <v>0.85331290000000004</v>
      </c>
    </row>
    <row r="250" spans="1:28" s="213" customFormat="1" ht="13.5" thickBot="1" x14ac:dyDescent="0.25">
      <c r="A250" s="321">
        <v>16</v>
      </c>
      <c r="B250" s="294" t="s">
        <v>197</v>
      </c>
      <c r="C250" s="295" t="s">
        <v>174</v>
      </c>
      <c r="D250" s="261"/>
      <c r="E250" s="315">
        <f>('июль(4 цк)'!B197+'июль(4 цк)'!B198*3.1%)/1000</f>
        <v>0.87692279999999989</v>
      </c>
      <c r="F250" s="325">
        <f>('июль(4 цк)'!C197+'июль(4 цк)'!C198*3.1%)/1000</f>
        <v>0.86150935000000006</v>
      </c>
      <c r="G250" s="325">
        <f>('июль(4 цк)'!D197+'июль(4 цк)'!D198*3.1%)/1000</f>
        <v>0.84204407000000003</v>
      </c>
      <c r="H250" s="315">
        <f>('июль(4 цк)'!E197+'июль(4 цк)'!E198*3.1%)/1000</f>
        <v>0.86839643</v>
      </c>
      <c r="I250" s="315">
        <f>('июль(4 цк)'!F197+'июль(4 цк)'!F198*3.1%)/1000</f>
        <v>0.93888589999999994</v>
      </c>
      <c r="J250" s="315">
        <f>('июль(4 цк)'!G197+'июль(4 цк)'!G198*3.1%)/1000</f>
        <v>0.93827760999999998</v>
      </c>
      <c r="K250" s="315">
        <f>('июль(4 цк)'!H197+'июль(4 цк)'!H198*3.1%)/1000</f>
        <v>0.93695793000000005</v>
      </c>
      <c r="L250" s="315">
        <f>('июль(4 цк)'!I197+'июль(4 цк)'!I198*3.1%)/1000</f>
        <v>0.90877039000000004</v>
      </c>
      <c r="M250" s="315">
        <f>('июль(4 цк)'!J197+'июль(4 цк)'!J198*3.1%)/1000</f>
        <v>0.91265726000000003</v>
      </c>
      <c r="N250" s="315">
        <f>('июль(4 цк)'!K197+'июль(4 цк)'!K198*3.1%)/1000</f>
        <v>0.93437012000000008</v>
      </c>
      <c r="O250" s="315">
        <f>('июль(4 цк)'!L197+'июль(4 цк)'!L198*3.1%)/1000</f>
        <v>0.93861784000000004</v>
      </c>
      <c r="P250" s="315">
        <f>('июль(4 цк)'!M197+'июль(4 цк)'!M198*3.1%)/1000</f>
        <v>0.94587608000000001</v>
      </c>
      <c r="Q250" s="315">
        <f>('июль(4 цк)'!N197+'июль(4 цк)'!N198*3.1%)/1000</f>
        <v>0.90585265999999998</v>
      </c>
      <c r="R250" s="315">
        <f>('июль(4 цк)'!O197+'июль(4 цк)'!O198*3.1%)/1000</f>
        <v>0.87474739000000012</v>
      </c>
      <c r="S250" s="315">
        <f>('июль(4 цк)'!P197+'июль(4 цк)'!P198*3.1%)/1000</f>
        <v>0.87364421999999997</v>
      </c>
      <c r="T250" s="315">
        <f>('июль(4 цк)'!Q197+'июль(4 цк)'!Q198*3.1%)/1000</f>
        <v>0.90084200000000003</v>
      </c>
      <c r="U250" s="315">
        <f>('июль(4 цк)'!R197+'июль(4 цк)'!R198*3.1%)/1000</f>
        <v>0.92381268000000005</v>
      </c>
      <c r="V250" s="315">
        <f>('июль(4 цк)'!S197+'июль(4 цк)'!S198*3.1%)/1000</f>
        <v>0.91370888000000006</v>
      </c>
      <c r="W250" s="315">
        <f>('июль(4 цк)'!T197+'июль(4 цк)'!T198*3.1%)/1000</f>
        <v>0.91597708</v>
      </c>
      <c r="X250" s="315">
        <f>('июль(4 цк)'!U197+'июль(4 цк)'!U198*3.1%)/1000</f>
        <v>0.88838751999999999</v>
      </c>
      <c r="Y250" s="315">
        <f>('июль(4 цк)'!V197+'июль(4 цк)'!V198*3.1%)/1000</f>
        <v>0.90895596999999995</v>
      </c>
      <c r="Z250" s="315">
        <f>('июль(4 цк)'!W197+'июль(4 цк)'!W198*3.1%)/1000</f>
        <v>0.9028627600000001</v>
      </c>
      <c r="AA250" s="315">
        <f>('июль(4 цк)'!X197+'июль(4 цк)'!X198*3.1%)/1000</f>
        <v>0.90712079000000001</v>
      </c>
      <c r="AB250" s="315">
        <f>('июль(4 цк)'!Y197+'июль(4 цк)'!Y198*3.1%)/1000</f>
        <v>0.90316174999999999</v>
      </c>
    </row>
    <row r="251" spans="1:28" s="213" customFormat="1" ht="13.5" thickBot="1" x14ac:dyDescent="0.25">
      <c r="A251" s="321">
        <v>17</v>
      </c>
      <c r="B251" s="294" t="s">
        <v>197</v>
      </c>
      <c r="C251" s="295" t="s">
        <v>174</v>
      </c>
      <c r="D251" s="261"/>
      <c r="E251" s="315">
        <f>('июль(4 цк)'!B201+'июль(4 цк)'!B202*3.1%)/1000</f>
        <v>0.8914289700000001</v>
      </c>
      <c r="F251" s="325">
        <f>('июль(4 цк)'!C201+'июль(4 цк)'!C202*3.1%)/1000</f>
        <v>0.85637497000000007</v>
      </c>
      <c r="G251" s="325">
        <f>('июль(4 цк)'!D201+'июль(4 цк)'!D202*3.1%)/1000</f>
        <v>0.87361328999999999</v>
      </c>
      <c r="H251" s="315">
        <f>('июль(4 цк)'!E201+'июль(4 цк)'!E202*3.1%)/1000</f>
        <v>0.89221253</v>
      </c>
      <c r="I251" s="315">
        <f>('июль(4 цк)'!F201+'июль(4 цк)'!F202*3.1%)/1000</f>
        <v>0.947237</v>
      </c>
      <c r="J251" s="315">
        <f>('июль(4 цк)'!G201+'июль(4 цк)'!G202*3.1%)/1000</f>
        <v>0.95587678000000009</v>
      </c>
      <c r="K251" s="315">
        <f>('июль(4 цк)'!H201+'июль(4 цк)'!H202*3.1%)/1000</f>
        <v>0.95400035999999999</v>
      </c>
      <c r="L251" s="315">
        <f>('июль(4 цк)'!I201+'июль(4 цк)'!I202*3.1%)/1000</f>
        <v>0.94639158000000001</v>
      </c>
      <c r="M251" s="315">
        <f>('июль(4 цк)'!J201+'июль(4 цк)'!J202*3.1%)/1000</f>
        <v>0.93707133999999992</v>
      </c>
      <c r="N251" s="315">
        <f>('июль(4 цк)'!K201+'июль(4 цк)'!K202*3.1%)/1000</f>
        <v>0.95397973999999996</v>
      </c>
      <c r="O251" s="315">
        <f>('июль(4 цк)'!L201+'июль(4 цк)'!L202*3.1%)/1000</f>
        <v>0.90928589000000015</v>
      </c>
      <c r="P251" s="315">
        <f>('июль(4 цк)'!M201+'июль(4 цк)'!M202*3.1%)/1000</f>
        <v>0.90985293999999994</v>
      </c>
      <c r="Q251" s="315">
        <f>('июль(4 цк)'!N201+'июль(4 цк)'!N202*3.1%)/1000</f>
        <v>0.91612142000000008</v>
      </c>
      <c r="R251" s="315">
        <f>('июль(4 цк)'!O201+'июль(4 цк)'!O202*3.1%)/1000</f>
        <v>0.8688603800000001</v>
      </c>
      <c r="S251" s="315">
        <f>('июль(4 цк)'!P201+'июль(4 цк)'!P202*3.1%)/1000</f>
        <v>0.87407723999999998</v>
      </c>
      <c r="T251" s="315">
        <f>('июль(4 цк)'!Q201+'июль(4 цк)'!Q202*3.1%)/1000</f>
        <v>0.89389306000000002</v>
      </c>
      <c r="U251" s="315">
        <f>('июль(4 цк)'!R201+'июль(4 цк)'!R202*3.1%)/1000</f>
        <v>0.92858620999999997</v>
      </c>
      <c r="V251" s="315">
        <f>('июль(4 цк)'!S201+'июль(4 цк)'!S202*3.1%)/1000</f>
        <v>0.93107092000000014</v>
      </c>
      <c r="W251" s="315">
        <f>('июль(4 цк)'!T201+'июль(4 цк)'!T202*3.1%)/1000</f>
        <v>0.93354532000000001</v>
      </c>
      <c r="X251" s="315">
        <f>('июль(4 цк)'!U201+'июль(4 цк)'!U202*3.1%)/1000</f>
        <v>0.90715172000000011</v>
      </c>
      <c r="Y251" s="315">
        <f>('июль(4 цк)'!V201+'июль(4 цк)'!V202*3.1%)/1000</f>
        <v>0.91727614000000002</v>
      </c>
      <c r="Z251" s="315">
        <f>('июль(4 цк)'!W201+'июль(4 цк)'!W202*3.1%)/1000</f>
        <v>0.92128673000000005</v>
      </c>
      <c r="AA251" s="315">
        <f>('июль(4 цк)'!X201+'июль(4 цк)'!X202*3.1%)/1000</f>
        <v>0.90798682999999991</v>
      </c>
      <c r="AB251" s="315">
        <f>('июль(4 цк)'!Y201+'июль(4 цк)'!Y202*3.1%)/1000</f>
        <v>0.90339888000000013</v>
      </c>
    </row>
    <row r="252" spans="1:28" s="213" customFormat="1" ht="13.5" thickBot="1" x14ac:dyDescent="0.25">
      <c r="A252" s="321">
        <v>18</v>
      </c>
      <c r="B252" s="294" t="s">
        <v>197</v>
      </c>
      <c r="C252" s="295" t="s">
        <v>174</v>
      </c>
      <c r="D252" s="261"/>
      <c r="E252" s="315">
        <f>('июль(4 цк)'!B205+'июль(4 цк)'!B206*3.1%)/1000</f>
        <v>0.93508151000000006</v>
      </c>
      <c r="F252" s="325">
        <f>('июль(4 цк)'!C205+'июль(4 цк)'!C206*3.1%)/1000</f>
        <v>0.89153207000000012</v>
      </c>
      <c r="G252" s="325">
        <f>('июль(4 цк)'!D205+'июль(4 цк)'!D206*3.1%)/1000</f>
        <v>0.90017185000000011</v>
      </c>
      <c r="H252" s="315">
        <f>('июль(4 цк)'!E205+'июль(4 цк)'!E206*3.1%)/1000</f>
        <v>0.94237068000000002</v>
      </c>
      <c r="I252" s="315">
        <f>('июль(4 цк)'!F205+'июль(4 цк)'!F206*3.1%)/1000</f>
        <v>0.94861854000000001</v>
      </c>
      <c r="J252" s="315">
        <f>('июль(4 цк)'!G205+'июль(4 цк)'!G206*3.1%)/1000</f>
        <v>0.97069225000000003</v>
      </c>
      <c r="K252" s="315">
        <f>('июль(4 цк)'!H205+'июль(4 цк)'!H206*3.1%)/1000</f>
        <v>0.97151704999999988</v>
      </c>
      <c r="L252" s="315">
        <f>('июль(4 цк)'!I205+'июль(4 цк)'!I206*3.1%)/1000</f>
        <v>0.93673110999999998</v>
      </c>
      <c r="M252" s="315">
        <f>('июль(4 цк)'!J205+'июль(4 цк)'!J206*3.1%)/1000</f>
        <v>0.95217549000000001</v>
      </c>
      <c r="N252" s="315">
        <f>('июль(4 цк)'!K205+'июль(4 цк)'!K206*3.1%)/1000</f>
        <v>0.96910450999999997</v>
      </c>
      <c r="O252" s="315">
        <f>('июль(4 цк)'!L205+'июль(4 цк)'!L206*3.1%)/1000</f>
        <v>0.98418804000000004</v>
      </c>
      <c r="P252" s="315">
        <f>('июль(4 цк)'!M205+'июль(4 цк)'!M206*3.1%)/1000</f>
        <v>0.98144557999999993</v>
      </c>
      <c r="Q252" s="315">
        <f>('июль(4 цк)'!N205+'июль(4 цк)'!N206*3.1%)/1000</f>
        <v>0.90341949999999993</v>
      </c>
      <c r="R252" s="315">
        <f>('июль(4 цк)'!O205+'июль(4 цк)'!O206*3.1%)/1000</f>
        <v>0.85383871</v>
      </c>
      <c r="S252" s="315">
        <f>('июль(4 цк)'!P205+'июль(4 цк)'!P206*3.1%)/1000</f>
        <v>0.85538521000000001</v>
      </c>
      <c r="T252" s="315">
        <f>('июль(4 цк)'!Q205+'июль(4 цк)'!Q206*3.1%)/1000</f>
        <v>0.89420235999999997</v>
      </c>
      <c r="U252" s="315">
        <f>('июль(4 цк)'!R205+'июль(4 цк)'!R206*3.1%)/1000</f>
        <v>0.91606987000000006</v>
      </c>
      <c r="V252" s="315">
        <f>('июль(4 цк)'!S205+'июль(4 цк)'!S206*3.1%)/1000</f>
        <v>0.91846179000000006</v>
      </c>
      <c r="W252" s="315">
        <f>('июль(4 цк)'!T205+'июль(4 цк)'!T206*3.1%)/1000</f>
        <v>0.90937867999999999</v>
      </c>
      <c r="X252" s="315">
        <f>('июль(4 цк)'!U205+'июль(4 цк)'!U206*3.1%)/1000</f>
        <v>0.87656195000000003</v>
      </c>
      <c r="Y252" s="315">
        <f>('июль(4 цк)'!V205+'июль(4 цк)'!V206*3.1%)/1000</f>
        <v>0.88087152999999996</v>
      </c>
      <c r="Z252" s="315">
        <f>('июль(4 цк)'!W205+'июль(4 цк)'!W206*3.1%)/1000</f>
        <v>0.89525398000000012</v>
      </c>
      <c r="AA252" s="315">
        <f>('июль(4 цк)'!X205+'июль(4 цк)'!X206*3.1%)/1000</f>
        <v>0.89382089000000009</v>
      </c>
      <c r="AB252" s="315">
        <f>('июль(4 цк)'!Y205+'июль(4 цк)'!Y206*3.1%)/1000</f>
        <v>0.88165508999999997</v>
      </c>
    </row>
    <row r="253" spans="1:28" s="213" customFormat="1" ht="13.5" thickBot="1" x14ac:dyDescent="0.25">
      <c r="A253" s="321">
        <v>19</v>
      </c>
      <c r="B253" s="294" t="s">
        <v>197</v>
      </c>
      <c r="C253" s="295" t="s">
        <v>174</v>
      </c>
      <c r="D253" s="261"/>
      <c r="E253" s="315">
        <f>('июль(4 цк)'!B209+'июль(4 цк)'!B210*3.1%)/1000</f>
        <v>0.84338436999999999</v>
      </c>
      <c r="F253" s="325">
        <f>('июль(4 цк)'!C209+'июль(4 цк)'!C210*3.1%)/1000</f>
        <v>0.81585667000000017</v>
      </c>
      <c r="G253" s="325">
        <f>('июль(4 цк)'!D209+'июль(4 цк)'!D210*3.1%)/1000</f>
        <v>0.82010439000000013</v>
      </c>
      <c r="H253" s="315">
        <f>('июль(4 цк)'!E209+'июль(4 цк)'!E210*3.1%)/1000</f>
        <v>0.83125981000000004</v>
      </c>
      <c r="I253" s="315">
        <f>('июль(4 цк)'!F209+'июль(4 цк)'!F210*3.1%)/1000</f>
        <v>0.83038345999999996</v>
      </c>
      <c r="J253" s="315">
        <f>('июль(4 цк)'!G209+'июль(4 цк)'!G210*3.1%)/1000</f>
        <v>0.84655985000000011</v>
      </c>
      <c r="K253" s="315">
        <f>('июль(4 цк)'!H209+'июль(4 цк)'!H210*3.1%)/1000</f>
        <v>0.84868370999999998</v>
      </c>
      <c r="L253" s="315">
        <f>('июль(4 цк)'!I209+'июль(4 цк)'!I210*3.1%)/1000</f>
        <v>0.83134229000000004</v>
      </c>
      <c r="M253" s="315">
        <f>('июль(4 цк)'!J209+'июль(4 цк)'!J210*3.1%)/1000</f>
        <v>0.83514667999999992</v>
      </c>
      <c r="N253" s="315">
        <f>('июль(4 цк)'!K209+'июль(4 цк)'!K210*3.1%)/1000</f>
        <v>0.8486012300000001</v>
      </c>
      <c r="O253" s="315">
        <f>('июль(4 цк)'!L209+'июль(4 цк)'!L210*3.1%)/1000</f>
        <v>0.84505458999999994</v>
      </c>
      <c r="P253" s="315">
        <f>('июль(4 цк)'!M209+'июль(4 цк)'!M210*3.1%)/1000</f>
        <v>0.85093129000000012</v>
      </c>
      <c r="Q253" s="315">
        <f>('июль(4 цк)'!N209+'июль(4 цк)'!N210*3.1%)/1000</f>
        <v>0.84787953000000005</v>
      </c>
      <c r="R253" s="315">
        <f>('июль(4 цк)'!O209+'июль(4 цк)'!O210*3.1%)/1000</f>
        <v>0.82542435000000003</v>
      </c>
      <c r="S253" s="315">
        <f>('июль(4 цк)'!P209+'июль(4 цк)'!P210*3.1%)/1000</f>
        <v>0.81184607999999991</v>
      </c>
      <c r="T253" s="315">
        <f>('июль(4 цк)'!Q209+'июль(4 цк)'!Q210*3.1%)/1000</f>
        <v>0.83331149999999998</v>
      </c>
      <c r="U253" s="315">
        <f>('июль(4 цк)'!R209+'июль(4 цк)'!R210*3.1%)/1000</f>
        <v>0.84949820000000009</v>
      </c>
      <c r="V253" s="315">
        <f>('июль(4 цк)'!S209+'июль(4 цк)'!S210*3.1%)/1000</f>
        <v>0.85090036000000002</v>
      </c>
      <c r="W253" s="315">
        <f>('июль(4 цк)'!T209+'июль(4 цк)'!T210*3.1%)/1000</f>
        <v>0.83650760000000002</v>
      </c>
      <c r="X253" s="315">
        <f>('июль(4 цк)'!U209+'июль(4 цк)'!U210*3.1%)/1000</f>
        <v>0.82009407999999995</v>
      </c>
      <c r="Y253" s="315">
        <f>('июль(4 цк)'!V209+'июль(4 цк)'!V210*3.1%)/1000</f>
        <v>0.82789875000000002</v>
      </c>
      <c r="Z253" s="315">
        <f>('июль(4 цк)'!W209+'июль(4 цк)'!W210*3.1%)/1000</f>
        <v>0.82484699000000006</v>
      </c>
      <c r="AA253" s="315">
        <f>('июль(4 цк)'!X209+'июль(4 цк)'!X210*3.1%)/1000</f>
        <v>0.83349708</v>
      </c>
      <c r="AB253" s="315">
        <f>('июль(4 цк)'!Y209+'июль(4 цк)'!Y210*3.1%)/1000</f>
        <v>0.83281662000000001</v>
      </c>
    </row>
    <row r="254" spans="1:28" s="213" customFormat="1" ht="13.5" thickBot="1" x14ac:dyDescent="0.25">
      <c r="A254" s="321">
        <v>20</v>
      </c>
      <c r="B254" s="294" t="s">
        <v>197</v>
      </c>
      <c r="C254" s="295" t="s">
        <v>174</v>
      </c>
      <c r="D254" s="261"/>
      <c r="E254" s="315">
        <f>('июль(4 цк)'!B213+'июль(4 цк)'!B214*3.1%)/1000</f>
        <v>0.73011870999999995</v>
      </c>
      <c r="F254" s="325">
        <f>('июль(4 цк)'!C213+'июль(4 цк)'!C214*3.1%)/1000</f>
        <v>0.70196210000000003</v>
      </c>
      <c r="G254" s="325">
        <f>('июль(4 цк)'!D213+'июль(4 цк)'!D214*3.1%)/1000</f>
        <v>0.70017847000000011</v>
      </c>
      <c r="H254" s="315">
        <f>('июль(4 цк)'!E213+'июль(4 цк)'!E214*3.1%)/1000</f>
        <v>0.70906568999999997</v>
      </c>
      <c r="I254" s="315">
        <f>('июль(4 цк)'!F213+'июль(4 цк)'!F214*3.1%)/1000</f>
        <v>0.71401449000000006</v>
      </c>
      <c r="J254" s="315">
        <f>('июль(4 цк)'!G213+'июль(4 цк)'!G214*3.1%)/1000</f>
        <v>0.71507642000000005</v>
      </c>
      <c r="K254" s="315">
        <f>('июль(4 цк)'!H213+'июль(4 цк)'!H214*3.1%)/1000</f>
        <v>0.71282884000000002</v>
      </c>
      <c r="L254" s="315">
        <f>('июль(4 цк)'!I213+'июль(4 цк)'!I214*3.1%)/1000</f>
        <v>0.70311682000000009</v>
      </c>
      <c r="M254" s="315">
        <f>('июль(4 цк)'!J213+'июль(4 цк)'!J214*3.1%)/1000</f>
        <v>0.70390037999999999</v>
      </c>
      <c r="N254" s="315">
        <f>('июль(4 цк)'!K213+'июль(4 цк)'!K214*3.1%)/1000</f>
        <v>0.71016886000000001</v>
      </c>
      <c r="O254" s="315">
        <f>('июль(4 цк)'!L213+'июль(4 цк)'!L214*3.1%)/1000</f>
        <v>0.71012761999999996</v>
      </c>
      <c r="P254" s="315">
        <f>('июль(4 цк)'!M213+'июль(4 цк)'!M214*3.1%)/1000</f>
        <v>0.71193187000000002</v>
      </c>
      <c r="Q254" s="315">
        <f>('июль(4 цк)'!N213+'июль(4 цк)'!N214*3.1%)/1000</f>
        <v>0.71380829000000001</v>
      </c>
      <c r="R254" s="315">
        <f>('июль(4 цк)'!O213+'июль(4 цк)'!O214*3.1%)/1000</f>
        <v>0.69854949</v>
      </c>
      <c r="S254" s="315">
        <f>('июль(4 цк)'!P213+'июль(4 цк)'!P214*3.1%)/1000</f>
        <v>0.69875569000000004</v>
      </c>
      <c r="T254" s="315">
        <f>('июль(4 цк)'!Q213+'июль(4 цк)'!Q214*3.1%)/1000</f>
        <v>0.71695284000000004</v>
      </c>
      <c r="U254" s="315">
        <f>('июль(4 цк)'!R213+'июль(4 цк)'!R214*3.1%)/1000</f>
        <v>0.72990220000000006</v>
      </c>
      <c r="V254" s="315">
        <f>('июль(4 цк)'!S213+'июль(4 цк)'!S214*3.1%)/1000</f>
        <v>0.72680920000000004</v>
      </c>
      <c r="W254" s="315">
        <f>('июль(4 цк)'!T213+'июль(4 цк)'!T214*3.1%)/1000</f>
        <v>0.72647928000000006</v>
      </c>
      <c r="X254" s="315">
        <f>('июль(4 цк)'!U213+'июль(4 цк)'!U214*3.1%)/1000</f>
        <v>0.71541664999999999</v>
      </c>
      <c r="Y254" s="315">
        <f>('июль(4 цк)'!V213+'июль(4 цк)'!V214*3.1%)/1000</f>
        <v>0.71537540999999993</v>
      </c>
      <c r="Z254" s="315">
        <f>('июль(4 цк)'!W213+'июль(4 цк)'!W214*3.1%)/1000</f>
        <v>0.72170574999999992</v>
      </c>
      <c r="AA254" s="315">
        <f>('июль(4 цк)'!X213+'июль(4 цк)'!X214*3.1%)/1000</f>
        <v>0.72665455000000001</v>
      </c>
      <c r="AB254" s="315">
        <f>('июль(4 цк)'!Y213+'июль(4 цк)'!Y214*3.1%)/1000</f>
        <v>0.72708757000000002</v>
      </c>
    </row>
    <row r="255" spans="1:28" s="213" customFormat="1" ht="13.5" thickBot="1" x14ac:dyDescent="0.25">
      <c r="A255" s="321">
        <v>21</v>
      </c>
      <c r="B255" s="294" t="s">
        <v>197</v>
      </c>
      <c r="C255" s="295" t="s">
        <v>174</v>
      </c>
      <c r="D255" s="261"/>
      <c r="E255" s="315">
        <f>('июль(4 цк)'!B217+'июль(4 цк)'!B218*3.1%)/1000</f>
        <v>0.75452248000000011</v>
      </c>
      <c r="F255" s="325">
        <f>('июль(4 цк)'!C217+'июль(4 цк)'!C218*3.1%)/1000</f>
        <v>0.72660300000000011</v>
      </c>
      <c r="G255" s="325">
        <f>('июль(4 цк)'!D217+'июль(4 цк)'!D218*3.1%)/1000</f>
        <v>0.72532456000000001</v>
      </c>
      <c r="H255" s="315">
        <f>('июль(4 цк)'!E217+'июль(4 цк)'!E218*3.1%)/1000</f>
        <v>0.73271682999999999</v>
      </c>
      <c r="I255" s="315">
        <f>('июль(4 цк)'!F217+'июль(4 цк)'!F218*3.1%)/1000</f>
        <v>0.74012971999999999</v>
      </c>
      <c r="J255" s="315">
        <f>('июль(4 цк)'!G217+'июль(4 цк)'!G218*3.1%)/1000</f>
        <v>0.73995445000000004</v>
      </c>
      <c r="K255" s="315">
        <f>('июль(4 цк)'!H217+'июль(4 цк)'!H218*3.1%)/1000</f>
        <v>0.74288248999999995</v>
      </c>
      <c r="L255" s="315">
        <f>('июль(4 цк)'!I217+'июль(4 цк)'!I218*3.1%)/1000</f>
        <v>0.73319109000000005</v>
      </c>
      <c r="M255" s="315">
        <f>('июль(4 цк)'!J217+'июль(4 цк)'!J218*3.1%)/1000</f>
        <v>0.73562425000000009</v>
      </c>
      <c r="N255" s="315">
        <f>('июль(4 цк)'!K217+'июль(4 цк)'!K218*3.1%)/1000</f>
        <v>0.74030498999999994</v>
      </c>
      <c r="O255" s="315">
        <f>('июль(4 цк)'!L217+'июль(4 цк)'!L218*3.1%)/1000</f>
        <v>0.74187210999999986</v>
      </c>
      <c r="P255" s="315">
        <f>('июль(4 цк)'!M217+'июль(4 цк)'!M218*3.1%)/1000</f>
        <v>0.73741818999999997</v>
      </c>
      <c r="Q255" s="315">
        <f>('июль(4 цк)'!N217+'июль(4 цк)'!N218*3.1%)/1000</f>
        <v>0.73555207999999994</v>
      </c>
      <c r="R255" s="315">
        <f>('июль(4 цк)'!O217+'июль(4 цк)'!O218*3.1%)/1000</f>
        <v>0.71917980000000004</v>
      </c>
      <c r="S255" s="315">
        <f>('июль(4 цк)'!P217+'июль(4 цк)'!P218*3.1%)/1000</f>
        <v>0.72307698000000009</v>
      </c>
      <c r="T255" s="315">
        <f>('июль(4 цк)'!Q217+'июль(4 цк)'!Q218*3.1%)/1000</f>
        <v>0.73894407000000006</v>
      </c>
      <c r="U255" s="315">
        <f>('июль(4 цк)'!R217+'июль(4 цк)'!R218*3.1%)/1000</f>
        <v>0.7510480100000001</v>
      </c>
      <c r="V255" s="315">
        <f>('июль(4 цк)'!S217+'июль(4 цк)'!S218*3.1%)/1000</f>
        <v>0.75324404</v>
      </c>
      <c r="W255" s="315">
        <f>('июль(4 цк)'!T217+'июль(4 цк)'!T218*3.1%)/1000</f>
        <v>0.74110917000000009</v>
      </c>
      <c r="X255" s="315">
        <f>('июль(4 цк)'!U217+'июль(4 цк)'!U218*3.1%)/1000</f>
        <v>0.73365504000000015</v>
      </c>
      <c r="Y255" s="315">
        <f>('июль(4 цк)'!V217+'июль(4 цк)'!V218*3.1%)/1000</f>
        <v>0.73957298000000005</v>
      </c>
      <c r="Z255" s="315">
        <f>('июль(4 цк)'!W217+'июль(4 цк)'!W218*3.1%)/1000</f>
        <v>0.74160404999999996</v>
      </c>
      <c r="AA255" s="315">
        <f>('июль(4 цк)'!X217+'июль(4 цк)'!X218*3.1%)/1000</f>
        <v>0.74934685999999995</v>
      </c>
      <c r="AB255" s="315">
        <f>('июль(4 цк)'!Y217+'июль(4 цк)'!Y218*3.1%)/1000</f>
        <v>0.74611982999999993</v>
      </c>
    </row>
    <row r="256" spans="1:28" s="213" customFormat="1" ht="13.5" thickBot="1" x14ac:dyDescent="0.25">
      <c r="A256" s="321">
        <v>22</v>
      </c>
      <c r="B256" s="294" t="s">
        <v>197</v>
      </c>
      <c r="C256" s="295" t="s">
        <v>174</v>
      </c>
      <c r="D256" s="261"/>
      <c r="E256" s="315">
        <f>('июль(4 цк)'!B221+'июль(4 цк)'!B222*3.1%)/1000</f>
        <v>0.76842035999999991</v>
      </c>
      <c r="F256" s="325">
        <f>('июль(4 цк)'!C221+'июль(4 цк)'!C222*3.1%)/1000</f>
        <v>0.72966507000000003</v>
      </c>
      <c r="G256" s="325">
        <f>('июль(4 цк)'!D221+'июль(4 цк)'!D222*3.1%)/1000</f>
        <v>0.71924166</v>
      </c>
      <c r="H256" s="315">
        <f>('июль(4 цк)'!E221+'июль(4 цк)'!E222*3.1%)/1000</f>
        <v>0.80325785000000005</v>
      </c>
      <c r="I256" s="315">
        <f>('июль(4 цк)'!F221+'июль(4 цк)'!F222*3.1%)/1000</f>
        <v>0.79892764999999999</v>
      </c>
      <c r="J256" s="315">
        <f>('июль(4 цк)'!G221+'июль(4 цк)'!G222*3.1%)/1000</f>
        <v>0.81091818000000004</v>
      </c>
      <c r="K256" s="315">
        <f>('июль(4 цк)'!H221+'июль(4 цк)'!H222*3.1%)/1000</f>
        <v>0.81833107000000005</v>
      </c>
      <c r="L256" s="315">
        <f>('июль(4 цк)'!I221+'июль(4 цк)'!I222*3.1%)/1000</f>
        <v>0.79031879999999999</v>
      </c>
      <c r="M256" s="315">
        <f>('июль(4 цк)'!J221+'июль(4 цк)'!J222*3.1%)/1000</f>
        <v>0.79302001999999994</v>
      </c>
      <c r="N256" s="315">
        <f>('июль(4 цк)'!K221+'июль(4 цк)'!K222*3.1%)/1000</f>
        <v>0.80050507999999998</v>
      </c>
      <c r="O256" s="315">
        <f>('июль(4 цк)'!L221+'июль(4 цк)'!L222*3.1%)/1000</f>
        <v>0.80635085000000006</v>
      </c>
      <c r="P256" s="315">
        <f>('июль(4 цк)'!M221+'июль(4 цк)'!M222*3.1%)/1000</f>
        <v>0.78786501999999992</v>
      </c>
      <c r="Q256" s="315">
        <f>('июль(4 цк)'!N221+'июль(4 цк)'!N222*3.1%)/1000</f>
        <v>0.78545248000000001</v>
      </c>
      <c r="R256" s="315">
        <f>('июль(4 цк)'!O221+'июль(4 цк)'!O222*3.1%)/1000</f>
        <v>0.74998608</v>
      </c>
      <c r="S256" s="315">
        <f>('июль(4 цк)'!P221+'июль(4 цк)'!P222*3.1%)/1000</f>
        <v>0.75550192999999999</v>
      </c>
      <c r="T256" s="315">
        <f>('июль(4 цк)'!Q221+'июль(4 цк)'!Q222*3.1%)/1000</f>
        <v>0.79484489000000003</v>
      </c>
      <c r="U256" s="315">
        <f>('июль(4 цк)'!R221+'июль(4 цк)'!R222*3.1%)/1000</f>
        <v>0.81274304999999991</v>
      </c>
      <c r="V256" s="315">
        <f>('июль(4 цк)'!S221+'июль(4 цк)'!S222*3.1%)/1000</f>
        <v>0.82426962999999998</v>
      </c>
      <c r="W256" s="315">
        <f>('июль(4 цк)'!T221+'июль(4 цк)'!T222*3.1%)/1000</f>
        <v>0.78896819000000007</v>
      </c>
      <c r="X256" s="315">
        <f>('июль(4 цк)'!U221+'июль(4 цк)'!U222*3.1%)/1000</f>
        <v>0.77956546999999998</v>
      </c>
      <c r="Y256" s="315">
        <f>('июль(4 цк)'!V221+'июль(4 цк)'!V222*3.1%)/1000</f>
        <v>0.78474109000000003</v>
      </c>
      <c r="Z256" s="315">
        <f>('июль(4 цк)'!W221+'июль(4 цк)'!W222*3.1%)/1000</f>
        <v>0.78527720999999995</v>
      </c>
      <c r="AA256" s="315">
        <f>('июль(4 цк)'!X221+'июль(4 цк)'!X222*3.1%)/1000</f>
        <v>0.78672060999999993</v>
      </c>
      <c r="AB256" s="315">
        <f>('июль(4 цк)'!Y221+'июль(4 цк)'!Y222*3.1%)/1000</f>
        <v>0.78733920999999996</v>
      </c>
    </row>
    <row r="257" spans="1:28" s="213" customFormat="1" ht="13.5" thickBot="1" x14ac:dyDescent="0.25">
      <c r="A257" s="321">
        <v>23</v>
      </c>
      <c r="B257" s="294" t="s">
        <v>197</v>
      </c>
      <c r="C257" s="295" t="s">
        <v>174</v>
      </c>
      <c r="D257" s="261"/>
      <c r="E257" s="315">
        <f>('июль(4 цк)'!B225+'июль(4 цк)'!B226*3.1%)/1000</f>
        <v>0.77279179999999992</v>
      </c>
      <c r="F257" s="325">
        <f>('июль(4 цк)'!C225+'июль(4 цк)'!C226*3.1%)/1000</f>
        <v>0.74606827999999992</v>
      </c>
      <c r="G257" s="325">
        <f>('июль(4 цк)'!D225+'июль(4 цк)'!D226*3.1%)/1000</f>
        <v>0.73003623000000006</v>
      </c>
      <c r="H257" s="315">
        <f>('июль(4 цк)'!E225+'июль(4 цк)'!E226*3.1%)/1000</f>
        <v>0.75624424999999995</v>
      </c>
      <c r="I257" s="315">
        <f>('июль(4 цк)'!F225+'июль(4 цк)'!F226*3.1%)/1000</f>
        <v>0.76337876999999998</v>
      </c>
      <c r="J257" s="315">
        <f>('июль(4 цк)'!G225+'июль(4 цк)'!G226*3.1%)/1000</f>
        <v>0.76655424999999999</v>
      </c>
      <c r="K257" s="315">
        <f>('июль(4 цк)'!H225+'июль(4 цк)'!H226*3.1%)/1000</f>
        <v>0.77146181000000003</v>
      </c>
      <c r="L257" s="315">
        <f>('июль(4 цк)'!I225+'июль(4 цк)'!I226*3.1%)/1000</f>
        <v>0.74675904999999998</v>
      </c>
      <c r="M257" s="315">
        <f>('июль(4 цк)'!J225+'июль(4 цк)'!J226*3.1%)/1000</f>
        <v>0.75920321999999996</v>
      </c>
      <c r="N257" s="315">
        <f>('июль(4 цк)'!K225+'июль(4 цк)'!K226*3.1%)/1000</f>
        <v>0.77030708999999997</v>
      </c>
      <c r="O257" s="315">
        <f>('июль(4 цк)'!L225+'июль(4 цк)'!L226*3.1%)/1000</f>
        <v>0.77280210999999999</v>
      </c>
      <c r="P257" s="315">
        <f>('июль(4 цк)'!M225+'июль(4 цк)'!M226*3.1%)/1000</f>
        <v>0.77314234000000004</v>
      </c>
      <c r="Q257" s="315">
        <f>('июль(4 цк)'!N225+'июль(4 цк)'!N226*3.1%)/1000</f>
        <v>0.75956407000000004</v>
      </c>
      <c r="R257" s="315">
        <f>('июль(4 цк)'!O225+'июль(4 цк)'!O226*3.1%)/1000</f>
        <v>0.74391349000000007</v>
      </c>
      <c r="S257" s="315">
        <f>('июль(4 цк)'!P225+'июль(4 цк)'!P226*3.1%)/1000</f>
        <v>0.74056274</v>
      </c>
      <c r="T257" s="315">
        <f>('июль(4 цк)'!Q225+'июль(4 цк)'!Q226*3.1%)/1000</f>
        <v>0.76797703000000006</v>
      </c>
      <c r="U257" s="315">
        <f>('июль(4 цк)'!R225+'июль(4 цк)'!R226*3.1%)/1000</f>
        <v>0.78027685999999996</v>
      </c>
      <c r="V257" s="315">
        <f>('июль(4 цк)'!S225+'июль(4 цк)'!S226*3.1%)/1000</f>
        <v>0.78291622000000005</v>
      </c>
      <c r="W257" s="315">
        <f>('июль(4 цк)'!T225+'июль(4 цк)'!T226*3.1%)/1000</f>
        <v>0.79177251000000004</v>
      </c>
      <c r="X257" s="315">
        <f>('июль(4 цк)'!U225+'июль(4 цк)'!U226*3.1%)/1000</f>
        <v>0.77259591000000005</v>
      </c>
      <c r="Y257" s="315">
        <f>('июль(4 цк)'!V225+'июль(4 цк)'!V226*3.1%)/1000</f>
        <v>0.77403931000000004</v>
      </c>
      <c r="Z257" s="315">
        <f>('июль(4 цк)'!W225+'июль(4 цк)'!W226*3.1%)/1000</f>
        <v>0.78559682000000008</v>
      </c>
      <c r="AA257" s="315">
        <f>('июль(4 цк)'!X225+'июль(4 цк)'!X226*3.1%)/1000</f>
        <v>0.79141165999999996</v>
      </c>
      <c r="AB257" s="315">
        <f>('июль(4 цк)'!Y225+'июль(4 цк)'!Y226*3.1%)/1000</f>
        <v>0.77919430999999995</v>
      </c>
    </row>
    <row r="258" spans="1:28" s="213" customFormat="1" ht="13.5" thickBot="1" x14ac:dyDescent="0.25">
      <c r="A258" s="321">
        <v>24</v>
      </c>
      <c r="B258" s="294" t="s">
        <v>197</v>
      </c>
      <c r="C258" s="295" t="s">
        <v>174</v>
      </c>
      <c r="D258" s="261"/>
      <c r="E258" s="315">
        <f>('июль(4 цк)'!B229+'июль(4 цк)'!B230*3.1%)/1000</f>
        <v>0.73902654999999995</v>
      </c>
      <c r="F258" s="325">
        <f>('июль(4 цк)'!C229+'июль(4 цк)'!C230*3.1%)/1000</f>
        <v>0.71593214999999999</v>
      </c>
      <c r="G258" s="325">
        <f>('июль(4 цк)'!D229+'июль(4 цк)'!D230*3.1%)/1000</f>
        <v>0.71593214999999999</v>
      </c>
      <c r="H258" s="315">
        <f>('июль(4 цк)'!E229+'июль(4 цк)'!E230*3.1%)/1000</f>
        <v>0.72851034999999997</v>
      </c>
      <c r="I258" s="315">
        <f>('июль(4 цк)'!F229+'июль(4 цк)'!F230*3.1%)/1000</f>
        <v>0.71872616</v>
      </c>
      <c r="J258" s="315">
        <f>('июль(4 цк)'!G229+'июль(4 цк)'!G230*3.1%)/1000</f>
        <v>0.73589230999999999</v>
      </c>
      <c r="K258" s="315">
        <f>('июль(4 цк)'!H229+'июль(4 цк)'!H230*3.1%)/1000</f>
        <v>0.73514999000000003</v>
      </c>
      <c r="L258" s="315">
        <f>('июль(4 цк)'!I229+'июль(4 цк)'!I230*3.1%)/1000</f>
        <v>0.72446882999999995</v>
      </c>
      <c r="M258" s="315">
        <f>('июль(4 цк)'!J229+'июль(4 цк)'!J230*3.1%)/1000</f>
        <v>0.73096413000000005</v>
      </c>
      <c r="N258" s="315">
        <f>('июль(4 цк)'!K229+'июль(4 цк)'!K230*3.1%)/1000</f>
        <v>0.7321188500000001</v>
      </c>
      <c r="O258" s="315">
        <f>('июль(4 цк)'!L229+'июль(4 цк)'!L230*3.1%)/1000</f>
        <v>0.73227350000000002</v>
      </c>
      <c r="P258" s="315">
        <f>('июль(4 цк)'!M229+'июль(4 цк)'!M230*3.1%)/1000</f>
        <v>0.73304674999999997</v>
      </c>
      <c r="Q258" s="315">
        <f>('июль(4 цк)'!N229+'июль(4 цк)'!N230*3.1%)/1000</f>
        <v>0.73204668000000006</v>
      </c>
      <c r="R258" s="315">
        <f>('июль(4 цк)'!O229+'июль(4 цк)'!O230*3.1%)/1000</f>
        <v>0.70315806000000003</v>
      </c>
      <c r="S258" s="315">
        <f>('июль(4 цк)'!P229+'июль(4 цк)'!P230*3.1%)/1000</f>
        <v>0.70801407000000005</v>
      </c>
      <c r="T258" s="315">
        <f>('июль(4 цк)'!Q229+'июль(4 цк)'!Q230*3.1%)/1000</f>
        <v>0.7364902900000001</v>
      </c>
      <c r="U258" s="315">
        <f>('июль(4 цк)'!R229+'июль(4 цк)'!R230*3.1%)/1000</f>
        <v>0.74607858999999999</v>
      </c>
      <c r="V258" s="315">
        <f>('июль(4 цк)'!S229+'июль(4 цк)'!S230*3.1%)/1000</f>
        <v>0.74356295000000017</v>
      </c>
      <c r="W258" s="315">
        <f>('июль(4 цк)'!T229+'июль(4 цк)'!T230*3.1%)/1000</f>
        <v>0.75266668000000003</v>
      </c>
      <c r="X258" s="315">
        <f>('июль(4 цк)'!U229+'июль(4 цк)'!U230*3.1%)/1000</f>
        <v>0.73229412000000005</v>
      </c>
      <c r="Y258" s="315">
        <f>('июль(4 цк)'!V229+'июль(4 цк)'!V230*3.1%)/1000</f>
        <v>0.74378977000000002</v>
      </c>
      <c r="Z258" s="315">
        <f>('июль(4 цк)'!W229+'июль(4 цк)'!W230*3.1%)/1000</f>
        <v>0.74724362</v>
      </c>
      <c r="AA258" s="315">
        <f>('июль(4 цк)'!X229+'июль(4 цк)'!X230*3.1%)/1000</f>
        <v>0.75167692000000008</v>
      </c>
      <c r="AB258" s="315">
        <f>('июль(4 цк)'!Y229+'июль(4 цк)'!Y230*3.1%)/1000</f>
        <v>0.73918120000000009</v>
      </c>
    </row>
    <row r="259" spans="1:28" s="213" customFormat="1" ht="13.5" thickBot="1" x14ac:dyDescent="0.25">
      <c r="A259" s="321">
        <v>25</v>
      </c>
      <c r="B259" s="294" t="s">
        <v>197</v>
      </c>
      <c r="C259" s="295" t="s">
        <v>174</v>
      </c>
      <c r="D259" s="261"/>
      <c r="E259" s="315">
        <f>('июль(4 цк)'!B233+'июль(4 цк)'!B234*3.1%)/1000</f>
        <v>0.74008848000000016</v>
      </c>
      <c r="F259" s="325">
        <f>('июль(4 цк)'!C233+'июль(4 цк)'!C234*3.1%)/1000</f>
        <v>0.71656105999999997</v>
      </c>
      <c r="G259" s="325">
        <f>('июль(4 цк)'!D233+'июль(4 цк)'!D234*3.1%)/1000</f>
        <v>0.71611773000000001</v>
      </c>
      <c r="H259" s="315">
        <f>('июль(4 цк)'!E233+'июль(4 цк)'!E234*3.1%)/1000</f>
        <v>0.71643733999999992</v>
      </c>
      <c r="I259" s="315">
        <f>('июль(4 цк)'!F233+'июль(4 цк)'!F234*3.1%)/1000</f>
        <v>0.73286117000000006</v>
      </c>
      <c r="J259" s="315">
        <f>('июль(4 цк)'!G233+'июль(4 цк)'!G234*3.1%)/1000</f>
        <v>0.73567579999999999</v>
      </c>
      <c r="K259" s="315">
        <f>('июль(4 цк)'!H233+'июль(4 цк)'!H234*3.1%)/1000</f>
        <v>0.73587169000000008</v>
      </c>
      <c r="L259" s="315">
        <f>('июль(4 цк)'!I233+'июль(4 цк)'!I234*3.1%)/1000</f>
        <v>0.72377806</v>
      </c>
      <c r="M259" s="315">
        <f>('июль(4 цк)'!J233+'июль(4 цк)'!J234*3.1%)/1000</f>
        <v>0.72667517000000015</v>
      </c>
      <c r="N259" s="315">
        <f>('июль(4 цк)'!K233+'июль(4 цк)'!K234*3.1%)/1000</f>
        <v>0.73474790000000001</v>
      </c>
      <c r="O259" s="315">
        <f>('июль(4 цк)'!L233+'июль(4 цк)'!L234*3.1%)/1000</f>
        <v>0.7321704</v>
      </c>
      <c r="P259" s="315">
        <f>('июль(4 цк)'!M233+'июль(4 цк)'!M234*3.1%)/1000</f>
        <v>0.72999499000000001</v>
      </c>
      <c r="Q259" s="315">
        <f>('июль(4 цк)'!N233+'июль(4 цк)'!N234*3.1%)/1000</f>
        <v>0.72374713000000013</v>
      </c>
      <c r="R259" s="315">
        <f>('июль(4 цк)'!O233+'июль(4 цк)'!O234*3.1%)/1000</f>
        <v>0.70807593000000002</v>
      </c>
      <c r="S259" s="315">
        <f>('июль(4 цк)'!P233+'июль(4 цк)'!P234*3.1%)/1000</f>
        <v>0.71328248000000005</v>
      </c>
      <c r="T259" s="315">
        <f>('июль(4 цк)'!Q233+'июль(4 цк)'!Q234*3.1%)/1000</f>
        <v>0.73414992000000001</v>
      </c>
      <c r="U259" s="315">
        <f>('июль(4 цк)'!R233+'июль(4 цк)'!R234*3.1%)/1000</f>
        <v>0.74628479000000003</v>
      </c>
      <c r="V259" s="315">
        <f>('июль(4 цк)'!S233+'июль(4 цк)'!S234*3.1%)/1000</f>
        <v>0.74773850000000008</v>
      </c>
      <c r="W259" s="315">
        <f>('июль(4 цк)'!T233+'июль(4 цк)'!T234*3.1%)/1000</f>
        <v>0.74960461</v>
      </c>
      <c r="X259" s="315">
        <f>('июль(4 цк)'!U233+'июль(4 цк)'!U234*3.1%)/1000</f>
        <v>0.73478914000000006</v>
      </c>
      <c r="Y259" s="315">
        <f>('июль(4 цк)'!V233+'июль(4 цк)'!V234*3.1%)/1000</f>
        <v>0.74431557999999998</v>
      </c>
      <c r="Z259" s="315">
        <f>('июль(4 цк)'!W233+'июль(4 цк)'!W234*3.1%)/1000</f>
        <v>0.75115111000000001</v>
      </c>
      <c r="AA259" s="315">
        <f>('июль(4 цк)'!X233+'июль(4 цк)'!X234*3.1%)/1000</f>
        <v>0.75753300000000001</v>
      </c>
      <c r="AB259" s="315">
        <f>('июль(4 цк)'!Y233+'июль(4 цк)'!Y234*3.1%)/1000</f>
        <v>0.75345024000000005</v>
      </c>
    </row>
    <row r="260" spans="1:28" s="213" customFormat="1" ht="13.5" thickBot="1" x14ac:dyDescent="0.25">
      <c r="A260" s="321">
        <v>26</v>
      </c>
      <c r="B260" s="294" t="s">
        <v>197</v>
      </c>
      <c r="C260" s="295" t="s">
        <v>174</v>
      </c>
      <c r="D260" s="261"/>
      <c r="E260" s="315">
        <f>('июль(4 цк)'!B237+'июль(4 цк)'!B238*3.1%)/1000</f>
        <v>0.63257579999999991</v>
      </c>
      <c r="F260" s="325">
        <f>('июль(4 цк)'!C237+'июль(4 цк)'!C238*3.1%)/1000</f>
        <v>0.63601934000000004</v>
      </c>
      <c r="G260" s="325">
        <f>('июль(4 цк)'!D237+'июль(4 цк)'!D238*3.1%)/1000</f>
        <v>0.63838032999999994</v>
      </c>
      <c r="H260" s="315">
        <f>('июль(4 цк)'!E237+'июль(4 цк)'!E238*3.1%)/1000</f>
        <v>0.65954676000000001</v>
      </c>
      <c r="I260" s="315">
        <f>('июль(4 цк)'!F237+'июль(4 цк)'!F238*3.1%)/1000</f>
        <v>0.66839274000000004</v>
      </c>
      <c r="J260" s="315">
        <f>('июль(4 цк)'!G237+'июль(4 цк)'!G238*3.1%)/1000</f>
        <v>0.54475521999999998</v>
      </c>
      <c r="K260" s="315">
        <f>('июль(4 цк)'!H237+'июль(4 цк)'!H238*3.1%)/1000</f>
        <v>0.55581785000000006</v>
      </c>
      <c r="L260" s="315">
        <f>('июль(4 цк)'!I237+'июль(4 цк)'!I238*3.1%)/1000</f>
        <v>0.54571404999999995</v>
      </c>
      <c r="M260" s="315">
        <f>('июль(4 цк)'!J237+'июль(4 цк)'!J238*3.1%)/1000</f>
        <v>0.65867041000000004</v>
      </c>
      <c r="N260" s="315">
        <f>('июль(4 цк)'!K237+'июль(4 цк)'!K238*3.1%)/1000</f>
        <v>0.66484610000000011</v>
      </c>
      <c r="O260" s="315">
        <f>('июль(4 цк)'!L237+'июль(4 цк)'!L238*3.1%)/1000</f>
        <v>0.66288720000000012</v>
      </c>
      <c r="P260" s="315">
        <f>('июль(4 цк)'!M237+'июль(4 цк)'!M238*3.1%)/1000</f>
        <v>0.6627016200000001</v>
      </c>
      <c r="Q260" s="315">
        <f>('июль(4 цк)'!N237+'июль(4 цк)'!N238*3.1%)/1000</f>
        <v>0.65893847000000005</v>
      </c>
      <c r="R260" s="315">
        <f>('июль(4 цк)'!O237+'июль(4 цк)'!O238*3.1%)/1000</f>
        <v>0.62779196000000004</v>
      </c>
      <c r="S260" s="315">
        <f>('июль(4 цк)'!P237+'июль(4 цк)'!P238*3.1%)/1000</f>
        <v>0.61961613000000004</v>
      </c>
      <c r="T260" s="315">
        <f>('июль(4 цк)'!Q237+'июль(4 цк)'!Q238*3.1%)/1000</f>
        <v>0.63175099999999995</v>
      </c>
      <c r="U260" s="315">
        <f>('июль(4 цк)'!R237+'июль(4 цк)'!R238*3.1%)/1000</f>
        <v>0.64694794</v>
      </c>
      <c r="V260" s="315">
        <f>('июль(4 цк)'!S237+'июль(4 цк)'!S238*3.1%)/1000</f>
        <v>0.64444260999999992</v>
      </c>
      <c r="W260" s="315">
        <f>('июль(4 цк)'!T237+'июль(4 цк)'!T238*3.1%)/1000</f>
        <v>0.64746344</v>
      </c>
      <c r="X260" s="315">
        <f>('июль(4 цк)'!U237+'июль(4 цк)'!U238*3.1%)/1000</f>
        <v>0.63824630000000004</v>
      </c>
      <c r="Y260" s="315">
        <f>('июль(4 цк)'!V237+'июль(4 цк)'!V238*3.1%)/1000</f>
        <v>0.63807103000000009</v>
      </c>
      <c r="Z260" s="315">
        <f>('июль(4 цк)'!W237+'июль(4 цк)'!W238*3.1%)/1000</f>
        <v>0.60954326000000003</v>
      </c>
      <c r="AA260" s="315">
        <f>('июль(4 цк)'!X237+'июль(4 цк)'!X238*3.1%)/1000</f>
        <v>0.6168530499999999</v>
      </c>
      <c r="AB260" s="315">
        <f>('июль(4 цк)'!Y237+'июль(4 цк)'!Y238*3.1%)/1000</f>
        <v>0.61715204000000001</v>
      </c>
    </row>
    <row r="261" spans="1:28" s="213" customFormat="1" ht="13.5" thickBot="1" x14ac:dyDescent="0.25">
      <c r="A261" s="321">
        <v>27</v>
      </c>
      <c r="B261" s="294" t="s">
        <v>197</v>
      </c>
      <c r="C261" s="295" t="s">
        <v>174</v>
      </c>
      <c r="D261" s="261"/>
      <c r="E261" s="315">
        <f>('июль(4 цк)'!B241+'июль(4 цк)'!B242*3.1%)/1000</f>
        <v>0.60242936000000002</v>
      </c>
      <c r="F261" s="325">
        <f>('июль(4 цк)'!C241+'июль(4 цк)'!C242*3.1%)/1000</f>
        <v>0.58535599999999999</v>
      </c>
      <c r="G261" s="325">
        <f>('июль(4 цк)'!D241+'июль(4 цк)'!D242*3.1%)/1000</f>
        <v>0.58276819000000002</v>
      </c>
      <c r="H261" s="315">
        <f>('июль(4 цк)'!E241+'июль(4 цк)'!E242*3.1%)/1000</f>
        <v>0.58887171000000016</v>
      </c>
      <c r="I261" s="315">
        <f>('июль(4 цк)'!F241+'июль(4 цк)'!F242*3.1%)/1000</f>
        <v>0.59128425000000007</v>
      </c>
      <c r="J261" s="315">
        <f>('июль(4 цк)'!G241+'июль(4 цк)'!G242*3.1%)/1000</f>
        <v>0.59492367999999995</v>
      </c>
      <c r="K261" s="315">
        <f>('июль(4 цк)'!H241+'июль(4 цк)'!H242*3.1%)/1000</f>
        <v>0.59215028999999997</v>
      </c>
      <c r="L261" s="315">
        <f>('июль(4 цк)'!I241+'июль(4 цк)'!I242*3.1%)/1000</f>
        <v>0.58476833000000006</v>
      </c>
      <c r="M261" s="315">
        <f>('июль(4 цк)'!J241+'июль(4 цк)'!J242*3.1%)/1000</f>
        <v>0.58635607000000001</v>
      </c>
      <c r="N261" s="315">
        <f>('июль(4 цк)'!K241+'июль(4 цк)'!K242*3.1%)/1000</f>
        <v>0.59077905999999991</v>
      </c>
      <c r="O261" s="315">
        <f>('июль(4 цк)'!L241+'июль(4 цк)'!L242*3.1%)/1000</f>
        <v>0.59363492999999989</v>
      </c>
      <c r="P261" s="315">
        <f>('июль(4 цк)'!M241+'июль(4 цк)'!M242*3.1%)/1000</f>
        <v>0.5965114199999999</v>
      </c>
      <c r="Q261" s="315">
        <f>('июль(4 цк)'!N241+'июль(4 цк)'!N242*3.1%)/1000</f>
        <v>0.59815071000000009</v>
      </c>
      <c r="R261" s="315">
        <f>('июль(4 цк)'!O241+'июль(4 цк)'!O242*3.1%)/1000</f>
        <v>0.58277849999999998</v>
      </c>
      <c r="S261" s="315">
        <f>('июль(4 цк)'!P241+'июль(4 цк)'!P242*3.1%)/1000</f>
        <v>0.58646947999999999</v>
      </c>
      <c r="T261" s="315">
        <f>('июль(4 цк)'!Q241+'июль(4 цк)'!Q242*3.1%)/1000</f>
        <v>0.60172828</v>
      </c>
      <c r="U261" s="315">
        <f>('июль(4 цк)'!R241+'июль(4 цк)'!R242*3.1%)/1000</f>
        <v>0.60077976</v>
      </c>
      <c r="V261" s="315">
        <f>('июль(4 цк)'!S241+'июль(4 цк)'!S242*3.1%)/1000</f>
        <v>0.60083131000000001</v>
      </c>
      <c r="W261" s="315">
        <f>('июль(4 цк)'!T241+'июль(4 цк)'!T242*3.1%)/1000</f>
        <v>0.59748055999999994</v>
      </c>
      <c r="X261" s="315">
        <f>('июль(4 цк)'!U241+'июль(4 цк)'!U242*3.1%)/1000</f>
        <v>0.59001612000000003</v>
      </c>
      <c r="Y261" s="315">
        <f>('июль(4 цк)'!V241+'июль(4 цк)'!V242*3.1%)/1000</f>
        <v>0.59174820000000006</v>
      </c>
      <c r="Z261" s="315">
        <f>('июль(4 цк)'!W241+'июль(4 цк)'!W242*3.1%)/1000</f>
        <v>0.60133650000000005</v>
      </c>
      <c r="AA261" s="315">
        <f>('июль(4 цк)'!X241+'июль(4 цк)'!X242*3.1%)/1000</f>
        <v>0.60725444000000006</v>
      </c>
      <c r="AB261" s="315">
        <f>('июль(4 цк)'!Y241+'июль(4 цк)'!Y242*3.1%)/1000</f>
        <v>0.60698638000000005</v>
      </c>
    </row>
    <row r="262" spans="1:28" s="213" customFormat="1" ht="13.5" thickBot="1" x14ac:dyDescent="0.25">
      <c r="A262" s="321">
        <v>28</v>
      </c>
      <c r="B262" s="294" t="s">
        <v>197</v>
      </c>
      <c r="C262" s="295" t="s">
        <v>174</v>
      </c>
      <c r="D262" s="261"/>
      <c r="E262" s="315">
        <f>('июль(4 цк)'!B245+'июль(4 цк)'!B246*3.1%)/1000</f>
        <v>0.65923745999999994</v>
      </c>
      <c r="F262" s="325">
        <f>('июль(4 цк)'!C245+'июль(4 цк)'!C246*3.1%)/1000</f>
        <v>0.63098806000000007</v>
      </c>
      <c r="G262" s="325">
        <f>('июль(4 цк)'!D245+'июль(4 цк)'!D246*3.1%)/1000</f>
        <v>0.63228711999999998</v>
      </c>
      <c r="H262" s="315">
        <f>('июль(4 цк)'!E245+'июль(4 цк)'!E246*3.1%)/1000</f>
        <v>0.63950412000000001</v>
      </c>
      <c r="I262" s="315">
        <f>('июль(4 цк)'!F245+'июль(4 цк)'!F246*3.1%)/1000</f>
        <v>0.62966838000000003</v>
      </c>
      <c r="J262" s="315">
        <f>('июль(4 цк)'!G245+'июль(4 цк)'!G246*3.1%)/1000</f>
        <v>0.63112208999999997</v>
      </c>
      <c r="K262" s="315">
        <f>('июль(4 цк)'!H245+'июль(4 цк)'!H246*3.1%)/1000</f>
        <v>0.64150426000000005</v>
      </c>
      <c r="L262" s="315">
        <f>('июль(4 цк)'!I245+'июль(4 цк)'!I246*3.1%)/1000</f>
        <v>0.63399857999999998</v>
      </c>
      <c r="M262" s="315">
        <f>('июль(4 цк)'!J245+'июль(4 цк)'!J246*3.1%)/1000</f>
        <v>0.63425632999999992</v>
      </c>
      <c r="N262" s="315">
        <f>('июль(4 цк)'!K245+'июль(4 цк)'!K246*3.1%)/1000</f>
        <v>0.64242185000000007</v>
      </c>
      <c r="O262" s="315">
        <f>('июль(4 цк)'!L245+'июль(4 цк)'!L246*3.1%)/1000</f>
        <v>0.64472098</v>
      </c>
      <c r="P262" s="315">
        <f>('июль(4 цк)'!M245+'июль(4 цк)'!M246*3.1%)/1000</f>
        <v>0.64742220000000006</v>
      </c>
      <c r="Q262" s="315">
        <f>('июль(4 цк)'!N245+'июль(4 цк)'!N246*3.1%)/1000</f>
        <v>0.65953645000000005</v>
      </c>
      <c r="R262" s="315">
        <f>('июль(4 цк)'!O245+'июль(4 цк)'!O246*3.1%)/1000</f>
        <v>0.64547361000000003</v>
      </c>
      <c r="S262" s="315">
        <f>('июль(4 цк)'!P245+'июль(4 цк)'!P246*3.1%)/1000</f>
        <v>0.64341161000000002</v>
      </c>
      <c r="T262" s="315">
        <f>('июль(4 цк)'!Q245+'июль(4 цк)'!Q246*3.1%)/1000</f>
        <v>0.66169124000000001</v>
      </c>
      <c r="U262" s="315">
        <f>('июль(4 цк)'!R245+'июль(4 цк)'!R246*3.1%)/1000</f>
        <v>0.66349548999999997</v>
      </c>
      <c r="V262" s="315">
        <f>('июль(4 цк)'!S245+'июль(4 цк)'!S246*3.1%)/1000</f>
        <v>0.67175379999999996</v>
      </c>
      <c r="W262" s="315">
        <f>('июль(4 цк)'!T245+'июль(4 цк)'!T246*3.1%)/1000</f>
        <v>0.67154760000000002</v>
      </c>
      <c r="X262" s="315">
        <f>('июль(4 цк)'!U245+'июль(4 цк)'!U246*3.1%)/1000</f>
        <v>0.65909311999999998</v>
      </c>
      <c r="Y262" s="315">
        <f>('июль(4 цк)'!V245+'июль(4 цк)'!V246*3.1%)/1000</f>
        <v>0.66621732999999994</v>
      </c>
      <c r="Z262" s="315">
        <f>('июль(4 цк)'!W245+'июль(4 цк)'!W246*3.1%)/1000</f>
        <v>0.66260883000000004</v>
      </c>
      <c r="AA262" s="315">
        <f>('июль(4 цк)'!X245+'июль(4 цк)'!X246*3.1%)/1000</f>
        <v>0.66622764000000001</v>
      </c>
      <c r="AB262" s="315">
        <f>('июль(4 цк)'!Y245+'июль(4 цк)'!Y246*3.1%)/1000</f>
        <v>0.63186441000000004</v>
      </c>
    </row>
    <row r="263" spans="1:28" s="213" customFormat="1" ht="13.5" thickBot="1" x14ac:dyDescent="0.25">
      <c r="A263" s="321">
        <v>29</v>
      </c>
      <c r="B263" s="294" t="s">
        <v>197</v>
      </c>
      <c r="C263" s="295" t="s">
        <v>174</v>
      </c>
      <c r="D263" s="261"/>
      <c r="E263" s="315">
        <f>('июль(4 цк)'!B249+'июль(4 цк)'!B250*3.1%)/1000</f>
        <v>0.68194007999999995</v>
      </c>
      <c r="F263" s="325">
        <f>('июль(4 цк)'!C249+'июль(4 цк)'!C250*3.1%)/1000</f>
        <v>0.66857832000000006</v>
      </c>
      <c r="G263" s="325">
        <f>('июль(4 цк)'!D249+'июль(4 цк)'!D250*3.1%)/1000</f>
        <v>0.66511416000000012</v>
      </c>
      <c r="H263" s="315">
        <f>('июль(4 цк)'!E249+'июль(4 цк)'!E250*3.1%)/1000</f>
        <v>0.67072279999999995</v>
      </c>
      <c r="I263" s="315">
        <f>('июль(4 цк)'!F249+'июль(4 цк)'!F250*3.1%)/1000</f>
        <v>0.68566198999999994</v>
      </c>
      <c r="J263" s="315">
        <f>('июль(4 цк)'!G249+'июль(4 цк)'!G250*3.1%)/1000</f>
        <v>0.69187892000000006</v>
      </c>
      <c r="K263" s="315">
        <f>('июль(4 цк)'!H249+'июль(4 цк)'!H250*3.1%)/1000</f>
        <v>0.68572385000000013</v>
      </c>
      <c r="L263" s="315">
        <f>('июль(4 цк)'!I249+'июль(4 цк)'!I250*3.1%)/1000</f>
        <v>0.67974405000000004</v>
      </c>
      <c r="M263" s="315">
        <f>('июль(4 цк)'!J249+'июль(4 цк)'!J250*3.1%)/1000</f>
        <v>0.68648679000000001</v>
      </c>
      <c r="N263" s="315">
        <f>('июль(4 цк)'!K249+'июль(4 цк)'!K250*3.1%)/1000</f>
        <v>0.69613695000000009</v>
      </c>
      <c r="O263" s="315">
        <f>('июль(4 цк)'!L249+'июль(4 цк)'!L250*3.1%)/1000</f>
        <v>0.69914746999999999</v>
      </c>
      <c r="P263" s="315">
        <f>('июль(4 цк)'!M249+'июль(4 цк)'!M250*3.1%)/1000</f>
        <v>0.69212635999999994</v>
      </c>
      <c r="Q263" s="315">
        <f>('июль(4 цк)'!N249+'июль(4 цк)'!N250*3.1%)/1000</f>
        <v>0.69275527000000003</v>
      </c>
      <c r="R263" s="315">
        <f>('июль(4 цк)'!O249+'июль(4 цк)'!O250*3.1%)/1000</f>
        <v>0.66965056000000001</v>
      </c>
      <c r="S263" s="315">
        <f>('июль(4 цк)'!P249+'июль(4 цк)'!P250*3.1%)/1000</f>
        <v>0.67220743999999999</v>
      </c>
      <c r="T263" s="315">
        <f>('июль(4 цк)'!Q249+'июль(4 цк)'!Q250*3.1%)/1000</f>
        <v>0.69188923000000013</v>
      </c>
      <c r="U263" s="315">
        <f>('июль(4 цк)'!R249+'июль(4 цк)'!R250*3.1%)/1000</f>
        <v>0.70945747000000003</v>
      </c>
      <c r="V263" s="315">
        <f>('июль(4 цк)'!S249+'июль(4 цк)'!S250*3.1%)/1000</f>
        <v>0.71289069999999999</v>
      </c>
      <c r="W263" s="315">
        <f>('июль(4 цк)'!T249+'июль(4 цк)'!T250*3.1%)/1000</f>
        <v>0.70633354000000004</v>
      </c>
      <c r="X263" s="315">
        <f>('июль(4 цк)'!U249+'июль(4 цк)'!U250*3.1%)/1000</f>
        <v>0.68575478000000001</v>
      </c>
      <c r="Y263" s="315">
        <f>('июль(4 цк)'!V249+'июль(4 цк)'!V250*3.1%)/1000</f>
        <v>0.68909522000000001</v>
      </c>
      <c r="Z263" s="315">
        <f>('июль(4 цк)'!W249+'июль(4 цк)'!W250*3.1%)/1000</f>
        <v>0.69614726000000005</v>
      </c>
      <c r="AA263" s="315">
        <f>('июль(4 цк)'!X249+'июль(4 цк)'!X250*3.1%)/1000</f>
        <v>0.70202396</v>
      </c>
      <c r="AB263" s="315">
        <f>('июль(4 цк)'!Y249+'июль(4 цк)'!Y250*3.1%)/1000</f>
        <v>0.70038467000000004</v>
      </c>
    </row>
    <row r="264" spans="1:28" s="213" customFormat="1" ht="13.5" thickBot="1" x14ac:dyDescent="0.25">
      <c r="A264" s="321">
        <v>30</v>
      </c>
      <c r="B264" s="294" t="s">
        <v>197</v>
      </c>
      <c r="C264" s="295" t="s">
        <v>174</v>
      </c>
      <c r="D264" s="261"/>
      <c r="E264" s="315">
        <f>('июль(4 цк)'!B253+'июль(4 цк)'!B254*3.1%)/1000</f>
        <v>0.54951844000000005</v>
      </c>
      <c r="F264" s="325">
        <f>('июль(4 цк)'!C253+'июль(4 цк)'!C254*3.1%)/1000</f>
        <v>0.52147524000000001</v>
      </c>
      <c r="G264" s="325">
        <f>('июль(4 цк)'!D253+'июль(4 цк)'!D254*3.1%)/1000</f>
        <v>0.52061950999999995</v>
      </c>
      <c r="H264" s="315">
        <f>('июль(4 цк)'!E253+'июль(4 цк)'!E254*3.1%)/1000</f>
        <v>0.52731070000000002</v>
      </c>
      <c r="I264" s="315">
        <f>('июль(4 цк)'!F253+'июль(4 цк)'!F254*3.1%)/1000</f>
        <v>0.53522878000000007</v>
      </c>
      <c r="J264" s="315">
        <f>('июль(4 цк)'!G253+'июль(4 цк)'!G254*3.1%)/1000</f>
        <v>0.54283756000000005</v>
      </c>
      <c r="K264" s="315">
        <f>('июль(4 цк)'!H253+'июль(4 цк)'!H254*3.1%)/1000</f>
        <v>0.54148695000000013</v>
      </c>
      <c r="L264" s="315">
        <f>('июль(4 цк)'!I253+'июль(4 цк)'!I254*3.1%)/1000</f>
        <v>0.52897061000000001</v>
      </c>
      <c r="M264" s="315">
        <f>('июль(4 цк)'!J253+'июль(4 цк)'!J254*3.1%)/1000</f>
        <v>0.52958921000000014</v>
      </c>
      <c r="N264" s="315">
        <f>('июль(4 цк)'!K253+'июль(4 цк)'!K254*3.1%)/1000</f>
        <v>0.53476483000000008</v>
      </c>
      <c r="O264" s="315">
        <f>('июль(4 цк)'!L253+'июль(4 цк)'!L254*3.1%)/1000</f>
        <v>0.53474421000000005</v>
      </c>
      <c r="P264" s="315">
        <f>('июль(4 цк)'!M253+'июль(4 цк)'!M254*3.1%)/1000</f>
        <v>0.5383424</v>
      </c>
      <c r="Q264" s="315">
        <f>('июль(4 цк)'!N253+'июль(4 цк)'!N254*3.1%)/1000</f>
        <v>0.53947650000000003</v>
      </c>
      <c r="R264" s="315">
        <f>('июль(4 цк)'!O253+'июль(4 цк)'!O254*3.1%)/1000</f>
        <v>0.52459917</v>
      </c>
      <c r="S264" s="315">
        <f>('июль(4 цк)'!P253+'июль(4 цк)'!P254*3.1%)/1000</f>
        <v>0.52387747000000007</v>
      </c>
      <c r="T264" s="315">
        <f>('июль(4 цк)'!Q253+'июль(4 цк)'!Q254*3.1%)/1000</f>
        <v>0.5449408</v>
      </c>
      <c r="U264" s="315">
        <f>('июль(4 цк)'!R253+'июль(4 цк)'!R254*3.1%)/1000</f>
        <v>0.55312693999999996</v>
      </c>
      <c r="V264" s="315">
        <f>('июль(4 цк)'!S253+'июль(4 цк)'!S254*3.1%)/1000</f>
        <v>0.55543637999999995</v>
      </c>
      <c r="W264" s="315">
        <f>('июль(4 цк)'!T253+'июль(4 цк)'!T254*3.1%)/1000</f>
        <v>0.55470437000000006</v>
      </c>
      <c r="X264" s="315">
        <f>('июль(4 цк)'!U253+'июль(4 цк)'!U254*3.1%)/1000</f>
        <v>0.54122920000000008</v>
      </c>
      <c r="Y264" s="315">
        <f>('июль(4 цк)'!V253+'июль(4 цк)'!V254*3.1%)/1000</f>
        <v>0.54934316999999999</v>
      </c>
      <c r="Z264" s="315">
        <f>('июль(4 цк)'!W253+'июль(4 цк)'!W254*3.1%)/1000</f>
        <v>0.55314755999999998</v>
      </c>
      <c r="AA264" s="315">
        <f>('июль(4 цк)'!X253+'июль(4 цк)'!X254*3.1%)/1000</f>
        <v>0.55471468000000002</v>
      </c>
      <c r="AB264" s="315">
        <f>('июль(4 цк)'!Y253+'июль(4 цк)'!Y254*3.1%)/1000</f>
        <v>0.55311663</v>
      </c>
    </row>
    <row r="265" spans="1:28" s="301" customFormat="1" ht="13.5" thickBot="1" x14ac:dyDescent="0.25">
      <c r="A265" s="322">
        <v>31</v>
      </c>
      <c r="B265" s="310" t="s">
        <v>197</v>
      </c>
      <c r="C265" s="311" t="s">
        <v>174</v>
      </c>
      <c r="D265" s="312"/>
      <c r="E265" s="315">
        <f>('июль(4 цк)'!B257+'июль(4 цк)'!B258*3.1%)/1000</f>
        <v>0.51455722999999998</v>
      </c>
      <c r="F265" s="325">
        <f>('июль(4 цк)'!C257+'июль(4 цк)'!C258*3.1%)/1000</f>
        <v>0.49755603999999998</v>
      </c>
      <c r="G265" s="325">
        <f>('июль(4 цк)'!D257+'июль(4 цк)'!D258*3.1%)/1000</f>
        <v>0.49960773000000003</v>
      </c>
      <c r="H265" s="315">
        <f>('июль(4 цк)'!E257+'июль(4 цк)'!E258*3.1%)/1000</f>
        <v>0.50154600999999999</v>
      </c>
      <c r="I265" s="315">
        <f>('июль(4 цк)'!F257+'июль(4 цк)'!F258*3.1%)/1000</f>
        <v>0.51011362000000005</v>
      </c>
      <c r="J265" s="315">
        <f>('июль(4 цк)'!G257+'июль(4 цк)'!G258*3.1%)/1000</f>
        <v>0.51039199000000002</v>
      </c>
      <c r="K265" s="315">
        <f>('июль(4 цк)'!H257+'июль(4 цк)'!H258*3.1%)/1000</f>
        <v>0.51313445000000002</v>
      </c>
      <c r="L265" s="315">
        <f>('июль(4 цк)'!I257+'июль(4 цк)'!I258*3.1%)/1000</f>
        <v>0.50324716000000003</v>
      </c>
      <c r="M265" s="315">
        <f>('июль(4 цк)'!J257+'июль(4 цк)'!J258*3.1%)/1000</f>
        <v>0.50497924000000005</v>
      </c>
      <c r="N265" s="315">
        <f>('июль(4 цк)'!K257+'июль(4 цк)'!K258*3.1%)/1000</f>
        <v>0.50892797000000001</v>
      </c>
      <c r="O265" s="315">
        <f>('июль(4 цк)'!L257+'июль(4 цк)'!L258*3.1%)/1000</f>
        <v>0.51334064999999995</v>
      </c>
      <c r="P265" s="315">
        <f>('июль(4 цк)'!M257+'июль(4 цк)'!M258*3.1%)/1000</f>
        <v>0.50794852000000001</v>
      </c>
      <c r="Q265" s="315">
        <f>('июль(4 цк)'!N257+'июль(4 цк)'!N258*3.1%)/1000</f>
        <v>0.51055695000000001</v>
      </c>
      <c r="R265" s="315">
        <f>('июль(4 цк)'!O257+'июль(4 цк)'!O258*3.1%)/1000</f>
        <v>0.49591675000000002</v>
      </c>
      <c r="S265" s="315">
        <f>('июль(4 цк)'!P257+'июль(4 цк)'!P258*3.1%)/1000</f>
        <v>0.48849355000000005</v>
      </c>
      <c r="T265" s="315">
        <f>('июль(4 цк)'!Q257+'июль(4 цк)'!Q258*3.1%)/1000</f>
        <v>0.49704053999999998</v>
      </c>
      <c r="U265" s="315">
        <f>('июль(4 цк)'!R257+'июль(4 цк)'!R258*3.1%)/1000</f>
        <v>0.50333994999999998</v>
      </c>
      <c r="V265" s="315">
        <f>('июль(4 цк)'!S257+'июль(4 цк)'!S258*3.1%)/1000</f>
        <v>0.50540194999999999</v>
      </c>
      <c r="W265" s="315">
        <f>('июль(4 цк)'!T257+'июль(4 цк)'!T258*3.1%)/1000</f>
        <v>0.50602055000000001</v>
      </c>
      <c r="X265" s="315">
        <f>('июль(4 цк)'!U257+'июль(4 цк)'!U258*3.1%)/1000</f>
        <v>0.50061811000000001</v>
      </c>
      <c r="Y265" s="315">
        <f>('июль(4 цк)'!V257+'июль(4 цк)'!V258*3.1%)/1000</f>
        <v>0.50213367999999992</v>
      </c>
      <c r="Z265" s="315">
        <f>('июль(4 цк)'!W257+'июль(4 цк)'!W258*3.1%)/1000</f>
        <v>0.50455653</v>
      </c>
      <c r="AA265" s="315">
        <f>('июль(4 цк)'!X257+'июль(4 цк)'!X258*3.1%)/1000</f>
        <v>0.50709278999999996</v>
      </c>
      <c r="AB265" s="315">
        <f>('июль(4 цк)'!Y257+'июль(4 цк)'!Y258*3.1%)/1000</f>
        <v>0.50441219000000004</v>
      </c>
    </row>
    <row r="266" spans="1:28" s="300" customFormat="1" ht="13.5" thickBot="1" x14ac:dyDescent="0.25">
      <c r="A266" s="320">
        <v>1</v>
      </c>
      <c r="B266" s="305" t="s">
        <v>198</v>
      </c>
      <c r="C266" s="306" t="s">
        <v>174</v>
      </c>
      <c r="D266" s="307"/>
      <c r="E266" s="315">
        <f>('июль(4 цк)'!B264+'июль(4 цк)'!B265*9.68%)/1000</f>
        <v>0.87499720799999992</v>
      </c>
      <c r="F266" s="325">
        <f>('июль(4 цк)'!C264+'июль(4 цк)'!C265*9.68%)/1000</f>
        <v>0.85555094400000009</v>
      </c>
      <c r="G266" s="325">
        <f>('июль(4 цк)'!D264+'июль(4 цк)'!D265*9.68%)/1000</f>
        <v>0.85377412799999997</v>
      </c>
      <c r="H266" s="315">
        <f>('июль(4 цк)'!E264+'июль(4 цк)'!E265*9.68%)/1000</f>
        <v>0.87568819200000003</v>
      </c>
      <c r="I266" s="315">
        <f>('июль(4 цк)'!F264+'июль(4 цк)'!F265*9.68%)/1000</f>
        <v>0.86491761599999994</v>
      </c>
      <c r="J266" s="315">
        <f>('июль(4 цк)'!G264+'июль(4 цк)'!G265*9.68%)/1000</f>
        <v>0.85947748800000001</v>
      </c>
      <c r="K266" s="315">
        <f>('июль(4 цк)'!H264+'июль(4 цк)'!H265*9.68%)/1000</f>
        <v>0.86216464799999992</v>
      </c>
      <c r="L266" s="315">
        <f>('июль(4 цк)'!I264+'июль(4 цк)'!I265*9.68%)/1000</f>
        <v>0.85062631199999994</v>
      </c>
      <c r="M266" s="315">
        <f>('июль(4 цк)'!J264+'июль(4 цк)'!J265*9.68%)/1000</f>
        <v>0.85467350399999997</v>
      </c>
      <c r="N266" s="315">
        <f>('июль(4 цк)'!K264+'июль(4 цк)'!K265*9.68%)/1000</f>
        <v>0.86849318399999997</v>
      </c>
      <c r="O266" s="315">
        <f>('июль(4 цк)'!L264+'июль(4 цк)'!L265*9.68%)/1000</f>
        <v>0.85870972800000001</v>
      </c>
      <c r="P266" s="315">
        <f>('июль(4 цк)'!M264+'июль(4 цк)'!M265*9.68%)/1000</f>
        <v>0.86110075199999991</v>
      </c>
      <c r="Q266" s="315">
        <f>('июль(4 цк)'!N264+'июль(4 цк)'!N265*9.68%)/1000</f>
        <v>0.858578112</v>
      </c>
      <c r="R266" s="315">
        <f>('июль(4 цк)'!O264+'июль(4 цк)'!O265*9.68%)/1000</f>
        <v>0.83422915200000003</v>
      </c>
      <c r="S266" s="315">
        <f>('июль(4 цк)'!P264+'июль(4 цк)'!P265*9.68%)/1000</f>
        <v>0.84026155199999997</v>
      </c>
      <c r="T266" s="315">
        <f>('июль(4 цк)'!Q264+'июль(4 цк)'!Q265*9.68%)/1000</f>
        <v>0.86269111199999993</v>
      </c>
      <c r="U266" s="315">
        <f>('июль(4 цк)'!R264+'июль(4 цк)'!R265*9.68%)/1000</f>
        <v>0.87396621600000002</v>
      </c>
      <c r="V266" s="315">
        <f>('июль(4 цк)'!S264+'июль(4 цк)'!S265*9.68%)/1000</f>
        <v>0.88161091199999997</v>
      </c>
      <c r="W266" s="315">
        <f>('июль(4 цк)'!T264+'июль(4 цк)'!T265*9.68%)/1000</f>
        <v>0.89063757600000004</v>
      </c>
      <c r="X266" s="315">
        <f>('июль(4 цк)'!U264+'июль(4 цк)'!U265*9.68%)/1000</f>
        <v>0.87719080799999993</v>
      </c>
      <c r="Y266" s="315">
        <f>('июль(4 цк)'!V264+'июль(4 цк)'!V265*9.68%)/1000</f>
        <v>0.89379636000000007</v>
      </c>
      <c r="Z266" s="315">
        <f>('июль(4 цк)'!W264+'июль(4 цк)'!W265*9.68%)/1000</f>
        <v>0.8996094</v>
      </c>
      <c r="AA266" s="315">
        <f>('июль(4 цк)'!X264+'июль(4 цк)'!X265*9.68%)/1000</f>
        <v>0.89819452799999999</v>
      </c>
      <c r="AB266" s="315">
        <f>('июль(4 цк)'!Y264+'июль(4 цк)'!Y265*9.68%)/1000</f>
        <v>0.88729233600000001</v>
      </c>
    </row>
    <row r="267" spans="1:28" s="213" customFormat="1" ht="13.5" thickBot="1" x14ac:dyDescent="0.25">
      <c r="A267" s="321">
        <v>2</v>
      </c>
      <c r="B267" s="294" t="s">
        <v>198</v>
      </c>
      <c r="C267" s="295" t="s">
        <v>174</v>
      </c>
      <c r="D267" s="261"/>
      <c r="E267" s="315">
        <f>('июль(4 цк)'!B268+'июль(4 цк)'!B269*9.68%)/1000</f>
        <v>0.96505545599999998</v>
      </c>
      <c r="F267" s="325">
        <f>('июль(4 цк)'!C268+'июль(4 цк)'!C269*9.68%)/1000</f>
        <v>0.94324010400000002</v>
      </c>
      <c r="G267" s="325">
        <f>('июль(4 цк)'!D268+'июль(4 цк)'!D269*9.68%)/1000</f>
        <v>0.94567499999999993</v>
      </c>
      <c r="H267" s="315">
        <f>('июль(4 цк)'!E268+'июль(4 цк)'!E269*9.68%)/1000</f>
        <v>0.95959339200000004</v>
      </c>
      <c r="I267" s="315">
        <f>('июль(4 цк)'!F268+'июль(4 цк)'!F269*9.68%)/1000</f>
        <v>0.99852979200000003</v>
      </c>
      <c r="J267" s="315">
        <f>('июль(4 цк)'!G268+'июль(4 цк)'!G269*9.68%)/1000</f>
        <v>0.98979926399999996</v>
      </c>
      <c r="K267" s="315">
        <f>('июль(4 цк)'!H268+'июль(4 цк)'!H269*9.68%)/1000</f>
        <v>0.98239586400000001</v>
      </c>
      <c r="L267" s="315">
        <f>('июль(4 цк)'!I268+'июль(4 цк)'!I269*9.68%)/1000</f>
        <v>0.96947556000000012</v>
      </c>
      <c r="M267" s="315">
        <f>('июль(4 цк)'!J268+'июль(4 цк)'!J269*9.68%)/1000</f>
        <v>0.97941256799999998</v>
      </c>
      <c r="N267" s="315">
        <f>('июль(4 цк)'!K268+'июль(4 цк)'!K269*9.68%)/1000</f>
        <v>0.98059711199999999</v>
      </c>
      <c r="O267" s="315">
        <f>('июль(4 цк)'!L268+'июль(4 цк)'!L269*9.68%)/1000</f>
        <v>1.0022589120000001</v>
      </c>
      <c r="P267" s="315">
        <f>('июль(4 цк)'!M268+'июль(4 цк)'!M269*9.68%)/1000</f>
        <v>0.98634434400000004</v>
      </c>
      <c r="Q267" s="315">
        <f>('июль(4 цк)'!N268+'июль(4 цк)'!N269*9.68%)/1000</f>
        <v>1.000756296</v>
      </c>
      <c r="R267" s="315">
        <f>('июль(4 цк)'!O268+'июль(4 цк)'!O269*9.68%)/1000</f>
        <v>0.97318274400000004</v>
      </c>
      <c r="S267" s="315">
        <f>('июль(4 цк)'!P268+'июль(4 цк)'!P269*9.68%)/1000</f>
        <v>0.968071656</v>
      </c>
      <c r="T267" s="315">
        <f>('июль(4 цк)'!Q268+'июль(4 цк)'!Q269*9.68%)/1000</f>
        <v>0.99053411999999996</v>
      </c>
      <c r="U267" s="315">
        <f>('июль(4 цк)'!R268+'июль(4 цк)'!R269*9.68%)/1000</f>
        <v>1.0109126639999999</v>
      </c>
      <c r="V267" s="315">
        <f>('июль(4 цк)'!S268+'июль(4 цк)'!S269*9.68%)/1000</f>
        <v>1.018820592</v>
      </c>
      <c r="W267" s="315">
        <f>('июль(4 цк)'!T268+'июль(4 цк)'!T269*9.68%)/1000</f>
        <v>1.0370384400000001</v>
      </c>
      <c r="X267" s="315">
        <f>('июль(4 цк)'!U268+'июль(4 цк)'!U269*9.68%)/1000</f>
        <v>1.0062512640000001</v>
      </c>
      <c r="Y267" s="315">
        <f>('июль(4 цк)'!V268+'июль(4 цк)'!V269*9.68%)/1000</f>
        <v>1.024907832</v>
      </c>
      <c r="Z267" s="315">
        <f>('июль(4 цк)'!W268+'июль(4 цк)'!W269*9.68%)/1000</f>
        <v>1.027726608</v>
      </c>
      <c r="AA267" s="315">
        <f>('июль(4 цк)'!X268+'июль(4 цк)'!X269*9.68%)/1000</f>
        <v>1.026476256</v>
      </c>
      <c r="AB267" s="315">
        <f>('июль(4 цк)'!Y268+'июль(4 цк)'!Y269*9.68%)/1000</f>
        <v>1.0107152399999999</v>
      </c>
    </row>
    <row r="268" spans="1:28" s="213" customFormat="1" ht="13.5" thickBot="1" x14ac:dyDescent="0.25">
      <c r="A268" s="321">
        <v>3</v>
      </c>
      <c r="B268" s="294" t="s">
        <v>198</v>
      </c>
      <c r="C268" s="295" t="s">
        <v>174</v>
      </c>
      <c r="D268" s="261"/>
      <c r="E268" s="315">
        <f>('июль(4 цк)'!B272+'июль(4 цк)'!B273*9.68%)/1000</f>
        <v>0.97330339200000004</v>
      </c>
      <c r="F268" s="325">
        <f>('июль(4 цк)'!C272+'июль(4 цк)'!C273*9.68%)/1000</f>
        <v>0.90418305599999993</v>
      </c>
      <c r="G268" s="325">
        <f>('июль(4 цк)'!D272+'июль(4 цк)'!D273*9.68%)/1000</f>
        <v>0.92338802399999997</v>
      </c>
      <c r="H268" s="315">
        <f>('июль(4 цк)'!E272+'июль(4 цк)'!E273*9.68%)/1000</f>
        <v>0.939872928</v>
      </c>
      <c r="I268" s="315">
        <f>('июль(4 цк)'!F272+'июль(4 цк)'!F273*9.68%)/1000</f>
        <v>0.93785481599999998</v>
      </c>
      <c r="J268" s="315">
        <f>('июль(4 цк)'!G272+'июль(4 цк)'!G273*9.68%)/1000</f>
        <v>0.92872943999999991</v>
      </c>
      <c r="K268" s="315">
        <f>('июль(4 цк)'!H272+'июль(4 цк)'!H273*9.68%)/1000</f>
        <v>0.93463022399999984</v>
      </c>
      <c r="L268" s="315">
        <f>('июль(4 цк)'!I272+'июль(4 цк)'!I273*9.68%)/1000</f>
        <v>0.92005375200000006</v>
      </c>
      <c r="M268" s="315">
        <f>('июль(4 цк)'!J272+'июль(4 цк)'!J273*9.68%)/1000</f>
        <v>0.93400504799999995</v>
      </c>
      <c r="N268" s="315">
        <f>('июль(4 цк)'!K272+'июль(4 цк)'!K273*9.68%)/1000</f>
        <v>0.93294115199999994</v>
      </c>
      <c r="O268" s="315">
        <f>('июль(4 цк)'!L272+'июль(4 цк)'!L273*9.68%)/1000</f>
        <v>0.94058584799999989</v>
      </c>
      <c r="P268" s="315">
        <f>('июль(4 цк)'!M272+'июль(4 цк)'!M273*9.68%)/1000</f>
        <v>0.93557347199999996</v>
      </c>
      <c r="Q268" s="315">
        <f>('июль(4 цк)'!N272+'июль(4 цк)'!N273*9.68%)/1000</f>
        <v>0.94364591999999992</v>
      </c>
      <c r="R268" s="315">
        <f>('июль(4 цк)'!O272+'июль(4 цк)'!O273*9.68%)/1000</f>
        <v>0.91279293599999989</v>
      </c>
      <c r="S268" s="315">
        <f>('июль(4 цк)'!P272+'июль(4 цк)'!P273*9.68%)/1000</f>
        <v>0.90986447999999998</v>
      </c>
      <c r="T268" s="315">
        <f>('июль(4 цк)'!Q272+'июль(4 цк)'!Q273*9.68%)/1000</f>
        <v>0.93755867999999998</v>
      </c>
      <c r="U268" s="315">
        <f>('июль(4 цк)'!R272+'июль(4 цк)'!R273*9.68%)/1000</f>
        <v>0.953769384</v>
      </c>
      <c r="V268" s="315">
        <f>('июль(4 цк)'!S272+'июль(4 цк)'!S273*9.68%)/1000</f>
        <v>0.94268073600000002</v>
      </c>
      <c r="W268" s="315">
        <f>('июль(4 цк)'!T272+'июль(4 цк)'!T273*9.68%)/1000</f>
        <v>0.94514853599999993</v>
      </c>
      <c r="X268" s="315">
        <f>('июль(4 цк)'!U272+'июль(4 цк)'!U273*9.68%)/1000</f>
        <v>0.93946711199999999</v>
      </c>
      <c r="Y268" s="315">
        <f>('июль(4 цк)'!V272+'июль(4 цк)'!V273*9.68%)/1000</f>
        <v>0.9541752</v>
      </c>
      <c r="Z268" s="315">
        <f>('июль(4 цк)'!W272+'июль(4 цк)'!W273*9.68%)/1000</f>
        <v>0.968225208</v>
      </c>
      <c r="AA268" s="315">
        <f>('июль(4 цк)'!X272+'июль(4 цк)'!X273*9.68%)/1000</f>
        <v>0.9801583920000001</v>
      </c>
      <c r="AB268" s="315">
        <f>('июль(4 цк)'!Y272+'июль(4 цк)'!Y273*9.68%)/1000</f>
        <v>0.98071775999999999</v>
      </c>
    </row>
    <row r="269" spans="1:28" s="213" customFormat="1" ht="13.5" thickBot="1" x14ac:dyDescent="0.25">
      <c r="A269" s="321">
        <v>4</v>
      </c>
      <c r="B269" s="294" t="s">
        <v>198</v>
      </c>
      <c r="C269" s="295" t="s">
        <v>174</v>
      </c>
      <c r="D269" s="261"/>
      <c r="E269" s="315">
        <f>('июль(4 цк)'!B276+'июль(4 цк)'!B277*9.68%)/1000</f>
        <v>1.025807208</v>
      </c>
      <c r="F269" s="325">
        <f>('июль(4 цк)'!C276+'июль(4 цк)'!C277*9.68%)/1000</f>
        <v>0.98558755199999992</v>
      </c>
      <c r="G269" s="325">
        <f>('июль(4 цк)'!D276+'июль(4 цк)'!D277*9.68%)/1000</f>
        <v>1.0031144160000001</v>
      </c>
      <c r="H269" s="315">
        <f>('июль(4 цк)'!E276+'июль(4 цк)'!E277*9.68%)/1000</f>
        <v>1.0134023999999999</v>
      </c>
      <c r="I269" s="315">
        <f>('июль(4 цк)'!F276+'июль(4 цк)'!F277*9.68%)/1000</f>
        <v>1.0351629120000001</v>
      </c>
      <c r="J269" s="315">
        <f>('июль(4 цк)'!G276+'июль(4 цк)'!G277*9.68%)/1000</f>
        <v>1.0420508159999999</v>
      </c>
      <c r="K269" s="315">
        <f>('июль(4 цк)'!H276+'июль(4 цк)'!H277*9.68%)/1000</f>
        <v>1.050013584</v>
      </c>
      <c r="L269" s="315">
        <f>('июль(4 цк)'!I276+'июль(4 цк)'!I277*9.68%)/1000</f>
        <v>1.028351784</v>
      </c>
      <c r="M269" s="315">
        <f>('июль(4 цк)'!J276+'июль(4 цк)'!J277*9.68%)/1000</f>
        <v>1.0447818480000002</v>
      </c>
      <c r="N269" s="315">
        <f>('июль(4 цк)'!K276+'июль(4 цк)'!K277*9.68%)/1000</f>
        <v>1.051439424</v>
      </c>
      <c r="O269" s="315">
        <f>('июль(4 цк)'!L276+'июль(4 цк)'!L277*9.68%)/1000</f>
        <v>1.0508581199999998</v>
      </c>
      <c r="P269" s="315">
        <f>('июль(4 цк)'!M276+'июль(4 цк)'!M277*9.68%)/1000</f>
        <v>1.050167136</v>
      </c>
      <c r="Q269" s="315">
        <f>('июль(4 цк)'!N276+'июль(4 цк)'!N277*9.68%)/1000</f>
        <v>0.97420276799999994</v>
      </c>
      <c r="R269" s="315">
        <f>('июль(4 цк)'!O276+'июль(4 цк)'!O277*9.68%)/1000</f>
        <v>0.94257105600000002</v>
      </c>
      <c r="S269" s="315">
        <f>('июль(4 цк)'!P276+'июль(4 цк)'!P277*9.68%)/1000</f>
        <v>0.94715568000000006</v>
      </c>
      <c r="T269" s="315">
        <f>('июль(4 цк)'!Q276+'июль(4 цк)'!Q277*9.68%)/1000</f>
        <v>0.97685702399999996</v>
      </c>
      <c r="U269" s="315">
        <f>('июль(4 цк)'!R276+'июль(4 цк)'!R277*9.68%)/1000</f>
        <v>0.99654458400000001</v>
      </c>
      <c r="V269" s="315">
        <f>('июль(4 цк)'!S276+'июль(4 цк)'!S277*9.68%)/1000</f>
        <v>1.0054725360000001</v>
      </c>
      <c r="W269" s="315">
        <f>('июль(4 цк)'!T276+'июль(4 цк)'!T277*9.68%)/1000</f>
        <v>1.0078416239999999</v>
      </c>
      <c r="X269" s="315">
        <f>('июль(4 цк)'!U276+'июль(4 цк)'!U277*9.68%)/1000</f>
        <v>0.98558755199999992</v>
      </c>
      <c r="Y269" s="315">
        <f>('июль(4 цк)'!V276+'июль(4 цк)'!V277*9.68%)/1000</f>
        <v>1.0034544239999998</v>
      </c>
      <c r="Z269" s="315">
        <f>('июль(4 цк)'!W276+'июль(4 цк)'!W277*9.68%)/1000</f>
        <v>1.0130514239999999</v>
      </c>
      <c r="AA269" s="315">
        <f>('июль(4 цк)'!X276+'июль(4 цк)'!X277*9.68%)/1000</f>
        <v>1.01663796</v>
      </c>
      <c r="AB269" s="315">
        <f>('июль(4 цк)'!Y276+'июль(4 цк)'!Y277*9.68%)/1000</f>
        <v>1.0053080159999999</v>
      </c>
    </row>
    <row r="270" spans="1:28" s="213" customFormat="1" ht="13.5" thickBot="1" x14ac:dyDescent="0.25">
      <c r="A270" s="321">
        <v>5</v>
      </c>
      <c r="B270" s="294" t="s">
        <v>198</v>
      </c>
      <c r="C270" s="295" t="s">
        <v>174</v>
      </c>
      <c r="D270" s="261"/>
      <c r="E270" s="315">
        <f>('июль(4 цк)'!B280+'июль(4 цк)'!B281*9.68%)/1000</f>
        <v>0.99260707199999987</v>
      </c>
      <c r="F270" s="325">
        <f>('июль(4 цк)'!C280+'июль(4 цк)'!C281*9.68%)/1000</f>
        <v>0.95224483199999999</v>
      </c>
      <c r="G270" s="325">
        <f>('июль(4 цк)'!D280+'июль(4 цк)'!D281*9.68%)/1000</f>
        <v>0.97557376799999995</v>
      </c>
      <c r="H270" s="315">
        <f>('июль(4 цк)'!E280+'июль(4 цк)'!E281*9.68%)/1000</f>
        <v>0.99451550399999999</v>
      </c>
      <c r="I270" s="315">
        <f>('июль(4 цк)'!F280+'июль(4 цк)'!F281*9.68%)/1000</f>
        <v>1.0132817519999999</v>
      </c>
      <c r="J270" s="315">
        <f>('июль(4 цк)'!G280+'июль(4 цк)'!G281*9.68%)/1000</f>
        <v>0.99306772799999998</v>
      </c>
      <c r="K270" s="315">
        <f>('июль(4 цк)'!H280+'июль(4 цк)'!H281*9.68%)/1000</f>
        <v>0.99368193599999999</v>
      </c>
      <c r="L270" s="315">
        <f>('июль(4 цк)'!I280+'июль(4 цк)'!I281*9.68%)/1000</f>
        <v>0.96701872799999999</v>
      </c>
      <c r="M270" s="315">
        <f>('июль(4 цк)'!J280+'июль(4 цк)'!J281*9.68%)/1000</f>
        <v>0.99337483199999999</v>
      </c>
      <c r="N270" s="315">
        <f>('июль(4 цк)'!K280+'июль(4 цк)'!K281*9.68%)/1000</f>
        <v>1.0046279999999999</v>
      </c>
      <c r="O270" s="315">
        <f>('июль(4 цк)'!L280+'июль(4 цк)'!L281*9.68%)/1000</f>
        <v>0.98351460000000002</v>
      </c>
      <c r="P270" s="315">
        <f>('июль(4 цк)'!M280+'июль(4 цк)'!M281*9.68%)/1000</f>
        <v>0.99151027199999997</v>
      </c>
      <c r="Q270" s="315">
        <f>('июль(4 цк)'!N280+'июль(4 цк)'!N281*9.68%)/1000</f>
        <v>0.97461955199999994</v>
      </c>
      <c r="R270" s="315">
        <f>('июль(4 цк)'!O280+'июль(4 цк)'!O281*9.68%)/1000</f>
        <v>0.94465497600000004</v>
      </c>
      <c r="S270" s="315">
        <f>('июль(4 цк)'!P280+'июль(4 цк)'!P281*9.68%)/1000</f>
        <v>0.93936839999999999</v>
      </c>
      <c r="T270" s="315">
        <f>('июль(4 цк)'!Q280+'июль(4 цк)'!Q281*9.68%)/1000</f>
        <v>0.96400252799999997</v>
      </c>
      <c r="U270" s="315">
        <f>('июль(4 цк)'!R280+'июль(4 цк)'!R281*9.68%)/1000</f>
        <v>0.97834867199999997</v>
      </c>
      <c r="V270" s="315">
        <f>('июль(4 цк)'!S280+'июль(4 цк)'!S281*9.68%)/1000</f>
        <v>0.97403824800000005</v>
      </c>
      <c r="W270" s="315">
        <f>('июль(4 цк)'!T280+'июль(4 цк)'!T281*9.68%)/1000</f>
        <v>0.98398622400000002</v>
      </c>
      <c r="X270" s="315">
        <f>('июль(4 цк)'!U280+'июль(4 цк)'!U281*9.68%)/1000</f>
        <v>0.953780352</v>
      </c>
      <c r="Y270" s="315">
        <f>('июль(4 цк)'!V280+'июль(4 цк)'!V281*9.68%)/1000</f>
        <v>0.97271111999999993</v>
      </c>
      <c r="Z270" s="315">
        <f>('июль(4 цк)'!W280+'июль(4 цк)'!W281*9.68%)/1000</f>
        <v>0.99232190399999987</v>
      </c>
      <c r="AA270" s="315">
        <f>('июль(4 цк)'!X280+'июль(4 цк)'!X281*9.68%)/1000</f>
        <v>0.99190511999999997</v>
      </c>
      <c r="AB270" s="315">
        <f>('июль(4 цк)'!Y280+'июль(4 цк)'!Y281*9.68%)/1000</f>
        <v>0.98893279200000006</v>
      </c>
    </row>
    <row r="271" spans="1:28" s="213" customFormat="1" ht="13.5" thickBot="1" x14ac:dyDescent="0.25">
      <c r="A271" s="321">
        <v>6</v>
      </c>
      <c r="B271" s="294" t="s">
        <v>198</v>
      </c>
      <c r="C271" s="295" t="s">
        <v>174</v>
      </c>
      <c r="D271" s="261"/>
      <c r="E271" s="315">
        <f>('июль(4 цк)'!B284+'июль(4 цк)'!B285*9.68%)/1000</f>
        <v>0.91239808799999988</v>
      </c>
      <c r="F271" s="325">
        <f>('июль(4 цк)'!C284+'июль(4 цк)'!C285*9.68%)/1000</f>
        <v>0.88632715200000001</v>
      </c>
      <c r="G271" s="325">
        <f>('июль(4 цк)'!D284+'июль(4 цк)'!D285*9.68%)/1000</f>
        <v>0.89320408799999995</v>
      </c>
      <c r="H271" s="315">
        <f>('июль(4 цк)'!E284+'июль(4 цк)'!E285*9.68%)/1000</f>
        <v>0.90366756000000015</v>
      </c>
      <c r="I271" s="315">
        <f>('июль(4 цк)'!F284+'июль(4 цк)'!F285*9.68%)/1000</f>
        <v>0.90942576000000008</v>
      </c>
      <c r="J271" s="315">
        <f>('июль(4 цк)'!G284+'июль(4 цк)'!G285*9.68%)/1000</f>
        <v>0.90053071200000001</v>
      </c>
      <c r="K271" s="315">
        <f>('июль(4 цк)'!H284+'июль(4 цк)'!H285*9.68%)/1000</f>
        <v>0.885307128</v>
      </c>
      <c r="L271" s="315">
        <f>('июль(4 цк)'!I284+'июль(4 цк)'!I285*9.68%)/1000</f>
        <v>0.88447355999999999</v>
      </c>
      <c r="M271" s="315">
        <f>('июль(4 цк)'!J284+'июль(4 цк)'!J285*9.68%)/1000</f>
        <v>0.89130662399999994</v>
      </c>
      <c r="N271" s="315">
        <f>('июль(4 цк)'!K284+'июль(4 цк)'!K285*9.68%)/1000</f>
        <v>0.9010352399999999</v>
      </c>
      <c r="O271" s="315">
        <f>('июль(4 цк)'!L284+'июль(4 цк)'!L285*9.68%)/1000</f>
        <v>0.91678528799999992</v>
      </c>
      <c r="P271" s="315">
        <f>('июль(4 цк)'!M284+'июль(4 цк)'!M285*9.68%)/1000</f>
        <v>0.91497556799999991</v>
      </c>
      <c r="Q271" s="315">
        <f>('июль(4 цк)'!N284+'июль(4 цк)'!N285*9.68%)/1000</f>
        <v>0.91501943999999991</v>
      </c>
      <c r="R271" s="315">
        <f>('июль(4 цк)'!O284+'июль(4 цк)'!O285*9.68%)/1000</f>
        <v>0.88674393600000001</v>
      </c>
      <c r="S271" s="315">
        <f>('июль(4 цк)'!P284+'июль(4 цк)'!P285*9.68%)/1000</f>
        <v>0.88753363200000002</v>
      </c>
      <c r="T271" s="315">
        <f>('июль(4 цк)'!Q284+'июль(4 цк)'!Q285*9.68%)/1000</f>
        <v>0.9145587839999999</v>
      </c>
      <c r="U271" s="315">
        <f>('июль(4 цк)'!R284+'июль(4 цк)'!R285*9.68%)/1000</f>
        <v>0.92262026399999997</v>
      </c>
      <c r="V271" s="315">
        <f>('июль(4 цк)'!S284+'июль(4 цк)'!S285*9.68%)/1000</f>
        <v>0.913176816</v>
      </c>
      <c r="W271" s="315">
        <f>('июль(4 цк)'!T284+'июль(4 цк)'!T285*9.68%)/1000</f>
        <v>0.91891308000000005</v>
      </c>
      <c r="X271" s="315">
        <f>('июль(4 цк)'!U284+'июль(4 цк)'!U285*9.68%)/1000</f>
        <v>0.9005965199999999</v>
      </c>
      <c r="Y271" s="315">
        <f>('июль(4 цк)'!V284+'июль(4 цк)'!V285*9.68%)/1000</f>
        <v>0.91734465600000004</v>
      </c>
      <c r="Z271" s="315">
        <f>('июль(4 цк)'!W284+'июль(4 цк)'!W285*9.68%)/1000</f>
        <v>0.93033076800000003</v>
      </c>
      <c r="AA271" s="315">
        <f>('июль(4 цк)'!X284+'июль(4 цк)'!X285*9.68%)/1000</f>
        <v>0.93143853600000004</v>
      </c>
      <c r="AB271" s="315">
        <f>('июль(4 цк)'!Y284+'июль(4 цк)'!Y285*9.68%)/1000</f>
        <v>0.92217057599999996</v>
      </c>
    </row>
    <row r="272" spans="1:28" s="213" customFormat="1" ht="13.5" thickBot="1" x14ac:dyDescent="0.25">
      <c r="A272" s="321">
        <v>7</v>
      </c>
      <c r="B272" s="294" t="s">
        <v>198</v>
      </c>
      <c r="C272" s="295" t="s">
        <v>174</v>
      </c>
      <c r="D272" s="261"/>
      <c r="E272" s="315">
        <f>('июль(4 цк)'!B288+'июль(4 цк)'!B289*9.68%)/1000</f>
        <v>0.98002677599999999</v>
      </c>
      <c r="F272" s="325">
        <f>('июль(4 цк)'!C288+'июль(4 цк)'!C289*9.68%)/1000</f>
        <v>0.93381859200000006</v>
      </c>
      <c r="G272" s="325">
        <f>('июль(4 цк)'!D288+'июль(4 цк)'!D289*9.68%)/1000</f>
        <v>0.96622903199999999</v>
      </c>
      <c r="H272" s="315">
        <f>('июль(4 цк)'!E288+'июль(4 цк)'!E289*9.68%)/1000</f>
        <v>0.98078356799999999</v>
      </c>
      <c r="I272" s="315">
        <f>('июль(4 цк)'!F288+'июль(4 цк)'!F289*9.68%)/1000</f>
        <v>0.99040250399999996</v>
      </c>
      <c r="J272" s="315">
        <f>('июль(4 цк)'!G288+'июль(4 цк)'!G289*9.68%)/1000</f>
        <v>0.99287030399999987</v>
      </c>
      <c r="K272" s="315">
        <f>('июль(4 цк)'!H288+'июль(4 цк)'!H289*9.68%)/1000</f>
        <v>0.98680499999999993</v>
      </c>
      <c r="L272" s="315">
        <f>('июль(4 цк)'!I288+'июль(4 цк)'!I289*9.68%)/1000</f>
        <v>0.96524191200000009</v>
      </c>
      <c r="M272" s="315">
        <f>('июль(4 цк)'!J288+'июль(4 цк)'!J289*9.68%)/1000</f>
        <v>0.98382170399999991</v>
      </c>
      <c r="N272" s="315">
        <f>('июль(4 цк)'!K288+'июль(4 цк)'!K289*9.68%)/1000</f>
        <v>1.0026537600000001</v>
      </c>
      <c r="O272" s="315">
        <f>('июль(4 цк)'!L288+'июль(4 цк)'!L289*9.68%)/1000</f>
        <v>0.99393419999999999</v>
      </c>
      <c r="P272" s="315">
        <f>('июль(4 цк)'!M288+'июль(4 цк)'!M289*9.68%)/1000</f>
        <v>0.99745492800000002</v>
      </c>
      <c r="Q272" s="315">
        <f>('июль(4 цк)'!N288+'июль(4 цк)'!N289*9.68%)/1000</f>
        <v>0.99439485599999988</v>
      </c>
      <c r="R272" s="315">
        <f>('июль(4 цк)'!O288+'июль(4 цк)'!O289*9.68%)/1000</f>
        <v>0.96650323199999999</v>
      </c>
      <c r="S272" s="315">
        <f>('июль(4 цк)'!P288+'июль(4 цк)'!P289*9.68%)/1000</f>
        <v>0.97214078399999992</v>
      </c>
      <c r="T272" s="315">
        <f>('июль(4 цк)'!Q288+'июль(4 цк)'!Q289*9.68%)/1000</f>
        <v>0.99395613599999999</v>
      </c>
      <c r="U272" s="315">
        <f>('июль(4 цк)'!R288+'июль(4 цк)'!R289*9.68%)/1000</f>
        <v>1.0007892</v>
      </c>
      <c r="V272" s="315">
        <f>('июль(4 цк)'!S288+'июль(4 цк)'!S289*9.68%)/1000</f>
        <v>0.99787171200000002</v>
      </c>
      <c r="W272" s="315">
        <f>('июль(4 цк)'!T288+'июль(4 цк)'!T289*9.68%)/1000</f>
        <v>1.0040137920000001</v>
      </c>
      <c r="X272" s="315">
        <f>('июль(4 цк)'!U288+'июль(4 цк)'!U289*9.68%)/1000</f>
        <v>0.98812116000000005</v>
      </c>
      <c r="Y272" s="315">
        <f>('июль(4 цк)'!V288+'июль(4 цк)'!V289*9.68%)/1000</f>
        <v>1.0052641440000001</v>
      </c>
      <c r="Z272" s="315">
        <f>('июль(4 цк)'!W288+'июль(4 цк)'!W289*9.68%)/1000</f>
        <v>1.0014472800000001</v>
      </c>
      <c r="AA272" s="315">
        <f>('июль(4 цк)'!X288+'июль(4 цк)'!X289*9.68%)/1000</f>
        <v>1.0138082159999999</v>
      </c>
      <c r="AB272" s="315">
        <f>('июль(4 цк)'!Y288+'июль(4 цк)'!Y289*9.68%)/1000</f>
        <v>1.017449592</v>
      </c>
    </row>
    <row r="273" spans="1:28" s="213" customFormat="1" ht="13.5" thickBot="1" x14ac:dyDescent="0.25">
      <c r="A273" s="321">
        <v>8</v>
      </c>
      <c r="B273" s="294" t="s">
        <v>198</v>
      </c>
      <c r="C273" s="295" t="s">
        <v>174</v>
      </c>
      <c r="D273" s="261"/>
      <c r="E273" s="315">
        <f>('июль(4 цк)'!B292+'июль(4 цк)'!B293*9.68%)/1000</f>
        <v>1.0160676239999999</v>
      </c>
      <c r="F273" s="325">
        <f>('июль(4 цк)'!C292+'июль(4 цк)'!C293*9.68%)/1000</f>
        <v>0.97304016000000004</v>
      </c>
      <c r="G273" s="325">
        <f>('июль(4 цк)'!D292+'июль(4 цк)'!D293*9.68%)/1000</f>
        <v>0.94205556000000001</v>
      </c>
      <c r="H273" s="315">
        <f>('июль(4 цк)'!E292+'июль(4 цк)'!E293*9.68%)/1000</f>
        <v>1.0049022000000001</v>
      </c>
      <c r="I273" s="315">
        <f>('июль(4 цк)'!F292+'июль(4 цк)'!F293*9.68%)/1000</f>
        <v>1.0058235120000001</v>
      </c>
      <c r="J273" s="315">
        <f>('июль(4 цк)'!G292+'июль(4 цк)'!G293*9.68%)/1000</f>
        <v>1.025401392</v>
      </c>
      <c r="K273" s="315">
        <f>('июль(4 цк)'!H292+'июль(4 цк)'!H293*9.68%)/1000</f>
        <v>1.0308963600000001</v>
      </c>
      <c r="L273" s="315">
        <f>('июль(4 цк)'!I292+'июль(4 цк)'!I293*9.68%)/1000</f>
        <v>1.0023027840000001</v>
      </c>
      <c r="M273" s="315">
        <f>('июль(4 цк)'!J292+'июль(4 цк)'!J293*9.68%)/1000</f>
        <v>1.0064596560000001</v>
      </c>
      <c r="N273" s="315">
        <f>('июль(4 цк)'!K292+'июль(4 цк)'!K293*9.68%)/1000</f>
        <v>1.0432353600000002</v>
      </c>
      <c r="O273" s="315">
        <f>('июль(4 цк)'!L292+'июль(4 цк)'!L293*9.68%)/1000</f>
        <v>1.0349764559999999</v>
      </c>
      <c r="P273" s="315">
        <f>('июль(4 цк)'!M292+'июль(4 цк)'!M293*9.68%)/1000</f>
        <v>1.0424675999999999</v>
      </c>
      <c r="Q273" s="315">
        <f>('июль(4 цк)'!N292+'июль(4 цк)'!N293*9.68%)/1000</f>
        <v>1.048872912</v>
      </c>
      <c r="R273" s="315">
        <f>('июль(4 цк)'!O292+'июль(4 цк)'!O293*9.68%)/1000</f>
        <v>1.0156837439999999</v>
      </c>
      <c r="S273" s="315">
        <f>('июль(4 цк)'!P292+'июль(4 цк)'!P293*9.68%)/1000</f>
        <v>1.0094210160000001</v>
      </c>
      <c r="T273" s="315">
        <f>('июль(4 цк)'!Q292+'июль(4 цк)'!Q293*9.68%)/1000</f>
        <v>1.049311632</v>
      </c>
      <c r="U273" s="315">
        <f>('июль(4 цк)'!R292+'июль(4 цк)'!R293*9.68%)/1000</f>
        <v>1.0692185520000002</v>
      </c>
      <c r="V273" s="315">
        <f>('июль(4 цк)'!S292+'июль(4 цк)'!S293*9.68%)/1000</f>
        <v>1.0579105440000001</v>
      </c>
      <c r="W273" s="315">
        <f>('июль(4 цк)'!T292+'июль(4 цк)'!T293*9.68%)/1000</f>
        <v>1.0592925120000001</v>
      </c>
      <c r="X273" s="315">
        <f>('июль(4 цк)'!U292+'июль(4 цк)'!U293*9.68%)/1000</f>
        <v>1.050046488</v>
      </c>
      <c r="Y273" s="315">
        <f>('июль(4 цк)'!V292+'июль(4 цк)'!V293*9.68%)/1000</f>
        <v>1.0564737359999998</v>
      </c>
      <c r="Z273" s="315">
        <f>('июль(4 цк)'!W292+'июль(4 цк)'!W293*9.68%)/1000</f>
        <v>1.054729824</v>
      </c>
      <c r="AA273" s="315">
        <f>('июль(4 цк)'!X292+'июль(4 цк)'!X293*9.68%)/1000</f>
        <v>1.0597641360000001</v>
      </c>
      <c r="AB273" s="315">
        <f>('июль(4 цк)'!Y292+'июль(4 цк)'!Y293*9.68%)/1000</f>
        <v>1.052426544</v>
      </c>
    </row>
    <row r="274" spans="1:28" s="213" customFormat="1" ht="13.5" thickBot="1" x14ac:dyDescent="0.25">
      <c r="A274" s="321">
        <v>9</v>
      </c>
      <c r="B274" s="294" t="s">
        <v>198</v>
      </c>
      <c r="C274" s="295" t="s">
        <v>174</v>
      </c>
      <c r="D274" s="261"/>
      <c r="E274" s="315">
        <f>('июль(4 цк)'!B296+'июль(4 цк)'!B297*9.68%)/1000</f>
        <v>0.86139688800000003</v>
      </c>
      <c r="F274" s="325">
        <f>('июль(4 цк)'!C296+'июль(4 цк)'!C297*9.68%)/1000</f>
        <v>0.857503248</v>
      </c>
      <c r="G274" s="325">
        <f>('июль(4 цк)'!D296+'июль(4 цк)'!D297*9.68%)/1000</f>
        <v>0.86055235199999991</v>
      </c>
      <c r="H274" s="315">
        <f>('июль(4 цк)'!E296+'июль(4 цк)'!E297*9.68%)/1000</f>
        <v>0.85375219200000008</v>
      </c>
      <c r="I274" s="315">
        <f>('июль(4 цк)'!F296+'июль(4 цк)'!F297*9.68%)/1000</f>
        <v>0.90683731199999995</v>
      </c>
      <c r="J274" s="315">
        <f>('июль(4 цк)'!G296+'июль(4 цк)'!G297*9.68%)/1000</f>
        <v>0.89075822399999993</v>
      </c>
      <c r="K274" s="315">
        <f>('июль(4 цк)'!H296+'июль(4 цк)'!H297*9.68%)/1000</f>
        <v>0.89262278400000006</v>
      </c>
      <c r="L274" s="315">
        <f>('июль(4 цк)'!I296+'июль(4 цк)'!I297*9.68%)/1000</f>
        <v>0.89476154400000008</v>
      </c>
      <c r="M274" s="315">
        <f>('июль(4 цк)'!J296+'июль(4 цк)'!J297*9.68%)/1000</f>
        <v>0.89548543199999997</v>
      </c>
      <c r="N274" s="315">
        <f>('июль(4 цк)'!K296+'июль(4 цк)'!K297*9.68%)/1000</f>
        <v>0.89472863999999996</v>
      </c>
      <c r="O274" s="315">
        <f>('июль(4 цк)'!L296+'июль(4 цк)'!L297*9.68%)/1000</f>
        <v>0.89579253599999997</v>
      </c>
      <c r="P274" s="315">
        <f>('июль(4 цк)'!M296+'июль(4 цк)'!M297*9.68%)/1000</f>
        <v>0.88899237600000003</v>
      </c>
      <c r="Q274" s="315">
        <f>('июль(4 цк)'!N296+'июль(4 цк)'!N297*9.68%)/1000</f>
        <v>0.88653554400000012</v>
      </c>
      <c r="R274" s="315">
        <f>('июль(4 цк)'!O296+'июль(4 цк)'!O297*9.68%)/1000</f>
        <v>0.8874129839999999</v>
      </c>
      <c r="S274" s="315">
        <f>('июль(4 цк)'!P296+'июль(4 цк)'!P297*9.68%)/1000</f>
        <v>0.88289416800000009</v>
      </c>
      <c r="T274" s="315">
        <f>('июль(4 цк)'!Q296+'июль(4 цк)'!Q297*9.68%)/1000</f>
        <v>0.885965208</v>
      </c>
      <c r="U274" s="315">
        <f>('июль(4 цк)'!R296+'июль(4 цк)'!R297*9.68%)/1000</f>
        <v>0.89541962399999986</v>
      </c>
      <c r="V274" s="315">
        <f>('июль(4 цк)'!S296+'июль(4 цк)'!S297*9.68%)/1000</f>
        <v>0.88188511200000008</v>
      </c>
      <c r="W274" s="315">
        <f>('июль(4 цк)'!T296+'июль(4 цк)'!T297*9.68%)/1000</f>
        <v>0.89657126400000009</v>
      </c>
      <c r="X274" s="315">
        <f>('июль(4 цк)'!U296+'июль(4 цк)'!U297*9.68%)/1000</f>
        <v>0.90944769600000008</v>
      </c>
      <c r="Y274" s="315">
        <f>('июль(4 цк)'!V296+'июль(4 цк)'!V297*9.68%)/1000</f>
        <v>0.92581195199999999</v>
      </c>
      <c r="Z274" s="315">
        <f>('июль(4 цк)'!W296+'июль(4 цк)'!W297*9.68%)/1000</f>
        <v>0.9255925920000001</v>
      </c>
      <c r="AA274" s="315">
        <f>('июль(4 цк)'!X296+'июль(4 цк)'!X297*9.68%)/1000</f>
        <v>0.92924493599999991</v>
      </c>
      <c r="AB274" s="315">
        <f>('июль(4 цк)'!Y296+'июль(4 цк)'!Y297*9.68%)/1000</f>
        <v>0.91954922399999994</v>
      </c>
    </row>
    <row r="275" spans="1:28" s="213" customFormat="1" ht="13.5" thickBot="1" x14ac:dyDescent="0.25">
      <c r="A275" s="321">
        <v>10</v>
      </c>
      <c r="B275" s="294" t="s">
        <v>198</v>
      </c>
      <c r="C275" s="295" t="s">
        <v>174</v>
      </c>
      <c r="D275" s="261"/>
      <c r="E275" s="315">
        <f>('июль(4 цк)'!B300+'июль(4 цк)'!B301*9.68%)/1000</f>
        <v>1.0702276079999999</v>
      </c>
      <c r="F275" s="325">
        <f>('июль(4 цк)'!C300+'июль(4 цк)'!C301*9.68%)/1000</f>
        <v>1.0142579039999999</v>
      </c>
      <c r="G275" s="325">
        <f>('июль(4 цк)'!D300+'июль(4 цк)'!D301*9.68%)/1000</f>
        <v>1.018623168</v>
      </c>
      <c r="H275" s="315">
        <f>('июль(4 цк)'!E300+'июль(4 цк)'!E301*9.68%)/1000</f>
        <v>1.05036456</v>
      </c>
      <c r="I275" s="315">
        <f>('июль(4 цк)'!F300+'июль(4 цк)'!F301*9.68%)/1000</f>
        <v>1.0493226</v>
      </c>
      <c r="J275" s="315">
        <f>('июль(4 цк)'!G300+'июль(4 цк)'!G301*9.68%)/1000</f>
        <v>1.0573731120000001</v>
      </c>
      <c r="K275" s="315">
        <f>('июль(4 цк)'!H300+'июль(4 цк)'!H301*9.68%)/1000</f>
        <v>1.0690759679999999</v>
      </c>
      <c r="L275" s="315">
        <f>('июль(4 цк)'!I300+'июль(4 цк)'!I301*9.68%)/1000</f>
        <v>1.0296021360000001</v>
      </c>
      <c r="M275" s="315">
        <f>('июль(4 цк)'!J300+'июль(4 цк)'!J301*9.68%)/1000</f>
        <v>1.076621952</v>
      </c>
      <c r="N275" s="315">
        <f>('июль(4 цк)'!K300+'июль(4 цк)'!K301*9.68%)/1000</f>
        <v>1.0909900319999999</v>
      </c>
      <c r="O275" s="315">
        <f>('июль(4 цк)'!L300+'июль(4 цк)'!L301*9.68%)/1000</f>
        <v>1.0853853839999998</v>
      </c>
      <c r="P275" s="315">
        <f>('июль(4 цк)'!M300+'июль(4 цк)'!M301*9.68%)/1000</f>
        <v>1.0885551359999999</v>
      </c>
      <c r="Q275" s="315">
        <f>('июль(4 цк)'!N300+'июль(4 цк)'!N301*9.68%)/1000</f>
        <v>1.099874112</v>
      </c>
      <c r="R275" s="315">
        <f>('июль(4 цк)'!O300+'июль(4 цк)'!O301*9.68%)/1000</f>
        <v>1.0410088559999999</v>
      </c>
      <c r="S275" s="315">
        <f>('июль(4 цк)'!P300+'июль(4 цк)'!P301*9.68%)/1000</f>
        <v>1.050232944</v>
      </c>
      <c r="T275" s="315">
        <f>('июль(4 цк)'!Q300+'июль(4 цк)'!Q301*9.68%)/1000</f>
        <v>1.0851989280000001</v>
      </c>
      <c r="U275" s="315">
        <f>('июль(4 цк)'!R300+'июль(4 цк)'!R301*9.68%)/1000</f>
        <v>1.102111584</v>
      </c>
      <c r="V275" s="315">
        <f>('июль(4 цк)'!S300+'июль(4 цк)'!S301*9.68%)/1000</f>
        <v>1.11096276</v>
      </c>
      <c r="W275" s="315">
        <f>('июль(4 цк)'!T300+'июль(4 цк)'!T301*9.68%)/1000</f>
        <v>1.1301128880000002</v>
      </c>
      <c r="X275" s="315">
        <f>('июль(4 цк)'!U300+'июль(4 цк)'!U301*9.68%)/1000</f>
        <v>1.076216136</v>
      </c>
      <c r="Y275" s="315">
        <f>('июль(4 цк)'!V300+'июль(4 цк)'!V301*9.68%)/1000</f>
        <v>1.101661896</v>
      </c>
      <c r="Z275" s="315">
        <f>('июль(4 цк)'!W300+'июль(4 цк)'!W301*9.68%)/1000</f>
        <v>1.1016289920000002</v>
      </c>
      <c r="AA275" s="315">
        <f>('июль(4 цк)'!X300+'июль(4 цк)'!X301*9.68%)/1000</f>
        <v>1.10207868</v>
      </c>
      <c r="AB275" s="315">
        <f>('июль(4 цк)'!Y300+'июль(4 цк)'!Y301*9.68%)/1000</f>
        <v>1.0973514719999999</v>
      </c>
    </row>
    <row r="276" spans="1:28" s="213" customFormat="1" ht="13.5" thickBot="1" x14ac:dyDescent="0.25">
      <c r="A276" s="321">
        <v>11</v>
      </c>
      <c r="B276" s="294" t="s">
        <v>198</v>
      </c>
      <c r="C276" s="295" t="s">
        <v>174</v>
      </c>
      <c r="D276" s="261"/>
      <c r="E276" s="315">
        <f>('июль(4 цк)'!B304+'июль(4 цк)'!B305*9.68%)/1000</f>
        <v>1.0847931120000001</v>
      </c>
      <c r="F276" s="325">
        <f>('июль(4 цк)'!C304+'июль(4 цк)'!C305*9.68%)/1000</f>
        <v>1.0283956559999998</v>
      </c>
      <c r="G276" s="325">
        <f>('июль(4 цк)'!D304+'июль(4 цк)'!D305*9.68%)/1000</f>
        <v>1.0357880880000001</v>
      </c>
      <c r="H276" s="315">
        <f>('июль(4 цк)'!E304+'июль(4 цк)'!E305*9.68%)/1000</f>
        <v>1.07158764</v>
      </c>
      <c r="I276" s="315">
        <f>('июль(4 цк)'!F304+'июль(4 цк)'!F305*9.68%)/1000</f>
        <v>1.0663230000000001</v>
      </c>
      <c r="J276" s="315">
        <f>('июль(4 цк)'!G304+'июль(4 цк)'!G305*9.68%)/1000</f>
        <v>1.0534356</v>
      </c>
      <c r="K276" s="315">
        <f>('июль(4 цк)'!H304+'июль(4 цк)'!H305*9.68%)/1000</f>
        <v>1.055102736</v>
      </c>
      <c r="L276" s="315">
        <f>('июль(4 цк)'!I304+'июль(4 цк)'!I305*9.68%)/1000</f>
        <v>1.028143392</v>
      </c>
      <c r="M276" s="315">
        <f>('июль(4 цк)'!J304+'июль(4 цк)'!J305*9.68%)/1000</f>
        <v>1.0837511520000001</v>
      </c>
      <c r="N276" s="315">
        <f>('июль(4 цк)'!K304+'июль(4 цк)'!K305*9.68%)/1000</f>
        <v>1.1084730239999998</v>
      </c>
      <c r="O276" s="315">
        <f>('июль(4 цк)'!L304+'июль(4 цк)'!L305*9.68%)/1000</f>
        <v>1.1004225120000002</v>
      </c>
      <c r="P276" s="315">
        <f>('июль(4 цк)'!M304+'июль(4 цк)'!M305*9.68%)/1000</f>
        <v>1.102374816</v>
      </c>
      <c r="Q276" s="315">
        <f>('июль(4 цк)'!N304+'июль(4 цк)'!N305*9.68%)/1000</f>
        <v>1.02173808</v>
      </c>
      <c r="R276" s="315">
        <f>('июль(4 цк)'!O304+'июль(4 цк)'!O305*9.68%)/1000</f>
        <v>0.97252466400000004</v>
      </c>
      <c r="S276" s="315">
        <f>('июль(4 цк)'!P304+'июль(4 цк)'!P305*9.68%)/1000</f>
        <v>0.97627571999999996</v>
      </c>
      <c r="T276" s="315">
        <f>('июль(4 цк)'!Q304+'июль(4 цк)'!Q305*9.68%)/1000</f>
        <v>1.0051654320000001</v>
      </c>
      <c r="U276" s="315">
        <f>('июль(4 цк)'!R304+'июль(4 цк)'!R305*9.68%)/1000</f>
        <v>1.021968408</v>
      </c>
      <c r="V276" s="315">
        <f>('июль(4 цк)'!S304+'июль(4 цк)'!S305*9.68%)/1000</f>
        <v>1.0021602000000001</v>
      </c>
      <c r="W276" s="315">
        <f>('июль(4 цк)'!T304+'июль(4 цк)'!T305*9.68%)/1000</f>
        <v>1.0145101679999999</v>
      </c>
      <c r="X276" s="315">
        <f>('июль(4 цк)'!U304+'июль(4 цк)'!U305*9.68%)/1000</f>
        <v>0.99985691999999993</v>
      </c>
      <c r="Y276" s="315">
        <f>('июль(4 цк)'!V304+'июль(4 цк)'!V305*9.68%)/1000</f>
        <v>1.0140714479999999</v>
      </c>
      <c r="Z276" s="315">
        <f>('июль(4 цк)'!W304+'июль(4 цк)'!W305*9.68%)/1000</f>
        <v>1.0077209760000001</v>
      </c>
      <c r="AA276" s="315">
        <f>('июль(4 цк)'!X304+'июль(4 цк)'!X305*9.68%)/1000</f>
        <v>1.022132928</v>
      </c>
      <c r="AB276" s="315">
        <f>('июль(4 цк)'!Y304+'июль(4 цк)'!Y305*9.68%)/1000</f>
        <v>1.017493464</v>
      </c>
    </row>
    <row r="277" spans="1:28" s="213" customFormat="1" ht="13.5" thickBot="1" x14ac:dyDescent="0.25">
      <c r="A277" s="321">
        <v>12</v>
      </c>
      <c r="B277" s="294" t="s">
        <v>198</v>
      </c>
      <c r="C277" s="295" t="s">
        <v>174</v>
      </c>
      <c r="D277" s="261"/>
      <c r="E277" s="315">
        <f>('июль(4 цк)'!B308+'июль(4 цк)'!B309*9.68%)/1000</f>
        <v>0.92695262399999989</v>
      </c>
      <c r="F277" s="325">
        <f>('июль(4 цк)'!C308+'июль(4 цк)'!C309*9.68%)/1000</f>
        <v>0.89538671999999997</v>
      </c>
      <c r="G277" s="325">
        <f>('июль(4 цк)'!D308+'июль(4 цк)'!D309*9.68%)/1000</f>
        <v>0.90786830399999996</v>
      </c>
      <c r="H277" s="315">
        <f>('июль(4 цк)'!E308+'июль(4 цк)'!E309*9.68%)/1000</f>
        <v>0.9413316719999999</v>
      </c>
      <c r="I277" s="315">
        <f>('июль(4 цк)'!F308+'июль(4 цк)'!F309*9.68%)/1000</f>
        <v>0.93656059200000008</v>
      </c>
      <c r="J277" s="315">
        <f>('июль(4 цк)'!G308+'июль(4 цк)'!G309*9.68%)/1000</f>
        <v>0.94611371999999994</v>
      </c>
      <c r="K277" s="315">
        <f>('июль(4 цк)'!H308+'июль(4 цк)'!H309*9.68%)/1000</f>
        <v>0.93509087999999996</v>
      </c>
      <c r="L277" s="315">
        <f>('июль(4 цк)'!I308+'июль(4 цк)'!I309*9.68%)/1000</f>
        <v>0.90112298400000002</v>
      </c>
      <c r="M277" s="315">
        <f>('июль(4 цк)'!J308+'июль(4 цк)'!J309*9.68%)/1000</f>
        <v>0.90823024799999996</v>
      </c>
      <c r="N277" s="315">
        <f>('июль(4 цк)'!K308+'июль(4 цк)'!K309*9.68%)/1000</f>
        <v>0.90319593599999992</v>
      </c>
      <c r="O277" s="315">
        <f>('июль(4 цк)'!L308+'июль(4 цк)'!L309*9.68%)/1000</f>
        <v>0.88847688000000002</v>
      </c>
      <c r="P277" s="315">
        <f>('июль(4 цк)'!M308+'июль(4 цк)'!M309*9.68%)/1000</f>
        <v>0.91391167200000001</v>
      </c>
      <c r="Q277" s="315">
        <f>('июль(4 цк)'!N308+'июль(4 цк)'!N309*9.68%)/1000</f>
        <v>0.92200605599999996</v>
      </c>
      <c r="R277" s="315">
        <f>('июль(4 цк)'!O308+'июль(4 цк)'!O309*9.68%)/1000</f>
        <v>0.89886357600000011</v>
      </c>
      <c r="S277" s="315">
        <f>('июль(4 цк)'!P308+'июль(4 цк)'!P309*9.68%)/1000</f>
        <v>0.89982876000000012</v>
      </c>
      <c r="T277" s="315">
        <f>('июль(4 цк)'!Q308+'июль(4 цк)'!Q309*9.68%)/1000</f>
        <v>0.93013334400000003</v>
      </c>
      <c r="U277" s="315">
        <f>('июль(4 цк)'!R308+'июль(4 цк)'!R309*9.68%)/1000</f>
        <v>0.91499750399999991</v>
      </c>
      <c r="V277" s="315">
        <f>('июль(4 цк)'!S308+'июль(4 цк)'!S309*9.68%)/1000</f>
        <v>0.9143394239999999</v>
      </c>
      <c r="W277" s="315">
        <f>('июль(4 цк)'!T308+'июль(4 цк)'!T309*9.68%)/1000</f>
        <v>0.91041287999999998</v>
      </c>
      <c r="X277" s="315">
        <f>('июль(4 цк)'!U308+'июль(4 цк)'!U309*9.68%)/1000</f>
        <v>0.90195655200000002</v>
      </c>
      <c r="Y277" s="315">
        <f>('июль(4 цк)'!V308+'июль(4 цк)'!V309*9.68%)/1000</f>
        <v>0.91030319999999998</v>
      </c>
      <c r="Z277" s="315">
        <f>('июль(4 цк)'!W308+'июль(4 цк)'!W309*9.68%)/1000</f>
        <v>0.89636287199999998</v>
      </c>
      <c r="AA277" s="315">
        <f>('июль(4 цк)'!X308+'июль(4 цк)'!X309*9.68%)/1000</f>
        <v>0.90005908800000001</v>
      </c>
      <c r="AB277" s="315">
        <f>('июль(4 цк)'!Y308+'июль(4 цк)'!Y309*9.68%)/1000</f>
        <v>0.90491791200000005</v>
      </c>
    </row>
    <row r="278" spans="1:28" s="213" customFormat="1" ht="13.5" thickBot="1" x14ac:dyDescent="0.25">
      <c r="A278" s="321">
        <v>13</v>
      </c>
      <c r="B278" s="294" t="s">
        <v>198</v>
      </c>
      <c r="C278" s="295" t="s">
        <v>174</v>
      </c>
      <c r="D278" s="261"/>
      <c r="E278" s="315">
        <f>('июль(4 цк)'!B312+'июль(4 цк)'!B313*9.68%)/1000</f>
        <v>0.90827411999999996</v>
      </c>
      <c r="F278" s="325">
        <f>('июль(4 цк)'!C312+'июль(4 цк)'!C313*9.68%)/1000</f>
        <v>0.86952417599999998</v>
      </c>
      <c r="G278" s="325">
        <f>('июль(4 цк)'!D312+'июль(4 цк)'!D313*9.68%)/1000</f>
        <v>0.89263375199999995</v>
      </c>
      <c r="H278" s="315">
        <f>('июль(4 цк)'!E312+'июль(4 цк)'!E313*9.68%)/1000</f>
        <v>0.90424886400000004</v>
      </c>
      <c r="I278" s="315">
        <f>('июль(4 цк)'!F312+'июль(4 цк)'!F313*9.68%)/1000</f>
        <v>0.898688088</v>
      </c>
      <c r="J278" s="315">
        <f>('июль(4 цк)'!G312+'июль(4 цк)'!G313*9.68%)/1000</f>
        <v>0.90706763999999995</v>
      </c>
      <c r="K278" s="315">
        <f>('июль(4 цк)'!H312+'июль(4 цк)'!H313*9.68%)/1000</f>
        <v>0.90989738399999998</v>
      </c>
      <c r="L278" s="315">
        <f>('июль(4 цк)'!I312+'июль(4 цк)'!I313*9.68%)/1000</f>
        <v>0.89992747200000001</v>
      </c>
      <c r="M278" s="315">
        <f>('июль(4 цк)'!J312+'июль(4 цк)'!J313*9.68%)/1000</f>
        <v>0.9113451600000001</v>
      </c>
      <c r="N278" s="315">
        <f>('июль(4 цк)'!K312+'июль(4 цк)'!K313*9.68%)/1000</f>
        <v>0.91793692800000004</v>
      </c>
      <c r="O278" s="315">
        <f>('июль(4 цк)'!L312+'июль(4 цк)'!L313*9.68%)/1000</f>
        <v>0.91768466400000004</v>
      </c>
      <c r="P278" s="315">
        <f>('июль(4 цк)'!M312+'июль(4 цк)'!M313*9.68%)/1000</f>
        <v>0.91586397600000014</v>
      </c>
      <c r="Q278" s="315">
        <f>('июль(4 цк)'!N312+'июль(4 цк)'!N313*9.68%)/1000</f>
        <v>0.91731175199999992</v>
      </c>
      <c r="R278" s="315">
        <f>('июль(4 цк)'!O312+'июль(4 цк)'!O313*9.68%)/1000</f>
        <v>0.90117782399999991</v>
      </c>
      <c r="S278" s="315">
        <f>('июль(4 цк)'!P312+'июль(4 цк)'!P313*9.68%)/1000</f>
        <v>0.89869905599999989</v>
      </c>
      <c r="T278" s="315">
        <f>('июль(4 цк)'!Q312+'июль(4 цк)'!Q313*9.68%)/1000</f>
        <v>0.91282584</v>
      </c>
      <c r="U278" s="315">
        <f>('июль(4 цк)'!R312+'июль(4 цк)'!R313*9.68%)/1000</f>
        <v>0.91589688000000002</v>
      </c>
      <c r="V278" s="315">
        <f>('июль(4 цк)'!S312+'июль(4 цк)'!S313*9.68%)/1000</f>
        <v>0.92229122399999997</v>
      </c>
      <c r="W278" s="315">
        <f>('июль(4 цк)'!T312+'июль(4 цк)'!T313*9.68%)/1000</f>
        <v>0.93060496800000003</v>
      </c>
      <c r="X278" s="315">
        <f>('июль(4 цк)'!U312+'июль(4 цк)'!U313*9.68%)/1000</f>
        <v>0.91446007200000001</v>
      </c>
      <c r="Y278" s="315">
        <f>('июль(4 цк)'!V312+'июль(4 цк)'!V313*9.68%)/1000</f>
        <v>0.90159460799999991</v>
      </c>
      <c r="Z278" s="315">
        <f>('июль(4 цк)'!W312+'июль(4 цк)'!W313*9.68%)/1000</f>
        <v>0.90405143999999993</v>
      </c>
      <c r="AA278" s="315">
        <f>('июль(4 цк)'!X312+'июль(4 цк)'!X313*9.68%)/1000</f>
        <v>0.90514823999999994</v>
      </c>
      <c r="AB278" s="315">
        <f>('июль(4 цк)'!Y312+'июль(4 цк)'!Y313*9.68%)/1000</f>
        <v>0.9280274879999999</v>
      </c>
    </row>
    <row r="279" spans="1:28" s="213" customFormat="1" ht="13.5" thickBot="1" x14ac:dyDescent="0.25">
      <c r="A279" s="321">
        <v>14</v>
      </c>
      <c r="B279" s="294" t="s">
        <v>198</v>
      </c>
      <c r="C279" s="295" t="s">
        <v>174</v>
      </c>
      <c r="D279" s="261"/>
      <c r="E279" s="315">
        <f>('июль(4 цк)'!B316+'июль(4 цк)'!B317*9.68%)/1000</f>
        <v>0.88784073600000002</v>
      </c>
      <c r="F279" s="325">
        <f>('июль(4 цк)'!C316+'июль(4 цк)'!C317*9.68%)/1000</f>
        <v>0.83948282399999996</v>
      </c>
      <c r="G279" s="325">
        <f>('июль(4 цк)'!D316+'июль(4 цк)'!D317*9.68%)/1000</f>
        <v>0.8562199920000001</v>
      </c>
      <c r="H279" s="315">
        <f>('июль(4 цк)'!E316+'июль(4 цк)'!E317*9.68%)/1000</f>
        <v>0.86225239200000015</v>
      </c>
      <c r="I279" s="315">
        <f>('июль(4 цк)'!F316+'июль(4 цк)'!F317*9.68%)/1000</f>
        <v>0.88043733599999996</v>
      </c>
      <c r="J279" s="315">
        <f>('июль(4 цк)'!G316+'июль(4 цк)'!G317*9.68%)/1000</f>
        <v>0.87834244799999994</v>
      </c>
      <c r="K279" s="315">
        <f>('июль(4 цк)'!H316+'июль(4 цк)'!H317*9.68%)/1000</f>
        <v>0.87518366400000003</v>
      </c>
      <c r="L279" s="315">
        <f>('июль(4 цк)'!I316+'июль(4 цк)'!I317*9.68%)/1000</f>
        <v>0.86237303999999992</v>
      </c>
      <c r="M279" s="315">
        <f>('июль(4 цк)'!J316+'июль(4 цк)'!J317*9.68%)/1000</f>
        <v>0.87682886400000004</v>
      </c>
      <c r="N279" s="315">
        <f>('июль(4 цк)'!K316+'июль(4 цк)'!K317*9.68%)/1000</f>
        <v>0.88772008799999991</v>
      </c>
      <c r="O279" s="315">
        <f>('июль(4 цк)'!L316+'июль(4 цк)'!L317*9.68%)/1000</f>
        <v>0.88082121600000007</v>
      </c>
      <c r="P279" s="315">
        <f>('июль(4 цк)'!M316+'июль(4 цк)'!M317*9.68%)/1000</f>
        <v>0.88337675999999998</v>
      </c>
      <c r="Q279" s="315">
        <f>('июль(4 цк)'!N316+'июль(4 цк)'!N317*9.68%)/1000</f>
        <v>0.88480259999999999</v>
      </c>
      <c r="R279" s="315">
        <f>('июль(4 цк)'!O316+'июль(4 цк)'!O317*9.68%)/1000</f>
        <v>0.86236207199999992</v>
      </c>
      <c r="S279" s="315">
        <f>('июль(4 цк)'!P316+'июль(4 цк)'!P317*9.68%)/1000</f>
        <v>0.86805446400000008</v>
      </c>
      <c r="T279" s="315">
        <f>('июль(4 цк)'!Q316+'июль(4 цк)'!Q317*9.68%)/1000</f>
        <v>0.88671103200000001</v>
      </c>
      <c r="U279" s="315">
        <f>('июль(4 цк)'!R316+'июль(4 цк)'!R317*9.68%)/1000</f>
        <v>0.89569382399999997</v>
      </c>
      <c r="V279" s="315">
        <f>('июль(4 цк)'!S316+'июль(4 цк)'!S317*9.68%)/1000</f>
        <v>0.89007820799999993</v>
      </c>
      <c r="W279" s="315">
        <f>('июль(4 цк)'!T316+'июль(4 цк)'!T317*9.68%)/1000</f>
        <v>0.89932423199999989</v>
      </c>
      <c r="X279" s="315">
        <f>('июль(4 цк)'!U316+'июль(4 цк)'!U317*9.68%)/1000</f>
        <v>0.87799147199999994</v>
      </c>
      <c r="Y279" s="315">
        <f>('июль(4 цк)'!V316+'июль(4 цк)'!V317*9.68%)/1000</f>
        <v>0.885438744</v>
      </c>
      <c r="Z279" s="315">
        <f>('июль(4 цк)'!W316+'июль(4 цк)'!W317*9.68%)/1000</f>
        <v>0.88017410399999996</v>
      </c>
      <c r="AA279" s="315">
        <f>('июль(4 цк)'!X316+'июль(4 цк)'!X317*9.68%)/1000</f>
        <v>0.88918980000000003</v>
      </c>
      <c r="AB279" s="315">
        <f>('июль(4 цк)'!Y316+'июль(4 цк)'!Y317*9.68%)/1000</f>
        <v>0.89513445599999997</v>
      </c>
    </row>
    <row r="280" spans="1:28" s="213" customFormat="1" ht="13.5" thickBot="1" x14ac:dyDescent="0.25">
      <c r="A280" s="321">
        <v>15</v>
      </c>
      <c r="B280" s="294" t="s">
        <v>198</v>
      </c>
      <c r="C280" s="295" t="s">
        <v>174</v>
      </c>
      <c r="D280" s="261"/>
      <c r="E280" s="315">
        <f>('июль(4 цк)'!B320+'июль(4 цк)'!B321*9.68%)/1000</f>
        <v>0.92631648</v>
      </c>
      <c r="F280" s="325">
        <f>('июль(4 цк)'!C320+'июль(4 цк)'!C321*9.68%)/1000</f>
        <v>0.89313828000000006</v>
      </c>
      <c r="G280" s="325">
        <f>('июль(4 цк)'!D320+'июль(4 цк)'!D321*9.68%)/1000</f>
        <v>0.87762952800000005</v>
      </c>
      <c r="H280" s="315">
        <f>('июль(4 цк)'!E320+'июль(4 цк)'!E321*9.68%)/1000</f>
        <v>0.91017158399999998</v>
      </c>
      <c r="I280" s="315">
        <f>('июль(4 цк)'!F320+'июль(4 цк)'!F321*9.68%)/1000</f>
        <v>0.91243099200000011</v>
      </c>
      <c r="J280" s="315">
        <f>('июль(4 цк)'!G320+'июль(4 цк)'!G321*9.68%)/1000</f>
        <v>0.92583388799999999</v>
      </c>
      <c r="K280" s="315">
        <f>('июль(4 цк)'!H320+'июль(4 цк)'!H321*9.68%)/1000</f>
        <v>0.94978799999999997</v>
      </c>
      <c r="L280" s="315">
        <f>('июль(4 цк)'!I320+'июль(4 цк)'!I321*9.68%)/1000</f>
        <v>0.99954981599999992</v>
      </c>
      <c r="M280" s="315">
        <f>('июль(4 цк)'!J320+'июль(4 цк)'!J321*9.68%)/1000</f>
        <v>0.99448259999999999</v>
      </c>
      <c r="N280" s="315">
        <f>('июль(4 цк)'!K320+'июль(4 цк)'!K321*9.68%)/1000</f>
        <v>1.020564504</v>
      </c>
      <c r="O280" s="315">
        <f>('июль(4 цк)'!L320+'июль(4 цк)'!L321*9.68%)/1000</f>
        <v>1.0288124399999998</v>
      </c>
      <c r="P280" s="315">
        <f>('июль(4 цк)'!M320+'июль(4 цк)'!M321*9.68%)/1000</f>
        <v>1.0162650479999999</v>
      </c>
      <c r="Q280" s="315">
        <f>('июль(4 цк)'!N320+'июль(4 цк)'!N321*9.68%)/1000</f>
        <v>1.023306504</v>
      </c>
      <c r="R280" s="315">
        <f>('июль(4 цк)'!O320+'июль(4 цк)'!O321*9.68%)/1000</f>
        <v>0.95807980799999992</v>
      </c>
      <c r="S280" s="315">
        <f>('июль(4 цк)'!P320+'июль(4 цк)'!P321*9.68%)/1000</f>
        <v>0.96636064799999999</v>
      </c>
      <c r="T280" s="315">
        <f>('июль(4 цк)'!Q320+'июль(4 цк)'!Q321*9.68%)/1000</f>
        <v>0.99216835199999986</v>
      </c>
      <c r="U280" s="315">
        <f>('июль(4 цк)'!R320+'июль(4 цк)'!R321*9.68%)/1000</f>
        <v>1.0059441600000001</v>
      </c>
      <c r="V280" s="315">
        <f>('июль(4 цк)'!S320+'июль(4 цк)'!S321*9.68%)/1000</f>
        <v>0.93709802399999986</v>
      </c>
      <c r="W280" s="315">
        <f>('июль(4 цк)'!T320+'июль(4 цк)'!T321*9.68%)/1000</f>
        <v>0.95691720000000002</v>
      </c>
      <c r="X280" s="315">
        <f>('июль(4 цк)'!U320+'июль(4 цк)'!U321*9.68%)/1000</f>
        <v>0.93939033599999988</v>
      </c>
      <c r="Y280" s="315">
        <f>('июль(4 цк)'!V320+'июль(4 цк)'!V321*9.68%)/1000</f>
        <v>0.93581476799999996</v>
      </c>
      <c r="Z280" s="315">
        <f>('июль(4 цк)'!W320+'июль(4 цк)'!W321*9.68%)/1000</f>
        <v>0.94013616</v>
      </c>
      <c r="AA280" s="315">
        <f>('июль(4 цк)'!X320+'июль(4 цк)'!X321*9.68%)/1000</f>
        <v>0.94794537600000006</v>
      </c>
      <c r="AB280" s="315">
        <f>('июль(4 цк)'!Y320+'июль(4 цк)'!Y321*9.68%)/1000</f>
        <v>0.93158111999999993</v>
      </c>
    </row>
    <row r="281" spans="1:28" s="213" customFormat="1" ht="13.5" thickBot="1" x14ac:dyDescent="0.25">
      <c r="A281" s="321">
        <v>16</v>
      </c>
      <c r="B281" s="294" t="s">
        <v>198</v>
      </c>
      <c r="C281" s="295" t="s">
        <v>174</v>
      </c>
      <c r="D281" s="261"/>
      <c r="E281" s="315">
        <f>('июль(4 цк)'!B324+'июль(4 цк)'!B325*9.68%)/1000</f>
        <v>0.95669783999999991</v>
      </c>
      <c r="F281" s="325">
        <f>('июль(4 цк)'!C324+'июль(4 цк)'!C325*9.68%)/1000</f>
        <v>0.94030068000000011</v>
      </c>
      <c r="G281" s="325">
        <f>('июль(4 цк)'!D324+'июль(4 цк)'!D325*9.68%)/1000</f>
        <v>0.91959309600000005</v>
      </c>
      <c r="H281" s="315">
        <f>('июль(4 цк)'!E324+'июль(4 цк)'!E325*9.68%)/1000</f>
        <v>0.94762730399999995</v>
      </c>
      <c r="I281" s="315">
        <f>('июль(4 цк)'!F324+'июль(4 цк)'!F325*9.68%)/1000</f>
        <v>1.02261552</v>
      </c>
      <c r="J281" s="315">
        <f>('июль(4 цк)'!G324+'июль(4 цк)'!G325*9.68%)/1000</f>
        <v>1.021968408</v>
      </c>
      <c r="K281" s="315">
        <f>('июль(4 цк)'!H324+'июль(4 цк)'!H325*9.68%)/1000</f>
        <v>1.020564504</v>
      </c>
      <c r="L281" s="315">
        <f>('июль(4 цк)'!I324+'июль(4 цк)'!I325*9.68%)/1000</f>
        <v>0.99057799199999996</v>
      </c>
      <c r="M281" s="315">
        <f>('июль(4 цк)'!J324+'июль(4 цк)'!J325*9.68%)/1000</f>
        <v>0.994712928</v>
      </c>
      <c r="N281" s="315">
        <f>('июль(4 цк)'!K324+'июль(4 цк)'!K325*9.68%)/1000</f>
        <v>1.017811536</v>
      </c>
      <c r="O281" s="315">
        <f>('июль(4 цк)'!L324+'июль(4 цк)'!L325*9.68%)/1000</f>
        <v>1.022330352</v>
      </c>
      <c r="P281" s="315">
        <f>('июль(4 цк)'!M324+'июль(4 цк)'!M325*9.68%)/1000</f>
        <v>1.0300518239999998</v>
      </c>
      <c r="Q281" s="315">
        <f>('июль(4 цк)'!N324+'июль(4 цк)'!N325*9.68%)/1000</f>
        <v>0.98747404800000005</v>
      </c>
      <c r="R281" s="315">
        <f>('июль(4 цк)'!O324+'июль(4 цк)'!O325*9.68%)/1000</f>
        <v>0.954383592</v>
      </c>
      <c r="S281" s="315">
        <f>('июль(4 цк)'!P324+'июль(4 цк)'!P325*9.68%)/1000</f>
        <v>0.95321001599999999</v>
      </c>
      <c r="T281" s="315">
        <f>('июль(4 цк)'!Q324+'июль(4 цк)'!Q325*9.68%)/1000</f>
        <v>0.98214360000000001</v>
      </c>
      <c r="U281" s="315">
        <f>('июль(4 цк)'!R324+'июль(4 цк)'!R325*9.68%)/1000</f>
        <v>1.0065803039999999</v>
      </c>
      <c r="V281" s="315">
        <f>('июль(4 цк)'!S324+'июль(4 цк)'!S325*9.68%)/1000</f>
        <v>0.99583166400000001</v>
      </c>
      <c r="W281" s="315">
        <f>('июль(4 цк)'!T324+'июль(4 цк)'!T325*9.68%)/1000</f>
        <v>0.99824462399999991</v>
      </c>
      <c r="X281" s="315">
        <f>('июль(4 цк)'!U324+'июль(4 цк)'!U325*9.68%)/1000</f>
        <v>0.9688942559999999</v>
      </c>
      <c r="Y281" s="315">
        <f>('июль(4 цк)'!V324+'июль(4 цк)'!V325*9.68%)/1000</f>
        <v>0.99077541599999996</v>
      </c>
      <c r="Z281" s="315">
        <f>('июль(4 цк)'!W324+'июль(4 цк)'!W325*9.68%)/1000</f>
        <v>0.98429332800000002</v>
      </c>
      <c r="AA281" s="315">
        <f>('июль(4 цк)'!X324+'июль(4 цк)'!X325*9.68%)/1000</f>
        <v>0.98882311200000006</v>
      </c>
      <c r="AB281" s="315">
        <f>('июль(4 цк)'!Y324+'июль(4 цк)'!Y325*9.68%)/1000</f>
        <v>0.98461140000000003</v>
      </c>
    </row>
    <row r="282" spans="1:28" s="213" customFormat="1" ht="13.5" thickBot="1" x14ac:dyDescent="0.25">
      <c r="A282" s="321">
        <v>17</v>
      </c>
      <c r="B282" s="294" t="s">
        <v>198</v>
      </c>
      <c r="C282" s="295" t="s">
        <v>174</v>
      </c>
      <c r="D282" s="261"/>
      <c r="E282" s="315">
        <f>('июль(4 цк)'!B328+'июль(4 цк)'!B329*9.68%)/1000</f>
        <v>0.97212981600000004</v>
      </c>
      <c r="F282" s="325">
        <f>('июль(4 цк)'!C328+'июль(4 цк)'!C329*9.68%)/1000</f>
        <v>0.93483861599999996</v>
      </c>
      <c r="G282" s="325">
        <f>('июль(4 цк)'!D328+'июль(4 цк)'!D329*9.68%)/1000</f>
        <v>0.9531771120000001</v>
      </c>
      <c r="H282" s="315">
        <f>('июль(4 цк)'!E328+'июль(4 цк)'!E329*9.68%)/1000</f>
        <v>0.97296338400000004</v>
      </c>
      <c r="I282" s="315">
        <f>('июль(4 цк)'!F328+'июль(4 цк)'!F329*9.68%)/1000</f>
        <v>1.0314996000000001</v>
      </c>
      <c r="J282" s="315">
        <f>('июль(4 цк)'!G328+'июль(4 цк)'!G329*9.68%)/1000</f>
        <v>1.0406907839999999</v>
      </c>
      <c r="K282" s="315">
        <f>('июль(4 цк)'!H328+'июль(4 цк)'!H329*9.68%)/1000</f>
        <v>1.0386946079999999</v>
      </c>
      <c r="L282" s="315">
        <f>('июль(4 цк)'!I328+'июль(4 цк)'!I329*9.68%)/1000</f>
        <v>1.0306002240000001</v>
      </c>
      <c r="M282" s="315">
        <f>('июль(4 цк)'!J328+'июль(4 цк)'!J329*9.68%)/1000</f>
        <v>1.020685152</v>
      </c>
      <c r="N282" s="315">
        <f>('июль(4 цк)'!K328+'июль(4 цк)'!K329*9.68%)/1000</f>
        <v>1.0386726719999999</v>
      </c>
      <c r="O282" s="315">
        <f>('июль(4 цк)'!L328+'июль(4 цк)'!L329*9.68%)/1000</f>
        <v>0.99112639199999997</v>
      </c>
      <c r="P282" s="315">
        <f>('июль(4 цк)'!M328+'июль(4 цк)'!M329*9.68%)/1000</f>
        <v>0.99172963200000008</v>
      </c>
      <c r="Q282" s="315">
        <f>('июль(4 цк)'!N328+'июль(4 цк)'!N329*9.68%)/1000</f>
        <v>0.99839817600000003</v>
      </c>
      <c r="R282" s="315">
        <f>('июль(4 цк)'!O328+'июль(4 цк)'!O329*9.68%)/1000</f>
        <v>0.94812086399999995</v>
      </c>
      <c r="S282" s="315">
        <f>('июль(4 цк)'!P328+'июль(4 цк)'!P329*9.68%)/1000</f>
        <v>0.953670672</v>
      </c>
      <c r="T282" s="315">
        <f>('июль(4 цк)'!Q328+'июль(4 цк)'!Q329*9.68%)/1000</f>
        <v>0.97475116800000006</v>
      </c>
      <c r="U282" s="315">
        <f>('июль(4 цк)'!R328+'июль(4 цк)'!R329*9.68%)/1000</f>
        <v>1.0116584879999999</v>
      </c>
      <c r="V282" s="315">
        <f>('июль(4 цк)'!S328+'июль(4 цк)'!S329*9.68%)/1000</f>
        <v>1.0143017759999999</v>
      </c>
      <c r="W282" s="315">
        <f>('июль(4 цк)'!T328+'июль(4 цк)'!T329*9.68%)/1000</f>
        <v>1.0169340960000002</v>
      </c>
      <c r="X282" s="315">
        <f>('июль(4 цк)'!U328+'июль(4 цк)'!U329*9.68%)/1000</f>
        <v>0.98885601599999995</v>
      </c>
      <c r="Y282" s="315">
        <f>('июль(4 цк)'!V328+'июль(4 цк)'!V329*9.68%)/1000</f>
        <v>0.99962659200000004</v>
      </c>
      <c r="Z282" s="315">
        <f>('июль(4 цк)'!W328+'июль(4 цк)'!W329*9.68%)/1000</f>
        <v>1.0038931440000001</v>
      </c>
      <c r="AA282" s="315">
        <f>('июль(4 цк)'!X328+'июль(4 цк)'!X329*9.68%)/1000</f>
        <v>0.98974442399999996</v>
      </c>
      <c r="AB282" s="315">
        <f>('июль(4 цк)'!Y328+'июль(4 цк)'!Y329*9.68%)/1000</f>
        <v>0.98486366399999992</v>
      </c>
    </row>
    <row r="283" spans="1:28" s="213" customFormat="1" ht="13.5" thickBot="1" x14ac:dyDescent="0.25">
      <c r="A283" s="321">
        <v>18</v>
      </c>
      <c r="B283" s="294" t="s">
        <v>198</v>
      </c>
      <c r="C283" s="295" t="s">
        <v>174</v>
      </c>
      <c r="D283" s="261"/>
      <c r="E283" s="315">
        <f>('июль(4 цк)'!B332+'июль(4 цк)'!B333*9.68%)/1000</f>
        <v>1.018568328</v>
      </c>
      <c r="F283" s="325">
        <f>('июль(4 цк)'!C332+'июль(4 цк)'!C333*9.68%)/1000</f>
        <v>0.97223949600000004</v>
      </c>
      <c r="G283" s="325">
        <f>('июль(4 цк)'!D332+'июль(4 цк)'!D333*9.68%)/1000</f>
        <v>0.98143068</v>
      </c>
      <c r="H283" s="315">
        <f>('июль(4 цк)'!E332+'июль(4 цк)'!E333*9.68%)/1000</f>
        <v>1.026322704</v>
      </c>
      <c r="I283" s="315">
        <f>('июль(4 цк)'!F332+'июль(4 цк)'!F333*9.68%)/1000</f>
        <v>1.0329693119999999</v>
      </c>
      <c r="J283" s="315">
        <f>('июль(4 цк)'!G332+'июль(4 цк)'!G333*9.68%)/1000</f>
        <v>1.0564518000000001</v>
      </c>
      <c r="K283" s="315">
        <f>('июль(4 цк)'!H332+'июль(4 цк)'!H333*9.68%)/1000</f>
        <v>1.0573292400000001</v>
      </c>
      <c r="L283" s="315">
        <f>('июль(4 цк)'!I332+'июль(4 цк)'!I333*9.68%)/1000</f>
        <v>1.020323208</v>
      </c>
      <c r="M283" s="315">
        <f>('июль(4 цк)'!J332+'июль(4 цк)'!J333*9.68%)/1000</f>
        <v>1.0367532719999999</v>
      </c>
      <c r="N283" s="315">
        <f>('июль(4 цк)'!K332+'июль(4 цк)'!K333*9.68%)/1000</f>
        <v>1.0547627279999998</v>
      </c>
      <c r="O283" s="315">
        <f>('июль(4 цк)'!L332+'июль(4 цк)'!L333*9.68%)/1000</f>
        <v>1.0708089119999999</v>
      </c>
      <c r="P283" s="315">
        <f>('июль(4 цк)'!M332+'июль(4 цк)'!M333*9.68%)/1000</f>
        <v>1.0678914239999999</v>
      </c>
      <c r="Q283" s="315">
        <f>('июль(4 цк)'!N332+'июль(4 цк)'!N333*9.68%)/1000</f>
        <v>0.98488559999999992</v>
      </c>
      <c r="R283" s="315">
        <f>('июль(4 цк)'!O332+'июль(4 цк)'!O333*9.68%)/1000</f>
        <v>0.93214048800000004</v>
      </c>
      <c r="S283" s="315">
        <f>('июль(4 цк)'!P332+'июль(4 цк)'!P333*9.68%)/1000</f>
        <v>0.93378568799999995</v>
      </c>
      <c r="T283" s="315">
        <f>('июль(4 цк)'!Q332+'июль(4 цк)'!Q333*9.68%)/1000</f>
        <v>0.97508020799999995</v>
      </c>
      <c r="U283" s="315">
        <f>('июль(4 цк)'!R332+'июль(4 цк)'!R333*9.68%)/1000</f>
        <v>0.99834333599999991</v>
      </c>
      <c r="V283" s="315">
        <f>('июль(4 цк)'!S332+'июль(4 цк)'!S333*9.68%)/1000</f>
        <v>1.000887912</v>
      </c>
      <c r="W283" s="315">
        <f>('июль(4 цк)'!T332+'июль(4 цк)'!T333*9.68%)/1000</f>
        <v>0.99122510399999997</v>
      </c>
      <c r="X283" s="315">
        <f>('июль(4 цк)'!U332+'июль(4 цк)'!U333*9.68%)/1000</f>
        <v>0.95631396000000002</v>
      </c>
      <c r="Y283" s="315">
        <f>('июль(4 цк)'!V332+'июль(4 цк)'!V333*9.68%)/1000</f>
        <v>0.96089858400000006</v>
      </c>
      <c r="Z283" s="315">
        <f>('июль(4 цк)'!W332+'июль(4 цк)'!W333*9.68%)/1000</f>
        <v>0.97619894399999996</v>
      </c>
      <c r="AA283" s="315">
        <f>('июль(4 цк)'!X332+'июль(4 цк)'!X333*9.68%)/1000</f>
        <v>0.97467439200000006</v>
      </c>
      <c r="AB283" s="315">
        <f>('июль(4 цк)'!Y332+'июль(4 цк)'!Y333*9.68%)/1000</f>
        <v>0.96173215199999995</v>
      </c>
    </row>
    <row r="284" spans="1:28" s="213" customFormat="1" ht="13.5" thickBot="1" x14ac:dyDescent="0.25">
      <c r="A284" s="321">
        <v>19</v>
      </c>
      <c r="B284" s="294" t="s">
        <v>198</v>
      </c>
      <c r="C284" s="295" t="s">
        <v>174</v>
      </c>
      <c r="D284" s="261"/>
      <c r="E284" s="315">
        <f>('июль(4 цк)'!B336+'июль(4 цк)'!B337*9.68%)/1000</f>
        <v>0.92101893599999995</v>
      </c>
      <c r="F284" s="325">
        <f>('июль(4 цк)'!C336+'июль(4 цк)'!C337*9.68%)/1000</f>
        <v>0.89173437600000005</v>
      </c>
      <c r="G284" s="325">
        <f>('июль(4 цк)'!D336+'июль(4 цк)'!D337*9.68%)/1000</f>
        <v>0.89625319199999998</v>
      </c>
      <c r="H284" s="315">
        <f>('июль(4 цк)'!E336+'июль(4 цк)'!E337*9.68%)/1000</f>
        <v>0.90812056799999996</v>
      </c>
      <c r="I284" s="315">
        <f>('июль(4 цк)'!F336+'июль(4 цк)'!F337*9.68%)/1000</f>
        <v>0.90718828799999995</v>
      </c>
      <c r="J284" s="315">
        <f>('июль(4 цк)'!G336+'июль(4 цк)'!G337*9.68%)/1000</f>
        <v>0.92439707999999998</v>
      </c>
      <c r="K284" s="315">
        <f>('июль(4 цк)'!H336+'июль(4 цк)'!H337*9.68%)/1000</f>
        <v>0.926656488</v>
      </c>
      <c r="L284" s="315">
        <f>('июль(4 цк)'!I336+'июль(4 цк)'!I337*9.68%)/1000</f>
        <v>0.90820831199999996</v>
      </c>
      <c r="M284" s="315">
        <f>('июль(4 цк)'!J336+'июль(4 цк)'!J337*9.68%)/1000</f>
        <v>0.91225550399999999</v>
      </c>
      <c r="N284" s="315">
        <f>('июль(4 цк)'!K336+'июль(4 цк)'!K337*9.68%)/1000</f>
        <v>0.926568744</v>
      </c>
      <c r="O284" s="315">
        <f>('июль(4 цк)'!L336+'июль(4 цк)'!L337*9.68%)/1000</f>
        <v>0.92279575199999997</v>
      </c>
      <c r="P284" s="315">
        <f>('июль(4 цк)'!M336+'июль(4 цк)'!M337*9.68%)/1000</f>
        <v>0.92904751200000002</v>
      </c>
      <c r="Q284" s="315">
        <f>('июль(4 цк)'!N336+'июль(4 цк)'!N337*9.68%)/1000</f>
        <v>0.92580098399999999</v>
      </c>
      <c r="R284" s="315">
        <f>('июль(4 цк)'!O336+'июль(4 цк)'!O337*9.68%)/1000</f>
        <v>0.90191268000000002</v>
      </c>
      <c r="S284" s="315">
        <f>('июль(4 цк)'!P336+'июль(4 цк)'!P337*9.68%)/1000</f>
        <v>0.88746782399999991</v>
      </c>
      <c r="T284" s="315">
        <f>('июль(4 цк)'!Q336+'июль(4 цк)'!Q337*9.68%)/1000</f>
        <v>0.91030319999999998</v>
      </c>
      <c r="U284" s="315">
        <f>('июль(4 цк)'!R336+'июль(4 цк)'!R337*9.68%)/1000</f>
        <v>0.92752296000000001</v>
      </c>
      <c r="V284" s="315">
        <f>('июль(4 цк)'!S336+'июль(4 цк)'!S337*9.68%)/1000</f>
        <v>0.92901460799999991</v>
      </c>
      <c r="W284" s="315">
        <f>('июль(4 цк)'!T336+'июль(4 цк)'!T337*9.68%)/1000</f>
        <v>0.91370328000000012</v>
      </c>
      <c r="X284" s="315">
        <f>('июль(4 цк)'!U336+'июль(4 цк)'!U337*9.68%)/1000</f>
        <v>0.89624222399999998</v>
      </c>
      <c r="Y284" s="315">
        <f>('июль(4 цк)'!V336+'июль(4 цк)'!V337*9.68%)/1000</f>
        <v>0.90454499999999993</v>
      </c>
      <c r="Z284" s="315">
        <f>('июль(4 цк)'!W336+'июль(4 цк)'!W337*9.68%)/1000</f>
        <v>0.90129847199999991</v>
      </c>
      <c r="AA284" s="315">
        <f>('июль(4 цк)'!X336+'июль(4 цк)'!X337*9.68%)/1000</f>
        <v>0.91050062399999987</v>
      </c>
      <c r="AB284" s="315">
        <f>('июль(4 цк)'!Y336+'июль(4 цк)'!Y337*9.68%)/1000</f>
        <v>0.90977673599999997</v>
      </c>
    </row>
    <row r="285" spans="1:28" s="213" customFormat="1" ht="13.5" thickBot="1" x14ac:dyDescent="0.25">
      <c r="A285" s="321">
        <v>20</v>
      </c>
      <c r="B285" s="294" t="s">
        <v>198</v>
      </c>
      <c r="C285" s="295" t="s">
        <v>174</v>
      </c>
      <c r="D285" s="261"/>
      <c r="E285" s="315">
        <f>('июль(4 цк)'!B340+'июль(4 цк)'!B341*9.68%)/1000</f>
        <v>0.80052448799999987</v>
      </c>
      <c r="F285" s="325">
        <f>('июль(4 цк)'!C340+'июль(4 цк)'!C341*9.68%)/1000</f>
        <v>0.77057087999999996</v>
      </c>
      <c r="G285" s="325">
        <f>('июль(4 цк)'!D340+'июль(4 цк)'!D341*9.68%)/1000</f>
        <v>0.76867341599999994</v>
      </c>
      <c r="H285" s="315">
        <f>('июль(4 цк)'!E340+'июль(4 цк)'!E341*9.68%)/1000</f>
        <v>0.77812783200000002</v>
      </c>
      <c r="I285" s="315">
        <f>('июль(4 цк)'!F340+'июль(4 цк)'!F341*9.68%)/1000</f>
        <v>0.78339247199999995</v>
      </c>
      <c r="J285" s="315">
        <f>('июль(4 цк)'!G340+'июль(4 цк)'!G341*9.68%)/1000</f>
        <v>0.78452217600000007</v>
      </c>
      <c r="K285" s="315">
        <f>('июль(4 цк)'!H340+'июль(4 цк)'!H341*9.68%)/1000</f>
        <v>0.78213115199999994</v>
      </c>
      <c r="L285" s="315">
        <f>('июль(4 цк)'!I340+'июль(4 цк)'!I341*9.68%)/1000</f>
        <v>0.77179929600000008</v>
      </c>
      <c r="M285" s="315">
        <f>('июль(4 цк)'!J340+'июль(4 цк)'!J341*9.68%)/1000</f>
        <v>0.77263286400000009</v>
      </c>
      <c r="N285" s="315">
        <f>('июль(4 цк)'!K340+'июль(4 цк)'!K341*9.68%)/1000</f>
        <v>0.77930140799999992</v>
      </c>
      <c r="O285" s="315">
        <f>('июль(4 цк)'!L340+'июль(4 цк)'!L341*9.68%)/1000</f>
        <v>0.77925753599999992</v>
      </c>
      <c r="P285" s="315">
        <f>('июль(4 цк)'!M340+'июль(4 цк)'!M341*9.68%)/1000</f>
        <v>0.78117693599999993</v>
      </c>
      <c r="Q285" s="315">
        <f>('июль(4 цк)'!N340+'июль(4 цк)'!N341*9.68%)/1000</f>
        <v>0.78317311200000006</v>
      </c>
      <c r="R285" s="315">
        <f>('июль(4 цк)'!O340+'июль(4 цк)'!O341*9.68%)/1000</f>
        <v>0.76694047200000004</v>
      </c>
      <c r="S285" s="315">
        <f>('июль(4 цк)'!P340+'июль(4 цк)'!P341*9.68%)/1000</f>
        <v>0.76715983200000004</v>
      </c>
      <c r="T285" s="315">
        <f>('июль(4 цк)'!Q340+'июль(4 цк)'!Q341*9.68%)/1000</f>
        <v>0.78651835199999998</v>
      </c>
      <c r="U285" s="315">
        <f>('июль(4 цк)'!R340+'июль(4 цк)'!R341*9.68%)/1000</f>
        <v>0.80029416000000009</v>
      </c>
      <c r="V285" s="315">
        <f>('июль(4 цк)'!S340+'июль(4 цк)'!S341*9.68%)/1000</f>
        <v>0.79700376000000006</v>
      </c>
      <c r="W285" s="315">
        <f>('июль(4 цк)'!T340+'июль(4 цк)'!T341*9.68%)/1000</f>
        <v>0.79665278399999995</v>
      </c>
      <c r="X285" s="315">
        <f>('июль(4 цк)'!U340+'июль(4 цк)'!U341*9.68%)/1000</f>
        <v>0.78488411999999996</v>
      </c>
      <c r="Y285" s="315">
        <f>('июль(4 цк)'!V340+'июль(4 цк)'!V341*9.68%)/1000</f>
        <v>0.78484024799999996</v>
      </c>
      <c r="Z285" s="315">
        <f>('июль(4 цк)'!W340+'июль(4 цк)'!W341*9.68%)/1000</f>
        <v>0.79157460000000002</v>
      </c>
      <c r="AA285" s="315">
        <f>('июль(4 цк)'!X340+'июль(4 цк)'!X341*9.68%)/1000</f>
        <v>0.79683923999999995</v>
      </c>
      <c r="AB285" s="315">
        <f>('июль(4 цк)'!Y340+'июль(4 цк)'!Y341*9.68%)/1000</f>
        <v>0.79729989599999995</v>
      </c>
    </row>
    <row r="286" spans="1:28" s="213" customFormat="1" ht="13.5" thickBot="1" x14ac:dyDescent="0.25">
      <c r="A286" s="321">
        <v>21</v>
      </c>
      <c r="B286" s="294" t="s">
        <v>198</v>
      </c>
      <c r="C286" s="295" t="s">
        <v>174</v>
      </c>
      <c r="D286" s="261"/>
      <c r="E286" s="315">
        <f>('июль(4 цк)'!B344+'июль(4 цк)'!B345*9.68%)/1000</f>
        <v>0.82648574400000008</v>
      </c>
      <c r="F286" s="325">
        <f>('июль(4 цк)'!C344+'июль(4 цк)'!C345*9.68%)/1000</f>
        <v>0.79678440000000006</v>
      </c>
      <c r="G286" s="325">
        <f>('июль(4 цк)'!D344+'июль(4 цк)'!D345*9.68%)/1000</f>
        <v>0.79542436799999994</v>
      </c>
      <c r="H286" s="315">
        <f>('июль(4 цк)'!E344+'июль(4 цк)'!E345*9.68%)/1000</f>
        <v>0.803288424</v>
      </c>
      <c r="I286" s="315">
        <f>('июль(4 цк)'!F344+'июль(4 цк)'!F345*9.68%)/1000</f>
        <v>0.81117441599999995</v>
      </c>
      <c r="J286" s="315">
        <f>('июль(4 цк)'!G344+'июль(4 цк)'!G345*9.68%)/1000</f>
        <v>0.81098796000000006</v>
      </c>
      <c r="K286" s="315">
        <f>('июль(4 цк)'!H344+'июль(4 цк)'!H345*9.68%)/1000</f>
        <v>0.81410287199999998</v>
      </c>
      <c r="L286" s="315">
        <f>('июль(4 цк)'!I344+'июль(4 цк)'!I345*9.68%)/1000</f>
        <v>0.803792952</v>
      </c>
      <c r="M286" s="315">
        <f>('июль(4 цк)'!J344+'июль(4 цк)'!J345*9.68%)/1000</f>
        <v>0.80638140000000003</v>
      </c>
      <c r="N286" s="315">
        <f>('июль(4 цк)'!K344+'июль(4 цк)'!K345*9.68%)/1000</f>
        <v>0.81136087199999996</v>
      </c>
      <c r="O286" s="315">
        <f>('июль(4 цк)'!L344+'июль(4 цк)'!L345*9.68%)/1000</f>
        <v>0.81302800799999986</v>
      </c>
      <c r="P286" s="315">
        <f>('июль(4 цк)'!M344+'июль(4 цк)'!M345*9.68%)/1000</f>
        <v>0.80828983200000004</v>
      </c>
      <c r="Q286" s="315">
        <f>('июль(4 цк)'!N344+'июль(4 цк)'!N345*9.68%)/1000</f>
        <v>0.80630462399999991</v>
      </c>
      <c r="R286" s="315">
        <f>('июль(4 цк)'!O344+'июль(4 цк)'!O345*9.68%)/1000</f>
        <v>0.78888744</v>
      </c>
      <c r="S286" s="315">
        <f>('июль(4 цк)'!P344+'июль(4 цк)'!P345*9.68%)/1000</f>
        <v>0.79303334400000003</v>
      </c>
      <c r="T286" s="315">
        <f>('июль(4 цк)'!Q344+'июль(4 цк)'!Q345*9.68%)/1000</f>
        <v>0.80991309599999994</v>
      </c>
      <c r="U286" s="315">
        <f>('июль(4 цк)'!R344+'июль(4 цк)'!R345*9.68%)/1000</f>
        <v>0.82278952800000005</v>
      </c>
      <c r="V286" s="315">
        <f>('июль(4 цк)'!S344+'июль(4 цк)'!S345*9.68%)/1000</f>
        <v>0.82512571200000007</v>
      </c>
      <c r="W286" s="315">
        <f>('июль(4 цк)'!T344+'июль(4 цк)'!T345*9.68%)/1000</f>
        <v>0.81221637600000007</v>
      </c>
      <c r="X286" s="315">
        <f>('июль(4 цк)'!U344+'июль(4 цк)'!U345*9.68%)/1000</f>
        <v>0.80428651200000001</v>
      </c>
      <c r="Y286" s="315">
        <f>('июль(4 цк)'!V344+'июль(4 цк)'!V345*9.68%)/1000</f>
        <v>0.81058214400000006</v>
      </c>
      <c r="Z286" s="315">
        <f>('июль(4 цк)'!W344+'июль(4 цк)'!W345*9.68%)/1000</f>
        <v>0.81274283999999986</v>
      </c>
      <c r="AA286" s="315">
        <f>('июль(4 цк)'!X344+'июль(4 цк)'!X345*9.68%)/1000</f>
        <v>0.82097980799999992</v>
      </c>
      <c r="AB286" s="315">
        <f>('июль(4 цк)'!Y344+'июль(4 цк)'!Y345*9.68%)/1000</f>
        <v>0.81754682399999989</v>
      </c>
    </row>
    <row r="287" spans="1:28" s="213" customFormat="1" ht="13.5" thickBot="1" x14ac:dyDescent="0.25">
      <c r="A287" s="321">
        <v>22</v>
      </c>
      <c r="B287" s="294" t="s">
        <v>198</v>
      </c>
      <c r="C287" s="295" t="s">
        <v>174</v>
      </c>
      <c r="D287" s="261"/>
      <c r="E287" s="315">
        <f>('июль(4 цк)'!B348+'июль(4 цк)'!B349*9.68%)/1000</f>
        <v>0.84127060799999998</v>
      </c>
      <c r="F287" s="325">
        <f>('июль(4 цк)'!C348+'июль(4 цк)'!C349*9.68%)/1000</f>
        <v>0.80004189600000009</v>
      </c>
      <c r="G287" s="325">
        <f>('июль(4 цк)'!D348+'июль(4 цк)'!D349*9.68%)/1000</f>
        <v>0.788953248</v>
      </c>
      <c r="H287" s="315">
        <f>('июль(4 цк)'!E348+'июль(4 цк)'!E349*9.68%)/1000</f>
        <v>0.87833148000000005</v>
      </c>
      <c r="I287" s="315">
        <f>('июль(4 цк)'!F348+'июль(4 цк)'!F349*9.68%)/1000</f>
        <v>0.87372492000000002</v>
      </c>
      <c r="J287" s="315">
        <f>('июль(4 цк)'!G348+'июль(4 цк)'!G349*9.68%)/1000</f>
        <v>0.8864807039999999</v>
      </c>
      <c r="K287" s="315">
        <f>('июль(4 цк)'!H348+'июль(4 цк)'!H349*9.68%)/1000</f>
        <v>0.89436669600000007</v>
      </c>
      <c r="L287" s="315">
        <f>('июль(4 цк)'!I348+'июль(4 цк)'!I349*9.68%)/1000</f>
        <v>0.86456663999999994</v>
      </c>
      <c r="M287" s="315">
        <f>('июль(4 цк)'!J348+'июль(4 цк)'!J349*9.68%)/1000</f>
        <v>0.86744025599999997</v>
      </c>
      <c r="N287" s="315">
        <f>('июль(4 цк)'!K348+'июль(4 цк)'!K349*9.68%)/1000</f>
        <v>0.87540302399999992</v>
      </c>
      <c r="O287" s="315">
        <f>('июль(4 цк)'!L348+'июль(4 цк)'!L349*9.68%)/1000</f>
        <v>0.88162188000000008</v>
      </c>
      <c r="P287" s="315">
        <f>('июль(4 цк)'!M348+'июль(4 цк)'!M349*9.68%)/1000</f>
        <v>0.86195625599999992</v>
      </c>
      <c r="Q287" s="315">
        <f>('июль(4 цк)'!N348+'июль(4 цк)'!N349*9.68%)/1000</f>
        <v>0.85938974400000001</v>
      </c>
      <c r="R287" s="315">
        <f>('июль(4 цк)'!O348+'июль(4 цк)'!O349*9.68%)/1000</f>
        <v>0.82165982399999993</v>
      </c>
      <c r="S287" s="315">
        <f>('июль(4 цк)'!P348+'июль(4 цк)'!P349*9.68%)/1000</f>
        <v>0.82752770399999998</v>
      </c>
      <c r="T287" s="315">
        <f>('июль(4 цк)'!Q348+'июль(4 цк)'!Q349*9.68%)/1000</f>
        <v>0.86938159200000009</v>
      </c>
      <c r="U287" s="315">
        <f>('июль(4 цк)'!R348+'июль(4 цк)'!R349*9.68%)/1000</f>
        <v>0.88842203999999991</v>
      </c>
      <c r="V287" s="315">
        <f>('июль(4 цк)'!S348+'июль(4 цк)'!S349*9.68%)/1000</f>
        <v>0.90068426400000001</v>
      </c>
      <c r="W287" s="315">
        <f>('июль(4 цк)'!T348+'июль(4 цк)'!T349*9.68%)/1000</f>
        <v>0.86312983199999993</v>
      </c>
      <c r="X287" s="315">
        <f>('июль(4 цк)'!U348+'июль(4 цк)'!U349*9.68%)/1000</f>
        <v>0.85312701600000007</v>
      </c>
      <c r="Y287" s="315">
        <f>('июль(4 цк)'!V348+'июль(4 цк)'!V349*9.68%)/1000</f>
        <v>0.85863295199999989</v>
      </c>
      <c r="Z287" s="315">
        <f>('июль(4 цк)'!W348+'июль(4 цк)'!W349*9.68%)/1000</f>
        <v>0.8592032879999999</v>
      </c>
      <c r="AA287" s="315">
        <f>('июль(4 цк)'!X348+'июль(4 цк)'!X349*9.68%)/1000</f>
        <v>0.86073880799999991</v>
      </c>
      <c r="AB287" s="315">
        <f>('июль(4 цк)'!Y348+'июль(4 цк)'!Y349*9.68%)/1000</f>
        <v>0.86139688800000003</v>
      </c>
    </row>
    <row r="288" spans="1:28" s="213" customFormat="1" ht="13.5" thickBot="1" x14ac:dyDescent="0.25">
      <c r="A288" s="321">
        <v>23</v>
      </c>
      <c r="B288" s="294" t="s">
        <v>198</v>
      </c>
      <c r="C288" s="295" t="s">
        <v>174</v>
      </c>
      <c r="D288" s="261"/>
      <c r="E288" s="315">
        <f>('июль(4 цк)'!B352+'июль(4 цк)'!B353*9.68%)/1000</f>
        <v>0.8459210399999999</v>
      </c>
      <c r="F288" s="325">
        <f>('июль(4 цк)'!C352+'июль(4 цк)'!C353*9.68%)/1000</f>
        <v>0.817491984</v>
      </c>
      <c r="G288" s="325">
        <f>('июль(4 цк)'!D352+'июль(4 цк)'!D353*9.68%)/1000</f>
        <v>0.80043674400000009</v>
      </c>
      <c r="H288" s="315">
        <f>('июль(4 цк)'!E352+'июль(4 цк)'!E353*9.68%)/1000</f>
        <v>0.82831739999999998</v>
      </c>
      <c r="I288" s="315">
        <f>('июль(4 цк)'!F352+'июль(4 цк)'!F353*9.68%)/1000</f>
        <v>0.83590725599999993</v>
      </c>
      <c r="J288" s="315">
        <f>('июль(4 цк)'!G352+'июль(4 цк)'!G353*9.68%)/1000</f>
        <v>0.83928539999999996</v>
      </c>
      <c r="K288" s="315">
        <f>('июль(4 цк)'!H352+'июль(4 цк)'!H353*9.68%)/1000</f>
        <v>0.844506168</v>
      </c>
      <c r="L288" s="315">
        <f>('июль(4 цк)'!I352+'июль(4 цк)'!I353*9.68%)/1000</f>
        <v>0.8182268399999999</v>
      </c>
      <c r="M288" s="315">
        <f>('июль(4 цк)'!J352+'июль(4 цк)'!J353*9.68%)/1000</f>
        <v>0.83146521600000001</v>
      </c>
      <c r="N288" s="315">
        <f>('июль(4 цк)'!K352+'июль(4 цк)'!K353*9.68%)/1000</f>
        <v>0.84327775199999999</v>
      </c>
      <c r="O288" s="315">
        <f>('июль(4 цк)'!L352+'июль(4 цк)'!L353*9.68%)/1000</f>
        <v>0.8459320079999999</v>
      </c>
      <c r="P288" s="315">
        <f>('июль(4 цк)'!M352+'июль(4 цк)'!M353*9.68%)/1000</f>
        <v>0.84629395200000002</v>
      </c>
      <c r="Q288" s="315">
        <f>('июль(4 цк)'!N352+'июль(4 цк)'!N353*9.68%)/1000</f>
        <v>0.83184909600000001</v>
      </c>
      <c r="R288" s="315">
        <f>('июль(4 цк)'!O352+'июль(4 цк)'!O353*9.68%)/1000</f>
        <v>0.81519967199999999</v>
      </c>
      <c r="S288" s="315">
        <f>('июль(4 цк)'!P352+'июль(4 цк)'!P353*9.68%)/1000</f>
        <v>0.81163507199999996</v>
      </c>
      <c r="T288" s="315">
        <f>('июль(4 цк)'!Q352+'июль(4 цк)'!Q353*9.68%)/1000</f>
        <v>0.84079898399999997</v>
      </c>
      <c r="U288" s="315">
        <f>('июль(4 цк)'!R352+'июль(4 цк)'!R353*9.68%)/1000</f>
        <v>0.85388380799999997</v>
      </c>
      <c r="V288" s="315">
        <f>('июль(4 цк)'!S352+'июль(4 цк)'!S353*9.68%)/1000</f>
        <v>0.85669161599999999</v>
      </c>
      <c r="W288" s="315">
        <f>('июль(4 цк)'!T352+'июль(4 цк)'!T353*9.68%)/1000</f>
        <v>0.86611312800000007</v>
      </c>
      <c r="X288" s="315">
        <f>('июль(4 цк)'!U352+'июль(4 цк)'!U353*9.68%)/1000</f>
        <v>0.8457126479999999</v>
      </c>
      <c r="Y288" s="315">
        <f>('июль(4 цк)'!V352+'июль(4 цк)'!V353*9.68%)/1000</f>
        <v>0.84724816799999991</v>
      </c>
      <c r="Z288" s="315">
        <f>('июль(4 цк)'!W352+'июль(4 цк)'!W353*9.68%)/1000</f>
        <v>0.85954329600000001</v>
      </c>
      <c r="AA288" s="315">
        <f>('июль(4 цк)'!X352+'июль(4 цк)'!X353*9.68%)/1000</f>
        <v>0.86572924799999995</v>
      </c>
      <c r="AB288" s="315">
        <f>('июль(4 цк)'!Y352+'июль(4 цк)'!Y353*9.68%)/1000</f>
        <v>0.85273216799999996</v>
      </c>
    </row>
    <row r="289" spans="1:28" s="213" customFormat="1" ht="13.5" thickBot="1" x14ac:dyDescent="0.25">
      <c r="A289" s="321">
        <v>24</v>
      </c>
      <c r="B289" s="294" t="s">
        <v>198</v>
      </c>
      <c r="C289" s="295" t="s">
        <v>174</v>
      </c>
      <c r="D289" s="261"/>
      <c r="E289" s="315">
        <f>('июль(4 цк)'!B356+'июль(4 цк)'!B357*9.68%)/1000</f>
        <v>0.81000083999999994</v>
      </c>
      <c r="F289" s="325">
        <f>('июль(4 цк)'!C356+'июль(4 цк)'!C357*9.68%)/1000</f>
        <v>0.78543251999999997</v>
      </c>
      <c r="G289" s="325">
        <f>('июль(4 цк)'!D356+'июль(4 цк)'!D357*9.68%)/1000</f>
        <v>0.78543251999999997</v>
      </c>
      <c r="H289" s="315">
        <f>('июль(4 цк)'!E356+'июль(4 цк)'!E357*9.68%)/1000</f>
        <v>0.79881348000000008</v>
      </c>
      <c r="I289" s="315">
        <f>('июль(4 цк)'!F356+'июль(4 цк)'!F357*9.68%)/1000</f>
        <v>0.78840484799999999</v>
      </c>
      <c r="J289" s="315">
        <f>('июль(4 цк)'!G356+'июль(4 цк)'!G357*9.68%)/1000</f>
        <v>0.80666656800000003</v>
      </c>
      <c r="K289" s="315">
        <f>('июль(4 цк)'!H356+'июль(4 цк)'!H357*9.68%)/1000</f>
        <v>0.80587687199999991</v>
      </c>
      <c r="L289" s="315">
        <f>('июль(4 цк)'!I356+'июль(4 цк)'!I357*9.68%)/1000</f>
        <v>0.79451402399999993</v>
      </c>
      <c r="M289" s="315">
        <f>('июль(4 цк)'!J356+'июль(4 цк)'!J357*9.68%)/1000</f>
        <v>0.80142386399999999</v>
      </c>
      <c r="N289" s="315">
        <f>('июль(4 цк)'!K356+'июль(4 цк)'!K357*9.68%)/1000</f>
        <v>0.80265228</v>
      </c>
      <c r="O289" s="315">
        <f>('июль(4 цк)'!L356+'июль(4 цк)'!L357*9.68%)/1000</f>
        <v>0.8028168</v>
      </c>
      <c r="P289" s="315">
        <f>('июль(4 цк)'!M356+'июль(4 цк)'!M357*9.68%)/1000</f>
        <v>0.8036394</v>
      </c>
      <c r="Q289" s="315">
        <f>('июль(4 цк)'!N356+'июль(4 цк)'!N357*9.68%)/1000</f>
        <v>0.80257550399999988</v>
      </c>
      <c r="R289" s="315">
        <f>('июль(4 цк)'!O356+'июль(4 цк)'!O357*9.68%)/1000</f>
        <v>0.77184316799999997</v>
      </c>
      <c r="S289" s="315">
        <f>('июль(4 цк)'!P356+'июль(4 цк)'!P357*9.68%)/1000</f>
        <v>0.77700909600000001</v>
      </c>
      <c r="T289" s="315">
        <f>('июль(4 цк)'!Q356+'июль(4 цк)'!Q357*9.68%)/1000</f>
        <v>0.80730271200000003</v>
      </c>
      <c r="U289" s="315">
        <f>('июль(4 цк)'!R356+'июль(4 цк)'!R357*9.68%)/1000</f>
        <v>0.81750295199999989</v>
      </c>
      <c r="V289" s="315">
        <f>('июль(4 цк)'!S356+'июль(4 цк)'!S357*9.68%)/1000</f>
        <v>0.81482675999999998</v>
      </c>
      <c r="W289" s="315">
        <f>('июль(4 цк)'!T356+'июль(4 цк)'!T357*9.68%)/1000</f>
        <v>0.82451150399999995</v>
      </c>
      <c r="X289" s="315">
        <f>('июль(4 цк)'!U356+'июль(4 цк)'!U357*9.68%)/1000</f>
        <v>0.80283873599999989</v>
      </c>
      <c r="Y289" s="315">
        <f>('июль(4 цк)'!V356+'июль(4 цк)'!V357*9.68%)/1000</f>
        <v>0.81506805599999999</v>
      </c>
      <c r="Z289" s="315">
        <f>('июль(4 цк)'!W356+'июль(4 цк)'!W357*9.68%)/1000</f>
        <v>0.81874233600000001</v>
      </c>
      <c r="AA289" s="315">
        <f>('июль(4 цк)'!X356+'июль(4 цк)'!X357*9.68%)/1000</f>
        <v>0.82345857599999994</v>
      </c>
      <c r="AB289" s="315">
        <f>('июль(4 цк)'!Y356+'июль(4 цк)'!Y357*9.68%)/1000</f>
        <v>0.81016536000000006</v>
      </c>
    </row>
    <row r="290" spans="1:28" s="213" customFormat="1" ht="13.5" thickBot="1" x14ac:dyDescent="0.25">
      <c r="A290" s="321">
        <v>25</v>
      </c>
      <c r="B290" s="294" t="s">
        <v>198</v>
      </c>
      <c r="C290" s="295" t="s">
        <v>174</v>
      </c>
      <c r="D290" s="261"/>
      <c r="E290" s="315">
        <f>('июль(4 цк)'!B360+'июль(4 цк)'!B361*9.68%)/1000</f>
        <v>0.81113054399999995</v>
      </c>
      <c r="F290" s="325">
        <f>('июль(4 цк)'!C360+'июль(4 цк)'!C361*9.68%)/1000</f>
        <v>0.78610156799999997</v>
      </c>
      <c r="G290" s="325">
        <f>('июль(4 цк)'!D360+'июль(4 цк)'!D361*9.68%)/1000</f>
        <v>0.78562994399999997</v>
      </c>
      <c r="H290" s="315">
        <f>('июль(4 цк)'!E360+'июль(4 цк)'!E361*9.68%)/1000</f>
        <v>0.78596995199999997</v>
      </c>
      <c r="I290" s="315">
        <f>('июль(4 цк)'!F360+'июль(4 цк)'!F361*9.68%)/1000</f>
        <v>0.80344197600000011</v>
      </c>
      <c r="J290" s="315">
        <f>('июль(4 цк)'!G360+'июль(4 цк)'!G361*9.68%)/1000</f>
        <v>0.80643624000000003</v>
      </c>
      <c r="K290" s="315">
        <f>('июль(4 цк)'!H360+'июль(4 цк)'!H361*9.68%)/1000</f>
        <v>0.80664463200000003</v>
      </c>
      <c r="L290" s="315">
        <f>('июль(4 цк)'!I360+'июль(4 цк)'!I361*9.68%)/1000</f>
        <v>0.79377916800000003</v>
      </c>
      <c r="M290" s="315">
        <f>('июль(4 цк)'!J360+'июль(4 цк)'!J361*9.68%)/1000</f>
        <v>0.79686117599999995</v>
      </c>
      <c r="N290" s="315">
        <f>('июль(4 цк)'!K360+'июль(4 цк)'!K361*9.68%)/1000</f>
        <v>0.80544912000000002</v>
      </c>
      <c r="O290" s="315">
        <f>('июль(4 цк)'!L360+'июль(4 цк)'!L361*9.68%)/1000</f>
        <v>0.80270711999999989</v>
      </c>
      <c r="P290" s="315">
        <f>('июль(4 цк)'!M360+'июль(4 цк)'!M361*9.68%)/1000</f>
        <v>0.80039287199999987</v>
      </c>
      <c r="Q290" s="315">
        <f>('июль(4 цк)'!N360+'июль(4 цк)'!N361*9.68%)/1000</f>
        <v>0.79374626400000003</v>
      </c>
      <c r="R290" s="315">
        <f>('июль(4 цк)'!O360+'июль(4 цк)'!O361*9.68%)/1000</f>
        <v>0.7770749039999999</v>
      </c>
      <c r="S290" s="315">
        <f>('июль(4 цк)'!P360+'июль(4 цк)'!P361*9.68%)/1000</f>
        <v>0.78261374399999994</v>
      </c>
      <c r="T290" s="315">
        <f>('июль(4 цк)'!Q360+'июль(4 цк)'!Q361*9.68%)/1000</f>
        <v>0.80481297600000001</v>
      </c>
      <c r="U290" s="315">
        <f>('июль(4 цк)'!R360+'июль(4 цк)'!R361*9.68%)/1000</f>
        <v>0.81772231200000001</v>
      </c>
      <c r="V290" s="315">
        <f>('июль(4 цк)'!S360+'июль(4 цк)'!S361*9.68%)/1000</f>
        <v>0.81926879999999991</v>
      </c>
      <c r="W290" s="315">
        <f>('июль(4 цк)'!T360+'июль(4 цк)'!T361*9.68%)/1000</f>
        <v>0.82125400799999992</v>
      </c>
      <c r="X290" s="315">
        <f>('июль(4 цк)'!U360+'июль(4 цк)'!U361*9.68%)/1000</f>
        <v>0.80549299200000002</v>
      </c>
      <c r="Y290" s="315">
        <f>('июль(4 цк)'!V360+'июль(4 цк)'!V361*9.68%)/1000</f>
        <v>0.81562742399999988</v>
      </c>
      <c r="Z290" s="315">
        <f>('июль(4 цк)'!W360+'июль(4 цк)'!W361*9.68%)/1000</f>
        <v>0.82289920799999994</v>
      </c>
      <c r="AA290" s="315">
        <f>('июль(4 цк)'!X360+'июль(4 цк)'!X361*9.68%)/1000</f>
        <v>0.82968839999999999</v>
      </c>
      <c r="AB290" s="315">
        <f>('июль(4 цк)'!Y360+'июль(4 цк)'!Y361*9.68%)/1000</f>
        <v>0.82534507199999996</v>
      </c>
    </row>
    <row r="291" spans="1:28" s="213" customFormat="1" ht="13.5" thickBot="1" x14ac:dyDescent="0.25">
      <c r="A291" s="321">
        <v>26</v>
      </c>
      <c r="B291" s="294" t="s">
        <v>198</v>
      </c>
      <c r="C291" s="295" t="s">
        <v>174</v>
      </c>
      <c r="D291" s="261"/>
      <c r="E291" s="315">
        <f>('июль(4 цк)'!B364+'июль(4 цк)'!B365*9.68%)/1000</f>
        <v>0.69675623999999992</v>
      </c>
      <c r="F291" s="325">
        <f>('июль(4 цк)'!C364+'июль(4 цк)'!C365*9.68%)/1000</f>
        <v>0.70041955199999995</v>
      </c>
      <c r="G291" s="325">
        <f>('июль(4 цк)'!D364+'июль(4 цк)'!D365*9.68%)/1000</f>
        <v>0.70293122399999997</v>
      </c>
      <c r="H291" s="315">
        <f>('июль(4 цк)'!E364+'июль(4 цк)'!E365*9.68%)/1000</f>
        <v>0.72544852800000004</v>
      </c>
      <c r="I291" s="315">
        <f>('июль(4 цк)'!F364+'июль(4 цк)'!F365*9.68%)/1000</f>
        <v>0.734859072</v>
      </c>
      <c r="J291" s="315">
        <f>('июль(4 цк)'!G364+'июль(4 цк)'!G365*9.68%)/1000</f>
        <v>0.60333081600000005</v>
      </c>
      <c r="K291" s="315">
        <f>('июль(4 цк)'!H364+'июль(4 цк)'!H365*9.68%)/1000</f>
        <v>0.61509947999999992</v>
      </c>
      <c r="L291" s="315">
        <f>('июль(4 цк)'!I364+'июль(4 цк)'!I365*9.68%)/1000</f>
        <v>0.60435084000000006</v>
      </c>
      <c r="M291" s="315">
        <f>('июль(4 цк)'!J364+'июль(4 цк)'!J365*9.68%)/1000</f>
        <v>0.72451624800000003</v>
      </c>
      <c r="N291" s="315">
        <f>('июль(4 цк)'!K364+'июль(4 цк)'!K365*9.68%)/1000</f>
        <v>0.73108608000000008</v>
      </c>
      <c r="O291" s="315">
        <f>('июль(4 цк)'!L364+'июль(4 цк)'!L365*9.68%)/1000</f>
        <v>0.72900215999999995</v>
      </c>
      <c r="P291" s="315">
        <f>('июль(4 цк)'!M364+'июль(4 цк)'!M365*9.68%)/1000</f>
        <v>0.72880473599999995</v>
      </c>
      <c r="Q291" s="315">
        <f>('июль(4 цк)'!N364+'июль(4 цк)'!N365*9.68%)/1000</f>
        <v>0.72480141600000003</v>
      </c>
      <c r="R291" s="315">
        <f>('июль(4 цк)'!O364+'июль(4 цк)'!O365*9.68%)/1000</f>
        <v>0.69166708799999987</v>
      </c>
      <c r="S291" s="315">
        <f>('июль(4 цк)'!P364+'июль(4 цк)'!P365*9.68%)/1000</f>
        <v>0.68296946400000003</v>
      </c>
      <c r="T291" s="315">
        <f>('июль(4 цк)'!Q364+'июль(4 цк)'!Q365*9.68%)/1000</f>
        <v>0.69587879999999991</v>
      </c>
      <c r="U291" s="315">
        <f>('июль(4 цк)'!R364+'июль(4 цк)'!R365*9.68%)/1000</f>
        <v>0.71204563199999993</v>
      </c>
      <c r="V291" s="315">
        <f>('июль(4 цк)'!S364+'июль(4 цк)'!S365*9.68%)/1000</f>
        <v>0.70938040800000002</v>
      </c>
      <c r="W291" s="315">
        <f>('июль(4 цк)'!T364+'июль(4 цк)'!T365*9.68%)/1000</f>
        <v>0.71259403199999993</v>
      </c>
      <c r="X291" s="315">
        <f>('июль(4 цк)'!U364+'июль(4 цк)'!U365*9.68%)/1000</f>
        <v>0.70278863999999996</v>
      </c>
      <c r="Y291" s="315">
        <f>('июль(4 цк)'!V364+'июль(4 цк)'!V365*9.68%)/1000</f>
        <v>0.70260218399999996</v>
      </c>
      <c r="Z291" s="315">
        <f>('июль(4 цк)'!W364+'июль(4 цк)'!W365*9.68%)/1000</f>
        <v>0.67225372800000005</v>
      </c>
      <c r="AA291" s="315">
        <f>('июль(4 цк)'!X364+'июль(4 цк)'!X365*9.68%)/1000</f>
        <v>0.68003004</v>
      </c>
      <c r="AB291" s="315">
        <f>('июль(4 цк)'!Y364+'июль(4 цк)'!Y365*9.68%)/1000</f>
        <v>0.680348112</v>
      </c>
    </row>
    <row r="292" spans="1:28" s="213" customFormat="1" ht="13.5" thickBot="1" x14ac:dyDescent="0.25">
      <c r="A292" s="321">
        <v>27</v>
      </c>
      <c r="B292" s="294" t="s">
        <v>198</v>
      </c>
      <c r="C292" s="295" t="s">
        <v>174</v>
      </c>
      <c r="D292" s="261"/>
      <c r="E292" s="315">
        <f>('июль(4 цк)'!B368+'июль(4 цк)'!B369*9.68%)/1000</f>
        <v>0.66468580799999999</v>
      </c>
      <c r="F292" s="325">
        <f>('июль(4 цк)'!C368+'июль(4 цк)'!C369*9.68%)/1000</f>
        <v>0.64652279999999995</v>
      </c>
      <c r="G292" s="325">
        <f>('июль(4 цк)'!D368+'июль(4 цк)'!D369*9.68%)/1000</f>
        <v>0.64376983199999993</v>
      </c>
      <c r="H292" s="315">
        <f>('июль(4 цк)'!E368+'июль(4 цк)'!E369*9.68%)/1000</f>
        <v>0.65026288800000009</v>
      </c>
      <c r="I292" s="315">
        <f>('июль(4 цк)'!F368+'июль(4 цк)'!F369*9.68%)/1000</f>
        <v>0.6528294</v>
      </c>
      <c r="J292" s="315">
        <f>('июль(4 цк)'!G368+'июль(4 цк)'!G369*9.68%)/1000</f>
        <v>0.65670110400000004</v>
      </c>
      <c r="K292" s="315">
        <f>('июль(4 цк)'!H368+'июль(4 цк)'!H369*9.68%)/1000</f>
        <v>0.65375071200000001</v>
      </c>
      <c r="L292" s="315">
        <f>('июль(4 цк)'!I368+'июль(4 цк)'!I369*9.68%)/1000</f>
        <v>0.64589762400000006</v>
      </c>
      <c r="M292" s="315">
        <f>('июль(4 цк)'!J368+'июль(4 цк)'!J369*9.68%)/1000</f>
        <v>0.64758669600000007</v>
      </c>
      <c r="N292" s="315">
        <f>('июль(4 цк)'!K368+'июль(4 цк)'!K369*9.68%)/1000</f>
        <v>0.652291968</v>
      </c>
      <c r="O292" s="315">
        <f>('июль(4 цк)'!L368+'июль(4 цк)'!L369*9.68%)/1000</f>
        <v>0.65533010400000002</v>
      </c>
      <c r="P292" s="315">
        <f>('июль(4 цк)'!M368+'июль(4 цк)'!M369*9.68%)/1000</f>
        <v>0.65839017600000005</v>
      </c>
      <c r="Q292" s="315">
        <f>('июль(4 цк)'!N368+'июль(4 цк)'!N369*9.68%)/1000</f>
        <v>0.66013408800000006</v>
      </c>
      <c r="R292" s="315">
        <f>('июль(4 цк)'!O368+'июль(4 цк)'!O369*9.68%)/1000</f>
        <v>0.64378080000000004</v>
      </c>
      <c r="S292" s="315">
        <f>('июль(4 цк)'!P368+'июль(4 цк)'!P369*9.68%)/1000</f>
        <v>0.64770734400000007</v>
      </c>
      <c r="T292" s="315">
        <f>('июль(4 цк)'!Q368+'июль(4 цк)'!Q369*9.68%)/1000</f>
        <v>0.66393998399999998</v>
      </c>
      <c r="U292" s="315">
        <f>('июль(4 цк)'!R368+'июль(4 цк)'!R369*9.68%)/1000</f>
        <v>0.66293092799999997</v>
      </c>
      <c r="V292" s="315">
        <f>('июль(4 цк)'!S368+'июль(4 цк)'!S369*9.68%)/1000</f>
        <v>0.66298576799999998</v>
      </c>
      <c r="W292" s="315">
        <f>('июль(4 цк)'!T368+'июль(4 цк)'!T369*9.68%)/1000</f>
        <v>0.65942116799999995</v>
      </c>
      <c r="X292" s="315">
        <f>('июль(4 цк)'!U368+'июль(4 цк)'!U369*9.68%)/1000</f>
        <v>0.65148033599999999</v>
      </c>
      <c r="Y292" s="315">
        <f>('июль(4 цк)'!V368+'июль(4 цк)'!V369*9.68%)/1000</f>
        <v>0.65332296000000012</v>
      </c>
      <c r="Z292" s="315">
        <f>('июль(4 цк)'!W368+'июль(4 цк)'!W369*9.68%)/1000</f>
        <v>0.66352319999999998</v>
      </c>
      <c r="AA292" s="315">
        <f>('июль(4 цк)'!X368+'июль(4 цк)'!X369*9.68%)/1000</f>
        <v>0.66981883200000003</v>
      </c>
      <c r="AB292" s="315">
        <f>('июль(4 цк)'!Y368+'июль(4 цк)'!Y369*9.68%)/1000</f>
        <v>0.66953366400000003</v>
      </c>
    </row>
    <row r="293" spans="1:28" s="213" customFormat="1" ht="13.5" thickBot="1" x14ac:dyDescent="0.25">
      <c r="A293" s="321">
        <v>28</v>
      </c>
      <c r="B293" s="294" t="s">
        <v>198</v>
      </c>
      <c r="C293" s="295" t="s">
        <v>174</v>
      </c>
      <c r="D293" s="261"/>
      <c r="E293" s="315">
        <f>('июль(4 цк)'!B372+'июль(4 цк)'!B373*9.68%)/1000</f>
        <v>0.72511948799999992</v>
      </c>
      <c r="F293" s="325">
        <f>('июль(4 цк)'!C372+'июль(4 цк)'!C373*9.68%)/1000</f>
        <v>0.69506716800000001</v>
      </c>
      <c r="G293" s="325">
        <f>('июль(4 цк)'!D372+'июль(4 цк)'!D373*9.68%)/1000</f>
        <v>0.69644913599999991</v>
      </c>
      <c r="H293" s="315">
        <f>('июль(4 цк)'!E372+'июль(4 цк)'!E373*9.68%)/1000</f>
        <v>0.70412673599999998</v>
      </c>
      <c r="I293" s="315">
        <f>('июль(4 цк)'!F372+'июль(4 цк)'!F373*9.68%)/1000</f>
        <v>0.693663264</v>
      </c>
      <c r="J293" s="315">
        <f>('июль(4 цк)'!G372+'июль(4 цк)'!G373*9.68%)/1000</f>
        <v>0.69520975200000001</v>
      </c>
      <c r="K293" s="315">
        <f>('июль(4 цк)'!H372+'июль(4 цк)'!H373*9.68%)/1000</f>
        <v>0.7062545280000001</v>
      </c>
      <c r="L293" s="315">
        <f>('июль(4 цк)'!I372+'июль(4 цк)'!I373*9.68%)/1000</f>
        <v>0.69826982399999993</v>
      </c>
      <c r="M293" s="315">
        <f>('июль(4 цк)'!J372+'июль(4 цк)'!J373*9.68%)/1000</f>
        <v>0.69854402399999993</v>
      </c>
      <c r="N293" s="315">
        <f>('июль(4 цк)'!K372+'июль(4 цк)'!K373*9.68%)/1000</f>
        <v>0.70723068</v>
      </c>
      <c r="O293" s="315">
        <f>('июль(4 цк)'!L372+'июль(4 цк)'!L373*9.68%)/1000</f>
        <v>0.70967654400000002</v>
      </c>
      <c r="P293" s="315">
        <f>('июль(4 цк)'!M372+'июль(4 цк)'!M373*9.68%)/1000</f>
        <v>0.71255016000000004</v>
      </c>
      <c r="Q293" s="315">
        <f>('июль(4 цк)'!N372+'июль(4 цк)'!N373*9.68%)/1000</f>
        <v>0.72543756000000004</v>
      </c>
      <c r="R293" s="315">
        <f>('июль(4 цк)'!O372+'июль(4 цк)'!O373*9.68%)/1000</f>
        <v>0.71047720799999992</v>
      </c>
      <c r="S293" s="315">
        <f>('июль(4 цк)'!P372+'июль(4 цк)'!P373*9.68%)/1000</f>
        <v>0.70828360800000001</v>
      </c>
      <c r="T293" s="315">
        <f>('июль(4 цк)'!Q372+'июль(4 цк)'!Q373*9.68%)/1000</f>
        <v>0.72772987200000006</v>
      </c>
      <c r="U293" s="315">
        <f>('июль(4 цк)'!R372+'июль(4 цк)'!R373*9.68%)/1000</f>
        <v>0.72964927199999996</v>
      </c>
      <c r="V293" s="315">
        <f>('июль(4 цк)'!S372+'июль(4 цк)'!S373*9.68%)/1000</f>
        <v>0.73843463999999992</v>
      </c>
      <c r="W293" s="315">
        <f>('июль(4 цк)'!T372+'июль(4 цк)'!T373*9.68%)/1000</f>
        <v>0.73821528000000003</v>
      </c>
      <c r="X293" s="315">
        <f>('июль(4 цк)'!U372+'июль(4 цк)'!U373*9.68%)/1000</f>
        <v>0.72496593599999992</v>
      </c>
      <c r="Y293" s="315">
        <f>('июль(4 цк)'!V372+'июль(4 цк)'!V373*9.68%)/1000</f>
        <v>0.73254482399999998</v>
      </c>
      <c r="Z293" s="315">
        <f>('июль(4 цк)'!W372+'июль(4 цк)'!W373*9.68%)/1000</f>
        <v>0.72870602399999995</v>
      </c>
      <c r="AA293" s="315">
        <f>('июль(4 цк)'!X372+'июль(4 цк)'!X373*9.68%)/1000</f>
        <v>0.73255579199999998</v>
      </c>
      <c r="AB293" s="315">
        <f>('июль(4 цк)'!Y372+'июль(4 цк)'!Y373*9.68%)/1000</f>
        <v>0.69599944800000002</v>
      </c>
    </row>
    <row r="294" spans="1:28" s="213" customFormat="1" ht="13.5" thickBot="1" x14ac:dyDescent="0.25">
      <c r="A294" s="321">
        <v>29</v>
      </c>
      <c r="B294" s="294" t="s">
        <v>198</v>
      </c>
      <c r="C294" s="295" t="s">
        <v>174</v>
      </c>
      <c r="D294" s="261"/>
      <c r="E294" s="315">
        <f>('июль(4 цк)'!B376+'июль(4 цк)'!B377*9.68%)/1000</f>
        <v>0.7492710239999999</v>
      </c>
      <c r="F294" s="325">
        <f>('июль(4 цк)'!C376+'июль(4 цк)'!C377*9.68%)/1000</f>
        <v>0.735056496</v>
      </c>
      <c r="G294" s="325">
        <f>('июль(4 цк)'!D376+'июль(4 цк)'!D377*9.68%)/1000</f>
        <v>0.73137124800000008</v>
      </c>
      <c r="H294" s="315">
        <f>('июль(4 цк)'!E376+'июль(4 цк)'!E377*9.68%)/1000</f>
        <v>0.73733783999999991</v>
      </c>
      <c r="I294" s="315">
        <f>('июль(4 цк)'!F376+'июль(4 цк)'!F377*9.68%)/1000</f>
        <v>0.75323047199999993</v>
      </c>
      <c r="J294" s="315">
        <f>('июль(4 цк)'!G376+'июль(4 цк)'!G377*9.68%)/1000</f>
        <v>0.75984417600000009</v>
      </c>
      <c r="K294" s="315">
        <f>('июль(4 цк)'!H376+'июль(4 цк)'!H377*9.68%)/1000</f>
        <v>0.75329628000000004</v>
      </c>
      <c r="L294" s="315">
        <f>('июль(4 цк)'!I376+'июль(4 цк)'!I377*9.68%)/1000</f>
        <v>0.74693483999999988</v>
      </c>
      <c r="M294" s="315">
        <f>('июль(4 цк)'!J376+'июль(4 цк)'!J377*9.68%)/1000</f>
        <v>0.75410791200000005</v>
      </c>
      <c r="N294" s="315">
        <f>('июль(4 цк)'!K376+'июль(4 цк)'!K377*9.68%)/1000</f>
        <v>0.76437396000000002</v>
      </c>
      <c r="O294" s="315">
        <f>('июль(4 цк)'!L376+'июль(4 цк)'!L377*9.68%)/1000</f>
        <v>0.76757661599999993</v>
      </c>
      <c r="P294" s="315">
        <f>('июль(4 цк)'!M376+'июль(4 цк)'!M377*9.68%)/1000</f>
        <v>0.76010740799999998</v>
      </c>
      <c r="Q294" s="315">
        <f>('июль(4 цк)'!N376+'июль(4 цк)'!N377*9.68%)/1000</f>
        <v>0.76077645599999999</v>
      </c>
      <c r="R294" s="315">
        <f>('июль(4 цк)'!O376+'июль(4 цк)'!O377*9.68%)/1000</f>
        <v>0.7361971679999999</v>
      </c>
      <c r="S294" s="315">
        <f>('июль(4 цк)'!P376+'июль(4 цк)'!P377*9.68%)/1000</f>
        <v>0.73891723200000003</v>
      </c>
      <c r="T294" s="315">
        <f>('июль(4 цк)'!Q376+'июль(4 цк)'!Q377*9.68%)/1000</f>
        <v>0.75985514399999998</v>
      </c>
      <c r="U294" s="315">
        <f>('июль(4 цк)'!R376+'июль(4 цк)'!R377*9.68%)/1000</f>
        <v>0.77854461600000002</v>
      </c>
      <c r="V294" s="315">
        <f>('июль(4 цк)'!S376+'июль(4 цк)'!S377*9.68%)/1000</f>
        <v>0.78219695999999994</v>
      </c>
      <c r="W294" s="315">
        <f>('июль(4 цк)'!T376+'июль(4 цк)'!T377*9.68%)/1000</f>
        <v>0.775221312</v>
      </c>
      <c r="X294" s="315">
        <f>('июль(4 цк)'!U376+'июль(4 цк)'!U377*9.68%)/1000</f>
        <v>0.75332918399999993</v>
      </c>
      <c r="Y294" s="315">
        <f>('июль(4 цк)'!V376+'июль(4 цк)'!V377*9.68%)/1000</f>
        <v>0.75688281600000007</v>
      </c>
      <c r="Z294" s="315">
        <f>('июль(4 цк)'!W376+'июль(4 цк)'!W377*9.68%)/1000</f>
        <v>0.76438492800000002</v>
      </c>
      <c r="AA294" s="315">
        <f>('июль(4 цк)'!X376+'июль(4 цк)'!X377*9.68%)/1000</f>
        <v>0.77063668799999996</v>
      </c>
      <c r="AB294" s="315">
        <f>('июль(4 цк)'!Y376+'июль(4 цк)'!Y377*9.68%)/1000</f>
        <v>0.76889277600000006</v>
      </c>
    </row>
    <row r="295" spans="1:28" s="213" customFormat="1" ht="13.5" thickBot="1" x14ac:dyDescent="0.25">
      <c r="A295" s="321">
        <v>30</v>
      </c>
      <c r="B295" s="294" t="s">
        <v>198</v>
      </c>
      <c r="C295" s="295" t="s">
        <v>174</v>
      </c>
      <c r="D295" s="261"/>
      <c r="E295" s="315">
        <f>('июль(4 цк)'!B380+'июль(4 цк)'!B381*9.68%)/1000</f>
        <v>0.60839803200000009</v>
      </c>
      <c r="F295" s="325">
        <f>('июль(4 цк)'!C380+'июль(4 цк)'!C381*9.68%)/1000</f>
        <v>0.57856507200000007</v>
      </c>
      <c r="G295" s="325">
        <f>('июль(4 цк)'!D380+'июль(4 цк)'!D381*9.68%)/1000</f>
        <v>0.57765472799999995</v>
      </c>
      <c r="H295" s="315">
        <f>('июль(4 цк)'!E380+'июль(4 цк)'!E381*9.68%)/1000</f>
        <v>0.58477296000000001</v>
      </c>
      <c r="I295" s="315">
        <f>('июль(4 цк)'!F380+'июль(4 цк)'!F381*9.68%)/1000</f>
        <v>0.59319638399999997</v>
      </c>
      <c r="J295" s="315">
        <f>('июль(4 цк)'!G380+'июль(4 цк)'!G381*9.68%)/1000</f>
        <v>0.60129076799999992</v>
      </c>
      <c r="K295" s="315">
        <f>('июль(4 цк)'!H380+'июль(4 цк)'!H381*9.68%)/1000</f>
        <v>0.59985396000000002</v>
      </c>
      <c r="L295" s="315">
        <f>('июль(4 цк)'!I380+'июль(4 цк)'!I381*9.68%)/1000</f>
        <v>0.58653880800000002</v>
      </c>
      <c r="M295" s="315">
        <f>('июль(4 цк)'!J380+'июль(4 цк)'!J381*9.68%)/1000</f>
        <v>0.58719688800000003</v>
      </c>
      <c r="N295" s="315">
        <f>('июль(4 цк)'!K380+'июль(4 цк)'!K381*9.68%)/1000</f>
        <v>0.59270282400000007</v>
      </c>
      <c r="O295" s="315">
        <f>('июль(4 цк)'!L380+'июль(4 цк)'!L381*9.68%)/1000</f>
        <v>0.59268088800000007</v>
      </c>
      <c r="P295" s="315">
        <f>('июль(4 цк)'!M380+'июль(4 цк)'!M381*9.68%)/1000</f>
        <v>0.59650871999999988</v>
      </c>
      <c r="Q295" s="315">
        <f>('июль(4 цк)'!N380+'июль(4 цк)'!N381*9.68%)/1000</f>
        <v>0.5977152</v>
      </c>
      <c r="R295" s="315">
        <f>('июль(4 цк)'!O380+'июль(4 цк)'!O381*9.68%)/1000</f>
        <v>0.58188837599999998</v>
      </c>
      <c r="S295" s="315">
        <f>('июль(4 цк)'!P380+'июль(4 цк)'!P381*9.68%)/1000</f>
        <v>0.58112061600000009</v>
      </c>
      <c r="T295" s="315">
        <f>('июль(4 цк)'!Q380+'июль(4 цк)'!Q381*9.68%)/1000</f>
        <v>0.60352824000000005</v>
      </c>
      <c r="U295" s="315">
        <f>('июль(4 цк)'!R380+'июль(4 цк)'!R381*9.68%)/1000</f>
        <v>0.61223683200000001</v>
      </c>
      <c r="V295" s="315">
        <f>('июль(4 цк)'!S380+'июль(4 цк)'!S381*9.68%)/1000</f>
        <v>0.61469366400000003</v>
      </c>
      <c r="W295" s="315">
        <f>('июль(4 цк)'!T380+'июль(4 цк)'!T381*9.68%)/1000</f>
        <v>0.61391493600000002</v>
      </c>
      <c r="X295" s="315">
        <f>('июль(4 цк)'!U380+'июль(4 цк)'!U381*9.68%)/1000</f>
        <v>0.59957976000000013</v>
      </c>
      <c r="Y295" s="315">
        <f>('июль(4 цк)'!V380+'июль(4 цк)'!V381*9.68%)/1000</f>
        <v>0.60821157600000009</v>
      </c>
      <c r="Z295" s="315">
        <f>('июль(4 цк)'!W380+'июль(4 цк)'!W381*9.68%)/1000</f>
        <v>0.61225876800000001</v>
      </c>
      <c r="AA295" s="315">
        <f>('июль(4 цк)'!X380+'июль(4 цк)'!X381*9.68%)/1000</f>
        <v>0.61392590399999991</v>
      </c>
      <c r="AB295" s="315">
        <f>('июль(4 цк)'!Y380+'июль(4 цк)'!Y381*9.68%)/1000</f>
        <v>0.61222586400000001</v>
      </c>
    </row>
    <row r="296" spans="1:28" s="301" customFormat="1" ht="13.5" thickBot="1" x14ac:dyDescent="0.25">
      <c r="A296" s="322">
        <v>31</v>
      </c>
      <c r="B296" s="310" t="s">
        <v>198</v>
      </c>
      <c r="C296" s="311" t="s">
        <v>174</v>
      </c>
      <c r="D296" s="312"/>
      <c r="E296" s="315">
        <f>('июль(4 цк)'!B384+'июль(4 цк)'!B385*9.68%)/1000</f>
        <v>0.57120554400000001</v>
      </c>
      <c r="F296" s="325">
        <f>('июль(4 цк)'!C384+'июль(4 цк)'!C385*9.68%)/1000</f>
        <v>0.55311931200000009</v>
      </c>
      <c r="G296" s="325">
        <f>('июль(4 цк)'!D384+'июль(4 цк)'!D385*9.68%)/1000</f>
        <v>0.5553019440000001</v>
      </c>
      <c r="H296" s="315">
        <f>('июль(4 цк)'!E384+'июль(4 цк)'!E385*9.68%)/1000</f>
        <v>0.55736392800000001</v>
      </c>
      <c r="I296" s="315">
        <f>('июль(4 цк)'!F384+'июль(4 цк)'!F385*9.68%)/1000</f>
        <v>0.56647833599999997</v>
      </c>
      <c r="J296" s="315">
        <f>('июль(4 цк)'!G384+'июль(4 цк)'!G385*9.68%)/1000</f>
        <v>0.56677447200000008</v>
      </c>
      <c r="K296" s="315">
        <f>('июль(4 цк)'!H384+'июль(4 цк)'!H385*9.68%)/1000</f>
        <v>0.56969196</v>
      </c>
      <c r="L296" s="315">
        <f>('июль(4 цк)'!I384+'июль(4 цк)'!I385*9.68%)/1000</f>
        <v>0.55917364799999991</v>
      </c>
      <c r="M296" s="315">
        <f>('июль(4 цк)'!J384+'июль(4 цк)'!J385*9.68%)/1000</f>
        <v>0.56101627200000004</v>
      </c>
      <c r="N296" s="315">
        <f>('июль(4 цк)'!K384+'июль(4 цк)'!K385*9.68%)/1000</f>
        <v>0.56521701599999996</v>
      </c>
      <c r="O296" s="315">
        <f>('июль(4 цк)'!L384+'июль(4 цк)'!L385*9.68%)/1000</f>
        <v>0.56991131999999989</v>
      </c>
      <c r="P296" s="315">
        <f>('июль(4 цк)'!M384+'июль(4 цк)'!M385*9.68%)/1000</f>
        <v>0.56417505600000006</v>
      </c>
      <c r="Q296" s="315">
        <f>('июль(4 цк)'!N384+'июль(4 цк)'!N385*9.68%)/1000</f>
        <v>0.56694996000000009</v>
      </c>
      <c r="R296" s="315">
        <f>('июль(4 цк)'!O384+'июль(4 цк)'!O385*9.68%)/1000</f>
        <v>0.55137539999999996</v>
      </c>
      <c r="S296" s="315">
        <f>('июль(4 цк)'!P384+'июль(4 цк)'!P385*9.68%)/1000</f>
        <v>0.54347844000000012</v>
      </c>
      <c r="T296" s="315">
        <f>('июль(4 цк)'!Q384+'июль(4 цк)'!Q385*9.68%)/1000</f>
        <v>0.55257091199999997</v>
      </c>
      <c r="U296" s="315">
        <f>('июль(4 цк)'!R384+'июль(4 цк)'!R385*9.68%)/1000</f>
        <v>0.55927236000000002</v>
      </c>
      <c r="V296" s="315">
        <f>('июль(4 цк)'!S384+'июль(4 цк)'!S385*9.68%)/1000</f>
        <v>0.56146596000000004</v>
      </c>
      <c r="W296" s="315">
        <f>('июль(4 цк)'!T384+'июль(4 цк)'!T385*9.68%)/1000</f>
        <v>0.56212404000000005</v>
      </c>
      <c r="X296" s="315">
        <f>('июль(4 цк)'!U384+'июль(4 цк)'!U385*9.68%)/1000</f>
        <v>0.55637680800000011</v>
      </c>
      <c r="Y296" s="315">
        <f>('июль(4 цк)'!V384+'июль(4 цк)'!V385*9.68%)/1000</f>
        <v>0.55798910400000001</v>
      </c>
      <c r="Z296" s="315">
        <f>('июль(4 цк)'!W384+'июль(4 цк)'!W385*9.68%)/1000</f>
        <v>0.56056658400000003</v>
      </c>
      <c r="AA296" s="315">
        <f>('июль(4 цк)'!X384+'июль(4 цк)'!X385*9.68%)/1000</f>
        <v>0.56326471200000006</v>
      </c>
      <c r="AB296" s="315">
        <f>('июль(4 цк)'!Y384+'июль(4 цк)'!Y385*9.68%)/1000</f>
        <v>0.56041303200000003</v>
      </c>
    </row>
    <row r="297" spans="1:28" s="300" customFormat="1" ht="13.5" thickBot="1" x14ac:dyDescent="0.25">
      <c r="A297" s="320">
        <v>1</v>
      </c>
      <c r="B297" s="305" t="s">
        <v>199</v>
      </c>
      <c r="C297" s="306" t="s">
        <v>174</v>
      </c>
      <c r="D297" s="307"/>
      <c r="E297" s="315">
        <f>('июль(4 цк)'!B264+'июль(4 цк)'!B265*9.11%)/1000</f>
        <v>0.87098264099999989</v>
      </c>
      <c r="F297" s="325">
        <f>('июль(4 цк)'!C264+'июль(4 цк)'!C265*9.11%)/1000</f>
        <v>0.85163743800000014</v>
      </c>
      <c r="G297" s="325">
        <f>('июль(4 цк)'!D264+'июль(4 цк)'!D265*9.11%)/1000</f>
        <v>0.84986985599999998</v>
      </c>
      <c r="H297" s="315">
        <f>('июль(4 цк)'!E264+'июль(4 цк)'!E265*9.11%)/1000</f>
        <v>0.87167003399999998</v>
      </c>
      <c r="I297" s="315">
        <f>('июль(4 цк)'!F264+'июль(4 цк)'!F265*9.11%)/1000</f>
        <v>0.86095543200000002</v>
      </c>
      <c r="J297" s="315">
        <f>('июль(4 цк)'!G264+'июль(4 цк)'!G265*9.11%)/1000</f>
        <v>0.85554357599999986</v>
      </c>
      <c r="K297" s="315">
        <f>('июль(4 цк)'!H264+'июль(4 цк)'!H265*9.11%)/1000</f>
        <v>0.85821677100000004</v>
      </c>
      <c r="L297" s="315">
        <f>('июль(4 цк)'!I264+'июль(4 цк)'!I265*9.11%)/1000</f>
        <v>0.84673839900000003</v>
      </c>
      <c r="M297" s="315">
        <f>('июль(4 цк)'!J264+'июль(4 цк)'!J265*9.11%)/1000</f>
        <v>0.85076455799999995</v>
      </c>
      <c r="N297" s="315">
        <f>('июль(4 цк)'!K264+'июль(4 цк)'!K265*9.11%)/1000</f>
        <v>0.864512418</v>
      </c>
      <c r="O297" s="315">
        <f>('июль(4 цк)'!L264+'июль(4 цк)'!L265*9.11%)/1000</f>
        <v>0.85477980600000003</v>
      </c>
      <c r="P297" s="315">
        <f>('июль(4 цк)'!M264+'июль(4 цк)'!M265*9.11%)/1000</f>
        <v>0.85715840399999998</v>
      </c>
      <c r="Q297" s="315">
        <f>('июль(4 цк)'!N264+'июль(4 цк)'!N265*9.11%)/1000</f>
        <v>0.854648874</v>
      </c>
      <c r="R297" s="315">
        <f>('июль(4 цк)'!O264+'июль(4 цк)'!O265*9.11%)/1000</f>
        <v>0.83042645399999993</v>
      </c>
      <c r="S297" s="315">
        <f>('июль(4 цк)'!P264+'июль(4 цк)'!P265*9.11%)/1000</f>
        <v>0.83642750399999999</v>
      </c>
      <c r="T297" s="315">
        <f>('июль(4 цк)'!Q264+'июль(4 цк)'!Q265*9.11%)/1000</f>
        <v>0.85874049900000005</v>
      </c>
      <c r="U297" s="315">
        <f>('июль(4 цк)'!R264+'июль(4 цк)'!R265*9.11%)/1000</f>
        <v>0.869957007</v>
      </c>
      <c r="V297" s="315">
        <f>('июль(4 цк)'!S264+'июль(4 цк)'!S265*9.11%)/1000</f>
        <v>0.87756197399999991</v>
      </c>
      <c r="W297" s="315">
        <f>('июль(4 цк)'!T264+'июль(4 цк)'!T265*9.11%)/1000</f>
        <v>0.886541727</v>
      </c>
      <c r="X297" s="315">
        <f>('июль(4 цк)'!U264+'июль(4 цк)'!U265*9.11%)/1000</f>
        <v>0.87316484099999991</v>
      </c>
      <c r="Y297" s="315">
        <f>('июль(4 цк)'!V264+'июль(4 цк)'!V265*9.11%)/1000</f>
        <v>0.88968409500000012</v>
      </c>
      <c r="Z297" s="315">
        <f>('июль(4 цк)'!W264+'июль(4 цк)'!W265*9.11%)/1000</f>
        <v>0.89546692499999991</v>
      </c>
      <c r="AA297" s="315">
        <f>('июль(4 цк)'!X264+'июль(4 цк)'!X265*9.11%)/1000</f>
        <v>0.89405940600000011</v>
      </c>
      <c r="AB297" s="315">
        <f>('июль(4 цк)'!Y264+'июль(4 цк)'!Y265*9.11%)/1000</f>
        <v>0.8832138719999999</v>
      </c>
    </row>
    <row r="298" spans="1:28" s="213" customFormat="1" ht="13.5" thickBot="1" x14ac:dyDescent="0.25">
      <c r="A298" s="321">
        <v>2</v>
      </c>
      <c r="B298" s="294" t="s">
        <v>199</v>
      </c>
      <c r="C298" s="295" t="s">
        <v>174</v>
      </c>
      <c r="D298" s="261"/>
      <c r="E298" s="315">
        <f>('июль(4 цк)'!B268+'июль(4 цк)'!B269*9.11%)/1000</f>
        <v>0.96057286200000003</v>
      </c>
      <c r="F298" s="325">
        <f>('июль(4 цк)'!C268+'июль(4 цк)'!C269*9.11%)/1000</f>
        <v>0.93887088299999999</v>
      </c>
      <c r="G298" s="325">
        <f>('июль(4 цк)'!D268+'июль(4 цк)'!D269*9.11%)/1000</f>
        <v>0.94129312500000006</v>
      </c>
      <c r="H298" s="315">
        <f>('июль(4 цк)'!E268+'июль(4 цк)'!E269*9.11%)/1000</f>
        <v>0.95513918400000009</v>
      </c>
      <c r="I298" s="315">
        <f>('июль(4 цк)'!F268+'июль(4 цк)'!F269*9.11%)/1000</f>
        <v>0.99387323400000005</v>
      </c>
      <c r="J298" s="315">
        <f>('июль(4 цк)'!G268+'июль(4 цк)'!G269*9.11%)/1000</f>
        <v>0.98518807799999997</v>
      </c>
      <c r="K298" s="315">
        <f>('июль(4 цк)'!H268+'июль(4 цк)'!H269*9.11%)/1000</f>
        <v>0.977823153</v>
      </c>
      <c r="L298" s="315">
        <f>('июль(4 цк)'!I268+'июль(4 цк)'!I269*9.11%)/1000</f>
        <v>0.96496999500000002</v>
      </c>
      <c r="M298" s="315">
        <f>('июль(4 цк)'!J268+'июль(4 цк)'!J269*9.11%)/1000</f>
        <v>0.97485536100000003</v>
      </c>
      <c r="N298" s="315">
        <f>('июль(4 цк)'!K268+'июль(4 цк)'!K269*9.11%)/1000</f>
        <v>0.97603374900000006</v>
      </c>
      <c r="O298" s="315">
        <f>('июль(4 цк)'!L268+'июль(4 цк)'!L269*9.11%)/1000</f>
        <v>0.99758297400000007</v>
      </c>
      <c r="P298" s="315">
        <f>('июль(4 цк)'!M268+'июль(4 цк)'!M269*9.11%)/1000</f>
        <v>0.98175111300000006</v>
      </c>
      <c r="Q298" s="315">
        <f>('июль(4 цк)'!N268+'июль(4 цк)'!N269*9.11%)/1000</f>
        <v>0.99608816700000002</v>
      </c>
      <c r="R298" s="315">
        <f>('июль(4 цк)'!O268+'июль(4 цк)'!O269*9.11%)/1000</f>
        <v>0.96865791300000004</v>
      </c>
      <c r="S298" s="315">
        <f>('июль(4 цк)'!P268+'июль(4 цк)'!P269*9.11%)/1000</f>
        <v>0.96357338699999995</v>
      </c>
      <c r="T298" s="315">
        <f>('июль(4 цк)'!Q268+'июль(4 цк)'!Q269*9.11%)/1000</f>
        <v>0.98591911499999996</v>
      </c>
      <c r="U298" s="315">
        <f>('июль(4 цк)'!R268+'июль(4 цк)'!R269*9.11%)/1000</f>
        <v>1.006191753</v>
      </c>
      <c r="V298" s="315">
        <f>('июль(4 цк)'!S268+'июль(4 цк)'!S269*9.11%)/1000</f>
        <v>1.014058584</v>
      </c>
      <c r="W298" s="315">
        <f>('июль(4 цк)'!T268+'июль(4 цк)'!T269*9.11%)/1000</f>
        <v>1.0321817549999999</v>
      </c>
      <c r="X298" s="315">
        <f>('июль(4 цк)'!U268+'июль(4 цк)'!U269*9.11%)/1000</f>
        <v>1.0015545779999999</v>
      </c>
      <c r="Y298" s="315">
        <f>('июль(4 цк)'!V268+'июль(4 цк)'!V269*9.11%)/1000</f>
        <v>1.0201141890000001</v>
      </c>
      <c r="Z298" s="315">
        <f>('июль(4 цк)'!W268+'июль(4 цк)'!W269*9.11%)/1000</f>
        <v>1.0229183159999999</v>
      </c>
      <c r="AA298" s="315">
        <f>('июль(4 цк)'!X268+'июль(4 цк)'!X269*9.11%)/1000</f>
        <v>1.021674462</v>
      </c>
      <c r="AB298" s="315">
        <f>('июль(4 цк)'!Y268+'июль(4 цк)'!Y269*9.11%)/1000</f>
        <v>1.0059953549999998</v>
      </c>
    </row>
    <row r="299" spans="1:28" s="213" customFormat="1" ht="13.5" thickBot="1" x14ac:dyDescent="0.25">
      <c r="A299" s="321">
        <v>3</v>
      </c>
      <c r="B299" s="294" t="s">
        <v>199</v>
      </c>
      <c r="C299" s="295" t="s">
        <v>174</v>
      </c>
      <c r="D299" s="261"/>
      <c r="E299" s="315">
        <f>('июль(4 цк)'!B272+'июль(4 цк)'!B273*9.11%)/1000</f>
        <v>0.96877793400000012</v>
      </c>
      <c r="F299" s="325">
        <f>('июль(4 цк)'!C272+'июль(4 цк)'!C273*9.11%)/1000</f>
        <v>0.90001681199999994</v>
      </c>
      <c r="G299" s="325">
        <f>('июль(4 цк)'!D272+'июль(4 цк)'!D273*9.11%)/1000</f>
        <v>0.91912197299999987</v>
      </c>
      <c r="H299" s="315">
        <f>('июль(4 цк)'!E272+'июль(4 цк)'!E273*9.11%)/1000</f>
        <v>0.93552120599999999</v>
      </c>
      <c r="I299" s="315">
        <f>('июль(4 цк)'!F272+'июль(4 цк)'!F273*9.11%)/1000</f>
        <v>0.93351358200000001</v>
      </c>
      <c r="J299" s="315">
        <f>('июль(4 цк)'!G272+'июль(4 цк)'!G273*9.11%)/1000</f>
        <v>0.92443562999999995</v>
      </c>
      <c r="K299" s="315">
        <f>('июль(4 цк)'!H272+'июль(4 цк)'!H273*9.11%)/1000</f>
        <v>0.93030574799999999</v>
      </c>
      <c r="L299" s="315">
        <f>('июль(4 цк)'!I272+'июль(4 цк)'!I273*9.11%)/1000</f>
        <v>0.91580502899999994</v>
      </c>
      <c r="M299" s="315">
        <f>('июль(4 цк)'!J272+'июль(4 цк)'!J273*9.11%)/1000</f>
        <v>0.92968382100000002</v>
      </c>
      <c r="N299" s="315">
        <f>('июль(4 цк)'!K272+'июль(4 цк)'!K273*9.11%)/1000</f>
        <v>0.92862545399999996</v>
      </c>
      <c r="O299" s="315">
        <f>('июль(4 цк)'!L272+'июль(4 цк)'!L273*9.11%)/1000</f>
        <v>0.93623042099999998</v>
      </c>
      <c r="P299" s="315">
        <f>('июль(4 цк)'!M272+'июль(4 цк)'!M273*9.11%)/1000</f>
        <v>0.93124409399999986</v>
      </c>
      <c r="Q299" s="315">
        <f>('июль(4 цк)'!N272+'июль(4 цк)'!N273*9.11%)/1000</f>
        <v>0.93927459000000002</v>
      </c>
      <c r="R299" s="315">
        <f>('июль(4 цк)'!O272+'июль(4 цк)'!O273*9.11%)/1000</f>
        <v>0.90858194700000006</v>
      </c>
      <c r="S299" s="315">
        <f>('июль(4 цк)'!P272+'июль(4 цк)'!P273*9.11%)/1000</f>
        <v>0.90566871000000004</v>
      </c>
      <c r="T299" s="315">
        <f>('июль(4 цк)'!Q272+'июль(4 цк)'!Q273*9.11%)/1000</f>
        <v>0.933218985</v>
      </c>
      <c r="U299" s="315">
        <f>('июль(4 цк)'!R272+'июль(4 цк)'!R273*9.11%)/1000</f>
        <v>0.9493454429999999</v>
      </c>
      <c r="V299" s="315">
        <f>('июль(4 цк)'!S272+'июль(4 цк)'!S273*9.11%)/1000</f>
        <v>0.93831442199999993</v>
      </c>
      <c r="W299" s="315">
        <f>('июль(4 цк)'!T272+'июль(4 цк)'!T273*9.11%)/1000</f>
        <v>0.94076939700000006</v>
      </c>
      <c r="X299" s="315">
        <f>('июль(4 цк)'!U272+'июль(4 цк)'!U273*9.11%)/1000</f>
        <v>0.93511749900000007</v>
      </c>
      <c r="Y299" s="315">
        <f>('июль(4 цк)'!V272+'июль(4 цк)'!V273*9.11%)/1000</f>
        <v>0.94974914999999993</v>
      </c>
      <c r="Z299" s="315">
        <f>('июль(4 цк)'!W272+'июль(4 цк)'!W273*9.11%)/1000</f>
        <v>0.96372614099999987</v>
      </c>
      <c r="AA299" s="315">
        <f>('июль(4 цк)'!X272+'июль(4 цк)'!X273*9.11%)/1000</f>
        <v>0.97559730899999997</v>
      </c>
      <c r="AB299" s="315">
        <f>('июль(4 цк)'!Y272+'июль(4 цк)'!Y273*9.11%)/1000</f>
        <v>0.97615377000000003</v>
      </c>
    </row>
    <row r="300" spans="1:28" s="213" customFormat="1" ht="13.5" thickBot="1" x14ac:dyDescent="0.25">
      <c r="A300" s="321">
        <v>4</v>
      </c>
      <c r="B300" s="294" t="s">
        <v>199</v>
      </c>
      <c r="C300" s="295" t="s">
        <v>174</v>
      </c>
      <c r="D300" s="261"/>
      <c r="E300" s="315">
        <f>('июль(4 цк)'!B276+'июль(4 цк)'!B277*9.11%)/1000</f>
        <v>1.0210088909999999</v>
      </c>
      <c r="F300" s="325">
        <f>('июль(4 цк)'!C276+'июль(4 цк)'!C277*9.11%)/1000</f>
        <v>0.98099825399999996</v>
      </c>
      <c r="G300" s="325">
        <f>('июль(4 цк)'!D276+'июль(4 цк)'!D277*9.11%)/1000</f>
        <v>0.99843403200000003</v>
      </c>
      <c r="H300" s="315">
        <f>('июль(4 цк)'!E276+'июль(4 цк)'!E277*9.11%)/1000</f>
        <v>1.0086685499999999</v>
      </c>
      <c r="I300" s="315">
        <f>('июль(4 цк)'!F276+'июль(4 цк)'!F277*9.11%)/1000</f>
        <v>1.0303159740000001</v>
      </c>
      <c r="J300" s="315">
        <f>('июль(4 цк)'!G276+'июль(4 цк)'!G277*9.11%)/1000</f>
        <v>1.037168082</v>
      </c>
      <c r="K300" s="315">
        <f>('июль(4 цк)'!H276+'июль(4 цк)'!H277*9.11%)/1000</f>
        <v>1.0450894679999998</v>
      </c>
      <c r="L300" s="315">
        <f>('июль(4 цк)'!I276+'июль(4 цк)'!I277*9.11%)/1000</f>
        <v>1.023540243</v>
      </c>
      <c r="M300" s="315">
        <f>('июль(4 цк)'!J276+'июль(4 цк)'!J277*9.11%)/1000</f>
        <v>1.0398849210000001</v>
      </c>
      <c r="N300" s="315">
        <f>('июль(4 цк)'!K276+'июль(4 цк)'!K277*9.11%)/1000</f>
        <v>1.0465078979999998</v>
      </c>
      <c r="O300" s="315">
        <f>('июль(4 цк)'!L276+'июль(4 цк)'!L277*9.11%)/1000</f>
        <v>1.0459296149999999</v>
      </c>
      <c r="P300" s="315">
        <f>('июль(4 цк)'!M276+'июль(4 цк)'!M277*9.11%)/1000</f>
        <v>1.0452422219999999</v>
      </c>
      <c r="Q300" s="315">
        <f>('июль(4 цк)'!N276+'июль(4 цк)'!N277*9.11%)/1000</f>
        <v>0.96967263599999998</v>
      </c>
      <c r="R300" s="315">
        <f>('июль(4 цк)'!O276+'июль(4 цк)'!O277*9.11%)/1000</f>
        <v>0.9382053119999999</v>
      </c>
      <c r="S300" s="315">
        <f>('июль(4 цк)'!P276+'июль(4 цк)'!P277*9.11%)/1000</f>
        <v>0.94276610999999999</v>
      </c>
      <c r="T300" s="315">
        <f>('июль(4 цк)'!Q276+'июль(4 цк)'!Q277*9.11%)/1000</f>
        <v>0.97231309799999999</v>
      </c>
      <c r="U300" s="315">
        <f>('июль(4 цк)'!R276+'июль(4 цк)'!R277*9.11%)/1000</f>
        <v>0.9918983429999999</v>
      </c>
      <c r="V300" s="315">
        <f>('июль(4 цк)'!S276+'июль(4 цк)'!S277*9.11%)/1000</f>
        <v>1.0007798969999999</v>
      </c>
      <c r="W300" s="315">
        <f>('июль(4 цк)'!T276+'июль(4 цк)'!T277*9.11%)/1000</f>
        <v>1.003136673</v>
      </c>
      <c r="X300" s="315">
        <f>('июль(4 цк)'!U276+'июль(4 цк)'!U277*9.11%)/1000</f>
        <v>0.98099825399999996</v>
      </c>
      <c r="Y300" s="315">
        <f>('июль(4 цк)'!V276+'июль(4 цк)'!V277*9.11%)/1000</f>
        <v>0.99877227299999993</v>
      </c>
      <c r="Z300" s="315">
        <f>('июль(4 цк)'!W276+'июль(4 цк)'!W277*9.11%)/1000</f>
        <v>1.008319398</v>
      </c>
      <c r="AA300" s="315">
        <f>('июль(4 цк)'!X276+'июль(4 цк)'!X277*9.11%)/1000</f>
        <v>1.011887295</v>
      </c>
      <c r="AB300" s="315">
        <f>('июль(4 цк)'!Y276+'июль(4 цк)'!Y277*9.11%)/1000</f>
        <v>1.000616232</v>
      </c>
    </row>
    <row r="301" spans="1:28" s="213" customFormat="1" ht="13.5" thickBot="1" x14ac:dyDescent="0.25">
      <c r="A301" s="321">
        <v>5</v>
      </c>
      <c r="B301" s="294" t="s">
        <v>199</v>
      </c>
      <c r="C301" s="295" t="s">
        <v>174</v>
      </c>
      <c r="D301" s="261"/>
      <c r="E301" s="315">
        <f>('июль(4 цк)'!B280+'июль(4 цк)'!B281*9.11%)/1000</f>
        <v>0.9879812939999999</v>
      </c>
      <c r="F301" s="325">
        <f>('июль(4 цк)'!C280+'июль(4 цк)'!C281*9.11%)/1000</f>
        <v>0.94782881399999996</v>
      </c>
      <c r="G301" s="325">
        <f>('июль(4 цк)'!D280+'июль(4 цк)'!D281*9.11%)/1000</f>
        <v>0.97103651099999999</v>
      </c>
      <c r="H301" s="315">
        <f>('июль(4 цк)'!E280+'июль(4 цк)'!E281*9.11%)/1000</f>
        <v>0.98987980799999986</v>
      </c>
      <c r="I301" s="315">
        <f>('июль(4 цк)'!F280+'июль(4 цк)'!F281*9.11%)/1000</f>
        <v>1.008548529</v>
      </c>
      <c r="J301" s="315">
        <f>('июль(4 цк)'!G280+'июль(4 цк)'!G281*9.11%)/1000</f>
        <v>0.988439556</v>
      </c>
      <c r="K301" s="315">
        <f>('июль(4 цк)'!H280+'июль(4 цк)'!H281*9.11%)/1000</f>
        <v>0.98905057200000002</v>
      </c>
      <c r="L301" s="315">
        <f>('июль(4 цк)'!I280+'июль(4 цк)'!I281*9.11%)/1000</f>
        <v>0.96252593100000006</v>
      </c>
      <c r="M301" s="315">
        <f>('июль(4 цк)'!J280+'июль(4 цк)'!J281*9.11%)/1000</f>
        <v>0.98874506399999995</v>
      </c>
      <c r="N301" s="315">
        <f>('июль(4 цк)'!K280+'июль(4 цк)'!K281*9.11%)/1000</f>
        <v>0.99993975000000002</v>
      </c>
      <c r="O301" s="315">
        <f>('июль(4 цк)'!L280+'июль(4 цк)'!L281*9.11%)/1000</f>
        <v>0.97893607499999991</v>
      </c>
      <c r="P301" s="315">
        <f>('июль(4 цк)'!M280+'июль(4 цк)'!M281*9.11%)/1000</f>
        <v>0.986890194</v>
      </c>
      <c r="Q301" s="315">
        <f>('июль(4 цк)'!N280+'июль(4 цк)'!N281*9.11%)/1000</f>
        <v>0.97008725400000007</v>
      </c>
      <c r="R301" s="315">
        <f>('июль(4 цк)'!O280+'июль(4 цк)'!O281*9.11%)/1000</f>
        <v>0.94027840200000001</v>
      </c>
      <c r="S301" s="315">
        <f>('июль(4 цк)'!P280+'июль(4 цк)'!P281*9.11%)/1000</f>
        <v>0.93501929999999989</v>
      </c>
      <c r="T301" s="315">
        <f>('июль(4 цк)'!Q280+'июль(4 цк)'!Q281*9.11%)/1000</f>
        <v>0.95952540600000003</v>
      </c>
      <c r="U301" s="315">
        <f>('июль(4 цк)'!R280+'июль(4 цк)'!R281*9.11%)/1000</f>
        <v>0.97379699399999997</v>
      </c>
      <c r="V301" s="315">
        <f>('июль(4 цк)'!S280+'июль(4 цк)'!S281*9.11%)/1000</f>
        <v>0.969508971</v>
      </c>
      <c r="W301" s="315">
        <f>('июль(4 цк)'!T280+'июль(4 цк)'!T281*9.11%)/1000</f>
        <v>0.97940524799999995</v>
      </c>
      <c r="X301" s="315">
        <f>('июль(4 цк)'!U280+'июль(4 цк)'!U281*9.11%)/1000</f>
        <v>0.94935635399999996</v>
      </c>
      <c r="Y301" s="315">
        <f>('июль(4 цк)'!V280+'июль(4 цк)'!V281*9.11%)/1000</f>
        <v>0.96818873999999999</v>
      </c>
      <c r="Z301" s="315">
        <f>('июль(4 цк)'!W280+'июль(4 цк)'!W281*9.11%)/1000</f>
        <v>0.98769760799999995</v>
      </c>
      <c r="AA301" s="315">
        <f>('июль(4 цк)'!X280+'июль(4 цк)'!X281*9.11%)/1000</f>
        <v>0.98728298999999997</v>
      </c>
      <c r="AB301" s="315">
        <f>('июль(4 цк)'!Y280+'июль(4 цк)'!Y281*9.11%)/1000</f>
        <v>0.98432610900000006</v>
      </c>
    </row>
    <row r="302" spans="1:28" s="213" customFormat="1" ht="13.5" thickBot="1" x14ac:dyDescent="0.25">
      <c r="A302" s="321">
        <v>6</v>
      </c>
      <c r="B302" s="294" t="s">
        <v>199</v>
      </c>
      <c r="C302" s="295" t="s">
        <v>174</v>
      </c>
      <c r="D302" s="261"/>
      <c r="E302" s="315">
        <f>('июль(4 цк)'!B284+'июль(4 цк)'!B285*9.11%)/1000</f>
        <v>0.90818915099999997</v>
      </c>
      <c r="F302" s="325">
        <f>('июль(4 цк)'!C284+'июль(4 цк)'!C285*9.11%)/1000</f>
        <v>0.88225370399999992</v>
      </c>
      <c r="G302" s="325">
        <f>('июль(4 цк)'!D284+'июль(4 цк)'!D285*9.11%)/1000</f>
        <v>0.88909490099999988</v>
      </c>
      <c r="H302" s="315">
        <f>('июль(4 цк)'!E284+'июль(4 цк)'!E285*9.11%)/1000</f>
        <v>0.899503995</v>
      </c>
      <c r="I302" s="315">
        <f>('июль(4 цк)'!F284+'июль(4 цк)'!F285*9.11%)/1000</f>
        <v>0.90523227000000006</v>
      </c>
      <c r="J302" s="315">
        <f>('июль(4 цк)'!G284+'июль(4 цк)'!G285*9.11%)/1000</f>
        <v>0.896383449</v>
      </c>
      <c r="K302" s="315">
        <f>('июль(4 цк)'!H284+'июль(4 цк)'!H285*9.11%)/1000</f>
        <v>0.88123898099999998</v>
      </c>
      <c r="L302" s="315">
        <f>('июль(4 цк)'!I284+'июль(4 цк)'!I285*9.11%)/1000</f>
        <v>0.88040974500000002</v>
      </c>
      <c r="M302" s="315">
        <f>('июль(4 цк)'!J284+'июль(4 цк)'!J285*9.11%)/1000</f>
        <v>0.88720729799999998</v>
      </c>
      <c r="N302" s="315">
        <f>('июль(4 цк)'!K284+'июль(4 цк)'!K285*9.11%)/1000</f>
        <v>0.89688535499999988</v>
      </c>
      <c r="O302" s="315">
        <f>('июль(4 цк)'!L284+'июль(4 цк)'!L285*9.11%)/1000</f>
        <v>0.91255355100000002</v>
      </c>
      <c r="P302" s="315">
        <f>('июль(4 цк)'!M284+'июль(4 цк)'!M285*9.11%)/1000</f>
        <v>0.91075323600000002</v>
      </c>
      <c r="Q302" s="315">
        <f>('июль(4 цк)'!N284+'июль(4 цк)'!N285*9.11%)/1000</f>
        <v>0.91079688000000003</v>
      </c>
      <c r="R302" s="315">
        <f>('июль(4 цк)'!O284+'июль(4 цк)'!O285*9.11%)/1000</f>
        <v>0.88266832200000001</v>
      </c>
      <c r="S302" s="315">
        <f>('июль(4 цк)'!P284+'июль(4 цк)'!P285*9.11%)/1000</f>
        <v>0.88345391399999995</v>
      </c>
      <c r="T302" s="315">
        <f>('июль(4 цк)'!Q284+'июль(4 цк)'!Q285*9.11%)/1000</f>
        <v>0.91033861800000004</v>
      </c>
      <c r="U302" s="315">
        <f>('июль(4 цк)'!R284+'июль(4 цк)'!R285*9.11%)/1000</f>
        <v>0.91835820300000004</v>
      </c>
      <c r="V302" s="315">
        <f>('июль(4 цк)'!S284+'июль(4 цк)'!S285*9.11%)/1000</f>
        <v>0.90896383199999997</v>
      </c>
      <c r="W302" s="315">
        <f>('июль(4 цк)'!T284+'июль(4 цк)'!T285*9.11%)/1000</f>
        <v>0.91467028500000003</v>
      </c>
      <c r="X302" s="315">
        <f>('июль(4 цк)'!U284+'июль(4 цк)'!U285*9.11%)/1000</f>
        <v>0.8964489149999999</v>
      </c>
      <c r="Y302" s="315">
        <f>('июль(4 цк)'!V284+'июль(4 цк)'!V285*9.11%)/1000</f>
        <v>0.91311001199999997</v>
      </c>
      <c r="Z302" s="315">
        <f>('июль(4 цк)'!W284+'июль(4 цк)'!W285*9.11%)/1000</f>
        <v>0.92602863599999996</v>
      </c>
      <c r="AA302" s="315">
        <f>('июль(4 цк)'!X284+'июль(4 цк)'!X285*9.11%)/1000</f>
        <v>0.92713064699999992</v>
      </c>
      <c r="AB302" s="315">
        <f>('июль(4 цк)'!Y284+'июль(4 цк)'!Y285*9.11%)/1000</f>
        <v>0.91791085200000011</v>
      </c>
    </row>
    <row r="303" spans="1:28" s="213" customFormat="1" ht="13.5" thickBot="1" x14ac:dyDescent="0.25">
      <c r="A303" s="321">
        <v>7</v>
      </c>
      <c r="B303" s="294" t="s">
        <v>199</v>
      </c>
      <c r="C303" s="295" t="s">
        <v>174</v>
      </c>
      <c r="D303" s="261"/>
      <c r="E303" s="315">
        <f>('июль(4 цк)'!B288+'июль(4 цк)'!B289*9.11%)/1000</f>
        <v>0.97546637700000005</v>
      </c>
      <c r="F303" s="325">
        <f>('июль(4 цк)'!C288+'июль(4 цк)'!C289*9.11%)/1000</f>
        <v>0.92949833400000015</v>
      </c>
      <c r="G303" s="325">
        <f>('июль(4 цк)'!D288+'июль(4 цк)'!D289*9.11%)/1000</f>
        <v>0.961740339</v>
      </c>
      <c r="H303" s="315">
        <f>('июль(4 цк)'!E288+'июль(4 цк)'!E289*9.11%)/1000</f>
        <v>0.97621923600000005</v>
      </c>
      <c r="I303" s="315">
        <f>('июль(4 цк)'!F288+'июль(4 цк)'!F289*9.11%)/1000</f>
        <v>0.98578818300000004</v>
      </c>
      <c r="J303" s="315">
        <f>('июль(4 цк)'!G288+'июль(4 цк)'!G289*9.11%)/1000</f>
        <v>0.98824315799999995</v>
      </c>
      <c r="K303" s="315">
        <f>('июль(4 цк)'!H288+'июль(4 цк)'!H289*9.11%)/1000</f>
        <v>0.98220937500000005</v>
      </c>
      <c r="L303" s="315">
        <f>('июль(4 цк)'!I288+'июль(4 цк)'!I289*9.11%)/1000</f>
        <v>0.96075834900000001</v>
      </c>
      <c r="M303" s="315">
        <f>('июль(4 цк)'!J288+'июль(4 цк)'!J289*9.11%)/1000</f>
        <v>0.97924158299999997</v>
      </c>
      <c r="N303" s="315">
        <f>('июль(4 цк)'!K288+'июль(4 цк)'!K289*9.11%)/1000</f>
        <v>0.99797577000000004</v>
      </c>
      <c r="O303" s="315">
        <f>('июль(4 цк)'!L288+'июль(4 цк)'!L289*9.11%)/1000</f>
        <v>0.98930152500000001</v>
      </c>
      <c r="P303" s="315">
        <f>('июль(4 цк)'!M288+'июль(4 цк)'!M289*9.11%)/1000</f>
        <v>0.99280395599999993</v>
      </c>
      <c r="Q303" s="315">
        <f>('июль(4 цк)'!N288+'июль(4 цк)'!N289*9.11%)/1000</f>
        <v>0.989759787</v>
      </c>
      <c r="R303" s="315">
        <f>('июль(4 цк)'!O288+'июль(4 цк)'!O289*9.11%)/1000</f>
        <v>0.962013114</v>
      </c>
      <c r="S303" s="315">
        <f>('июль(4 цк)'!P288+'июль(4 цк)'!P289*9.11%)/1000</f>
        <v>0.96762136799999998</v>
      </c>
      <c r="T303" s="315">
        <f>('июль(4 цк)'!Q288+'июль(4 цк)'!Q289*9.11%)/1000</f>
        <v>0.98932334700000002</v>
      </c>
      <c r="U303" s="315">
        <f>('июль(4 цк)'!R288+'июль(4 цк)'!R289*9.11%)/1000</f>
        <v>0.99612089999999998</v>
      </c>
      <c r="V303" s="315">
        <f>('июль(4 цк)'!S288+'июль(4 цк)'!S289*9.11%)/1000</f>
        <v>0.99321857400000002</v>
      </c>
      <c r="W303" s="315">
        <f>('июль(4 цк)'!T288+'июль(4 цк)'!T289*9.11%)/1000</f>
        <v>0.99932873400000011</v>
      </c>
      <c r="X303" s="315">
        <f>('июль(4 цк)'!U288+'июль(4 цк)'!U289*9.11%)/1000</f>
        <v>0.983518695</v>
      </c>
      <c r="Y303" s="315">
        <f>('июль(4 цк)'!V288+'июль(4 цк)'!V289*9.11%)/1000</f>
        <v>1.000572588</v>
      </c>
      <c r="Z303" s="315">
        <f>('июль(4 цк)'!W288+'июль(4 цк)'!W289*9.11%)/1000</f>
        <v>0.99677556</v>
      </c>
      <c r="AA303" s="315">
        <f>('июль(4 цк)'!X288+'июль(4 цк)'!X289*9.11%)/1000</f>
        <v>1.0090722570000001</v>
      </c>
      <c r="AB303" s="315">
        <f>('июль(4 цк)'!Y288+'июль(4 цк)'!Y289*9.11%)/1000</f>
        <v>1.012694709</v>
      </c>
    </row>
    <row r="304" spans="1:28" s="213" customFormat="1" ht="13.5" thickBot="1" x14ac:dyDescent="0.25">
      <c r="A304" s="321">
        <v>8</v>
      </c>
      <c r="B304" s="294" t="s">
        <v>199</v>
      </c>
      <c r="C304" s="295" t="s">
        <v>174</v>
      </c>
      <c r="D304" s="261"/>
      <c r="E304" s="315">
        <f>('июль(4 цк)'!B292+'июль(4 цк)'!B293*9.11%)/1000</f>
        <v>1.0113199229999998</v>
      </c>
      <c r="F304" s="325">
        <f>('июль(4 цк)'!C292+'июль(4 цк)'!C293*9.11%)/1000</f>
        <v>0.96851607000000006</v>
      </c>
      <c r="G304" s="325">
        <f>('июль(4 цк)'!D292+'июль(4 цк)'!D293*9.11%)/1000</f>
        <v>0.93769249499999996</v>
      </c>
      <c r="H304" s="315">
        <f>('июль(4 цк)'!E292+'июль(4 цк)'!E293*9.11%)/1000</f>
        <v>1.000212525</v>
      </c>
      <c r="I304" s="315">
        <f>('июль(4 цк)'!F292+'июль(4 цк)'!F293*9.11%)/1000</f>
        <v>1.001129049</v>
      </c>
      <c r="J304" s="315">
        <f>('июль(4 цк)'!G292+'июль(4 цк)'!G293*9.11%)/1000</f>
        <v>1.0206051840000001</v>
      </c>
      <c r="K304" s="315">
        <f>('июль(4 цк)'!H292+'июль(4 цк)'!H293*9.11%)/1000</f>
        <v>1.0260715950000001</v>
      </c>
      <c r="L304" s="315">
        <f>('июль(4 цк)'!I292+'июль(4 цк)'!I293*9.11%)/1000</f>
        <v>0.99762661799999997</v>
      </c>
      <c r="M304" s="315">
        <f>('июль(4 цк)'!J292+'июль(4 цк)'!J293*9.11%)/1000</f>
        <v>1.0017618869999998</v>
      </c>
      <c r="N304" s="315">
        <f>('июль(4 цк)'!K292+'июль(4 цк)'!K293*9.11%)/1000</f>
        <v>1.03834647</v>
      </c>
      <c r="O304" s="315">
        <f>('июль(4 цк)'!L292+'июль(4 цк)'!L293*9.11%)/1000</f>
        <v>1.0301304869999999</v>
      </c>
      <c r="P304" s="315">
        <f>('июль(4 цк)'!M292+'июль(4 цк)'!M293*9.11%)/1000</f>
        <v>1.0375827</v>
      </c>
      <c r="Q304" s="315">
        <f>('июль(4 цк)'!N292+'июль(4 цк)'!N293*9.11%)/1000</f>
        <v>1.043954724</v>
      </c>
      <c r="R304" s="315">
        <f>('июль(4 цк)'!O292+'июль(4 цк)'!O293*9.11%)/1000</f>
        <v>1.0109380379999999</v>
      </c>
      <c r="S304" s="315">
        <f>('июль(4 цк)'!P292+'июль(4 цк)'!P293*9.11%)/1000</f>
        <v>1.0047078570000001</v>
      </c>
      <c r="T304" s="315">
        <f>('июль(4 цк)'!Q292+'июль(4 цк)'!Q293*9.11%)/1000</f>
        <v>1.0443911640000001</v>
      </c>
      <c r="U304" s="315">
        <f>('июль(4 цк)'!R292+'июль(4 цк)'!R293*9.11%)/1000</f>
        <v>1.0641946290000002</v>
      </c>
      <c r="V304" s="315">
        <f>('июль(4 цк)'!S292+'июль(4 цк)'!S293*9.11%)/1000</f>
        <v>1.0529453880000001</v>
      </c>
      <c r="W304" s="315">
        <f>('июль(4 цк)'!T292+'июль(4 цк)'!T293*9.11%)/1000</f>
        <v>1.0543201739999999</v>
      </c>
      <c r="X304" s="315">
        <f>('июль(4 цк)'!U292+'июль(4 цк)'!U293*9.11%)/1000</f>
        <v>1.0451222009999999</v>
      </c>
      <c r="Y304" s="315">
        <f>('июль(4 цк)'!V292+'июль(4 цк)'!V293*9.11%)/1000</f>
        <v>1.051516047</v>
      </c>
      <c r="Z304" s="315">
        <f>('июль(4 цк)'!W292+'июль(4 цк)'!W293*9.11%)/1000</f>
        <v>1.0497811979999998</v>
      </c>
      <c r="AA304" s="315">
        <f>('июль(4 цк)'!X292+'июль(4 цк)'!X293*9.11%)/1000</f>
        <v>1.0547893469999998</v>
      </c>
      <c r="AB304" s="315">
        <f>('июль(4 цк)'!Y292+'июль(4 цк)'!Y293*9.11%)/1000</f>
        <v>1.0474898880000001</v>
      </c>
    </row>
    <row r="305" spans="1:28" s="213" customFormat="1" ht="13.5" thickBot="1" x14ac:dyDescent="0.25">
      <c r="A305" s="321">
        <v>9</v>
      </c>
      <c r="B305" s="294" t="s">
        <v>199</v>
      </c>
      <c r="C305" s="295" t="s">
        <v>174</v>
      </c>
      <c r="D305" s="261"/>
      <c r="E305" s="315">
        <f>('июль(4 цк)'!B296+'июль(4 цк)'!B297*9.11%)/1000</f>
        <v>0.85745300099999999</v>
      </c>
      <c r="F305" s="325">
        <f>('июль(4 цк)'!C296+'июль(4 цк)'!C297*9.11%)/1000</f>
        <v>0.853579596</v>
      </c>
      <c r="G305" s="325">
        <f>('июль(4 цк)'!D296+'июль(4 цк)'!D297*9.11%)/1000</f>
        <v>0.85661285399999998</v>
      </c>
      <c r="H305" s="315">
        <f>('июль(4 цк)'!E296+'июль(4 цк)'!E297*9.11%)/1000</f>
        <v>0.84984803400000009</v>
      </c>
      <c r="I305" s="315">
        <f>('июль(4 цк)'!F296+'июль(4 цк)'!F297*9.11%)/1000</f>
        <v>0.90265727400000006</v>
      </c>
      <c r="J305" s="315">
        <f>('июль(4 цк)'!G296+'июль(4 цк)'!G297*9.11%)/1000</f>
        <v>0.88666174799999997</v>
      </c>
      <c r="K305" s="315">
        <f>('июль(4 цк)'!H296+'июль(4 цк)'!H297*9.11%)/1000</f>
        <v>0.88851661800000004</v>
      </c>
      <c r="L305" s="315">
        <f>('июль(4 цк)'!I296+'июль(4 цк)'!I297*9.11%)/1000</f>
        <v>0.89064426299999999</v>
      </c>
      <c r="M305" s="315">
        <f>('июль(4 цк)'!J296+'июль(4 цк)'!J297*9.11%)/1000</f>
        <v>0.89136438899999992</v>
      </c>
      <c r="N305" s="315">
        <f>('июль(4 цк)'!K296+'июль(4 цк)'!K297*9.11%)/1000</f>
        <v>0.89061152999999993</v>
      </c>
      <c r="O305" s="315">
        <f>('июль(4 цк)'!L296+'июль(4 цк)'!L297*9.11%)/1000</f>
        <v>0.89166989699999999</v>
      </c>
      <c r="P305" s="315">
        <f>('июль(4 цк)'!M296+'июль(4 цк)'!M297*9.11%)/1000</f>
        <v>0.88490507699999998</v>
      </c>
      <c r="Q305" s="315">
        <f>('июль(4 цк)'!N296+'июль(4 цк)'!N297*9.11%)/1000</f>
        <v>0.88246101300000013</v>
      </c>
      <c r="R305" s="315">
        <f>('июль(4 цк)'!O296+'июль(4 цк)'!O297*9.11%)/1000</f>
        <v>0.88333389299999998</v>
      </c>
      <c r="S305" s="315">
        <f>('июль(4 цк)'!P296+'июль(4 цк)'!P297*9.11%)/1000</f>
        <v>0.87883856100000002</v>
      </c>
      <c r="T305" s="315">
        <f>('июль(4 цк)'!Q296+'июль(4 цк)'!Q297*9.11%)/1000</f>
        <v>0.88189364099999989</v>
      </c>
      <c r="U305" s="315">
        <f>('июль(4 цк)'!R296+'июль(4 цк)'!R297*9.11%)/1000</f>
        <v>0.89129892299999991</v>
      </c>
      <c r="V305" s="315">
        <f>('июль(4 цк)'!S296+'июль(4 цк)'!S297*9.11%)/1000</f>
        <v>0.87783474900000003</v>
      </c>
      <c r="W305" s="315">
        <f>('июль(4 цк)'!T296+'июль(4 цк)'!T297*9.11%)/1000</f>
        <v>0.89244457799999999</v>
      </c>
      <c r="X305" s="315">
        <f>('июль(4 цк)'!U296+'июль(4 цк)'!U297*9.11%)/1000</f>
        <v>0.90525409200000007</v>
      </c>
      <c r="Y305" s="315">
        <f>('июль(4 цк)'!V296+'июль(4 цк)'!V297*9.11%)/1000</f>
        <v>0.92153330399999989</v>
      </c>
      <c r="Z305" s="315">
        <f>('июль(4 цк)'!W296+'июль(4 цк)'!W297*9.11%)/1000</f>
        <v>0.92131508400000006</v>
      </c>
      <c r="AA305" s="315">
        <f>('июль(4 цк)'!X296+'июль(4 цк)'!X297*9.11%)/1000</f>
        <v>0.92494844700000001</v>
      </c>
      <c r="AB305" s="315">
        <f>('июль(4 цк)'!Y296+'июль(4 цк)'!Y297*9.11%)/1000</f>
        <v>0.91530312299999994</v>
      </c>
    </row>
    <row r="306" spans="1:28" s="213" customFormat="1" ht="13.5" thickBot="1" x14ac:dyDescent="0.25">
      <c r="A306" s="321">
        <v>10</v>
      </c>
      <c r="B306" s="294" t="s">
        <v>199</v>
      </c>
      <c r="C306" s="295" t="s">
        <v>174</v>
      </c>
      <c r="D306" s="261"/>
      <c r="E306" s="315">
        <f>('июль(4 цк)'!B300+'июль(4 цк)'!B301*9.11%)/1000</f>
        <v>1.0651984409999999</v>
      </c>
      <c r="F306" s="325">
        <f>('июль(4 цк)'!C300+'июль(4 цк)'!C301*9.11%)/1000</f>
        <v>1.009519608</v>
      </c>
      <c r="G306" s="325">
        <f>('июль(4 цк)'!D300+'июль(4 цк)'!D301*9.11%)/1000</f>
        <v>1.0138621859999999</v>
      </c>
      <c r="H306" s="315">
        <f>('июль(4 цк)'!E300+'июль(4 цк)'!E301*9.11%)/1000</f>
        <v>1.0454386200000001</v>
      </c>
      <c r="I306" s="315">
        <f>('июль(4 цк)'!F300+'июль(4 цк)'!F301*9.11%)/1000</f>
        <v>1.044402075</v>
      </c>
      <c r="J306" s="315">
        <f>('июль(4 цк)'!G300+'июль(4 цк)'!G301*9.11%)/1000</f>
        <v>1.0524107490000001</v>
      </c>
      <c r="K306" s="315">
        <f>('июль(4 цк)'!H300+'июль(4 цк)'!H301*9.11%)/1000</f>
        <v>1.064052786</v>
      </c>
      <c r="L306" s="315">
        <f>('июль(4 цк)'!I300+'июль(4 цк)'!I301*9.11%)/1000</f>
        <v>1.0247840969999999</v>
      </c>
      <c r="M306" s="315">
        <f>('июль(4 цк)'!J300+'июль(4 цк)'!J301*9.11%)/1000</f>
        <v>1.071559554</v>
      </c>
      <c r="N306" s="315">
        <f>('июль(4 цк)'!K300+'июль(4 цк)'!K301*9.11%)/1000</f>
        <v>1.0858529639999999</v>
      </c>
      <c r="O306" s="315">
        <f>('июль(4 цк)'!L300+'июль(4 цк)'!L301*9.11%)/1000</f>
        <v>1.0802774429999999</v>
      </c>
      <c r="P306" s="315">
        <f>('июль(4 цк)'!M300+'июль(4 цк)'!M301*9.11%)/1000</f>
        <v>1.0834307220000001</v>
      </c>
      <c r="Q306" s="315">
        <f>('июль(4 цк)'!N300+'июль(4 цк)'!N301*9.11%)/1000</f>
        <v>1.0946908740000001</v>
      </c>
      <c r="R306" s="315">
        <f>('июль(4 цк)'!O300+'июль(4 цк)'!O301*9.11%)/1000</f>
        <v>1.0361315369999999</v>
      </c>
      <c r="S306" s="315">
        <f>('июль(4 цк)'!P300+'июль(4 цк)'!P301*9.11%)/1000</f>
        <v>1.0453076880000001</v>
      </c>
      <c r="T306" s="315">
        <f>('июль(4 цк)'!Q300+'июль(4 цк)'!Q301*9.11%)/1000</f>
        <v>1.080091956</v>
      </c>
      <c r="U306" s="315">
        <f>('июль(4 цк)'!R300+'июль(4 цк)'!R301*9.11%)/1000</f>
        <v>1.0969167179999999</v>
      </c>
      <c r="V306" s="315">
        <f>('июль(4 цк)'!S300+'июль(4 цк)'!S301*9.11%)/1000</f>
        <v>1.1057218950000001</v>
      </c>
      <c r="W306" s="315">
        <f>('июль(4 цк)'!T300+'июль(4 цк)'!T301*9.11%)/1000</f>
        <v>1.1247725010000003</v>
      </c>
      <c r="X306" s="315">
        <f>('июль(4 цк)'!U300+'июль(4 цк)'!U301*9.11%)/1000</f>
        <v>1.071155847</v>
      </c>
      <c r="Y306" s="315">
        <f>('июль(4 цк)'!V300+'июль(4 цк)'!V301*9.11%)/1000</f>
        <v>1.0964693669999999</v>
      </c>
      <c r="Z306" s="315">
        <f>('июль(4 цк)'!W300+'июль(4 цк)'!W301*9.11%)/1000</f>
        <v>1.0964366340000002</v>
      </c>
      <c r="AA306" s="315">
        <f>('июль(4 цк)'!X300+'июль(4 цк)'!X301*9.11%)/1000</f>
        <v>1.0968839849999998</v>
      </c>
      <c r="AB306" s="315">
        <f>('июль(4 цк)'!Y300+'июль(4 цк)'!Y301*9.11%)/1000</f>
        <v>1.0921813439999999</v>
      </c>
    </row>
    <row r="307" spans="1:28" s="213" customFormat="1" ht="13.5" thickBot="1" x14ac:dyDescent="0.25">
      <c r="A307" s="321">
        <v>11</v>
      </c>
      <c r="B307" s="294" t="s">
        <v>199</v>
      </c>
      <c r="C307" s="295" t="s">
        <v>174</v>
      </c>
      <c r="D307" s="261"/>
      <c r="E307" s="315">
        <f>('июль(4 цк)'!B304+'июль(4 цк)'!B305*9.11%)/1000</f>
        <v>1.0796882489999999</v>
      </c>
      <c r="F307" s="325">
        <f>('июль(4 цк)'!C304+'июль(4 цк)'!C305*9.11%)/1000</f>
        <v>1.023583887</v>
      </c>
      <c r="G307" s="325">
        <f>('июль(4 цк)'!D304+'июль(4 цк)'!D305*9.11%)/1000</f>
        <v>1.0309379009999999</v>
      </c>
      <c r="H307" s="315">
        <f>('июль(4 цк)'!E304+'июль(4 цк)'!E305*9.11%)/1000</f>
        <v>1.066551405</v>
      </c>
      <c r="I307" s="315">
        <f>('июль(4 цк)'!F304+'июль(4 цк)'!F305*9.11%)/1000</f>
        <v>1.0613141249999998</v>
      </c>
      <c r="J307" s="315">
        <f>('июль(4 цк)'!G304+'июль(4 цк)'!G305*9.11%)/1000</f>
        <v>1.0484937000000001</v>
      </c>
      <c r="K307" s="315">
        <f>('июль(4 цк)'!H304+'июль(4 цк)'!H305*9.11%)/1000</f>
        <v>1.050152172</v>
      </c>
      <c r="L307" s="315">
        <f>('июль(4 цк)'!I304+'июль(4 цк)'!I305*9.11%)/1000</f>
        <v>1.0233329339999999</v>
      </c>
      <c r="M307" s="315">
        <f>('июль(4 цк)'!J304+'июль(4 цк)'!J305*9.11%)/1000</f>
        <v>1.0786517039999999</v>
      </c>
      <c r="N307" s="315">
        <f>('июль(4 цк)'!K304+'июль(4 цк)'!K305*9.11%)/1000</f>
        <v>1.1032450979999999</v>
      </c>
      <c r="O307" s="315">
        <f>('июль(4 цк)'!L304+'июль(4 цк)'!L305*9.11%)/1000</f>
        <v>1.0952364239999999</v>
      </c>
      <c r="P307" s="315">
        <f>('июль(4 цк)'!M304+'июль(4 цк)'!M305*9.11%)/1000</f>
        <v>1.097178582</v>
      </c>
      <c r="Q307" s="315">
        <f>('июль(4 цк)'!N304+'июль(4 цк)'!N305*9.11%)/1000</f>
        <v>1.0169609100000001</v>
      </c>
      <c r="R307" s="315">
        <f>('июль(4 цк)'!O304+'июль(4 цк)'!O305*9.11%)/1000</f>
        <v>0.96800325300000001</v>
      </c>
      <c r="S307" s="315">
        <f>('июль(4 цк)'!P304+'июль(4 цк)'!P305*9.11%)/1000</f>
        <v>0.97173481500000003</v>
      </c>
      <c r="T307" s="315">
        <f>('июль(4 цк)'!Q304+'июль(4 цк)'!Q305*9.11%)/1000</f>
        <v>1.0004743890000001</v>
      </c>
      <c r="U307" s="315">
        <f>('июль(4 цк)'!R304+'июль(4 цк)'!R305*9.11%)/1000</f>
        <v>1.0171900409999999</v>
      </c>
      <c r="V307" s="315">
        <f>('июль(4 цк)'!S304+'июль(4 цк)'!S305*9.11%)/1000</f>
        <v>0.99748477499999999</v>
      </c>
      <c r="W307" s="315">
        <f>('июль(4 цк)'!T304+'июль(4 цк)'!T305*9.11%)/1000</f>
        <v>1.0097705610000001</v>
      </c>
      <c r="X307" s="315">
        <f>('июль(4 цк)'!U304+'июль(4 цк)'!U305*9.11%)/1000</f>
        <v>0.99519346499999994</v>
      </c>
      <c r="Y307" s="315">
        <f>('июль(4 цк)'!V304+'июль(4 цк)'!V305*9.11%)/1000</f>
        <v>1.009334121</v>
      </c>
      <c r="Z307" s="315">
        <f>('июль(4 цк)'!W304+'июль(4 цк)'!W305*9.11%)/1000</f>
        <v>1.0030166520000001</v>
      </c>
      <c r="AA307" s="315">
        <f>('июль(4 цк)'!X304+'июль(4 цк)'!X305*9.11%)/1000</f>
        <v>1.017353706</v>
      </c>
      <c r="AB307" s="315">
        <f>('июль(4 цк)'!Y304+'июль(4 цк)'!Y305*9.11%)/1000</f>
        <v>1.012738353</v>
      </c>
    </row>
    <row r="308" spans="1:28" s="213" customFormat="1" ht="13.5" thickBot="1" x14ac:dyDescent="0.25">
      <c r="A308" s="321">
        <v>12</v>
      </c>
      <c r="B308" s="294" t="s">
        <v>199</v>
      </c>
      <c r="C308" s="295" t="s">
        <v>174</v>
      </c>
      <c r="D308" s="261"/>
      <c r="E308" s="315">
        <f>('июль(4 цк)'!B308+'июль(4 цк)'!B309*9.11%)/1000</f>
        <v>0.92266804800000002</v>
      </c>
      <c r="F308" s="325">
        <f>('июль(4 цк)'!C308+'июль(4 цк)'!C309*9.11%)/1000</f>
        <v>0.89126618999999996</v>
      </c>
      <c r="G308" s="325">
        <f>('июль(4 цк)'!D308+'июль(4 цк)'!D309*9.11%)/1000</f>
        <v>0.90368290799999995</v>
      </c>
      <c r="H308" s="315">
        <f>('июль(4 цк)'!E308+'июль(4 цк)'!E309*9.11%)/1000</f>
        <v>0.93697236899999992</v>
      </c>
      <c r="I308" s="315">
        <f>('июль(4 цк)'!F308+'июль(4 цк)'!F309*9.11%)/1000</f>
        <v>0.93222608400000007</v>
      </c>
      <c r="J308" s="315">
        <f>('июль(4 цк)'!G308+'июль(4 цк)'!G309*9.11%)/1000</f>
        <v>0.94172956499999994</v>
      </c>
      <c r="K308" s="315">
        <f>('июль(4 цк)'!H308+'июль(4 цк)'!H309*9.11%)/1000</f>
        <v>0.93076400999999997</v>
      </c>
      <c r="L308" s="315">
        <f>('июль(4 цк)'!I308+'июль(4 цк)'!I309*9.11%)/1000</f>
        <v>0.8969726429999999</v>
      </c>
      <c r="M308" s="315">
        <f>('июль(4 цк)'!J308+'июль(4 цк)'!J309*9.11%)/1000</f>
        <v>0.90404297099999997</v>
      </c>
      <c r="N308" s="315">
        <f>('июль(4 цк)'!K308+'июль(4 цк)'!K309*9.11%)/1000</f>
        <v>0.89903482199999996</v>
      </c>
      <c r="O308" s="315">
        <f>('июль(4 цк)'!L308+'июль(4 цк)'!L309*9.11%)/1000</f>
        <v>0.88439226000000004</v>
      </c>
      <c r="P308" s="315">
        <f>('июль(4 цк)'!M308+'июль(4 цк)'!M309*9.11%)/1000</f>
        <v>0.90969486899999996</v>
      </c>
      <c r="Q308" s="315">
        <f>('июль(4 цк)'!N308+'июль(4 цк)'!N309*9.11%)/1000</f>
        <v>0.91774718699999991</v>
      </c>
      <c r="R308" s="315">
        <f>('июль(4 цк)'!O308+'июль(4 цк)'!O309*9.11%)/1000</f>
        <v>0.89472497700000009</v>
      </c>
      <c r="S308" s="315">
        <f>('июль(4 цк)'!P308+'июль(4 цк)'!P309*9.11%)/1000</f>
        <v>0.89568514500000007</v>
      </c>
      <c r="T308" s="315">
        <f>('июль(4 цк)'!Q308+'июль(4 цк)'!Q309*9.11%)/1000</f>
        <v>0.92583223800000003</v>
      </c>
      <c r="U308" s="315">
        <f>('июль(4 цк)'!R308+'июль(4 цк)'!R309*9.11%)/1000</f>
        <v>0.91077505799999992</v>
      </c>
      <c r="V308" s="315">
        <f>('июль(4 цк)'!S308+'июль(4 цк)'!S309*9.11%)/1000</f>
        <v>0.91012039799999989</v>
      </c>
      <c r="W308" s="315">
        <f>('июль(4 цк)'!T308+'июль(4 цк)'!T309*9.11%)/1000</f>
        <v>0.90621425999999994</v>
      </c>
      <c r="X308" s="315">
        <f>('июль(4 цк)'!U308+'июль(4 цк)'!U309*9.11%)/1000</f>
        <v>0.89780187899999997</v>
      </c>
      <c r="Y308" s="315">
        <f>('июль(4 цк)'!V308+'июль(4 цк)'!V309*9.11%)/1000</f>
        <v>0.90610515000000003</v>
      </c>
      <c r="Z308" s="315">
        <f>('июль(4 цк)'!W308+'июль(4 цк)'!W309*9.11%)/1000</f>
        <v>0.892237269</v>
      </c>
      <c r="AA308" s="315">
        <f>('июль(4 цк)'!X308+'июль(4 цк)'!X309*9.11%)/1000</f>
        <v>0.89591427599999995</v>
      </c>
      <c r="AB308" s="315">
        <f>('июль(4 цк)'!Y308+'июль(4 цк)'!Y309*9.11%)/1000</f>
        <v>0.90074784900000004</v>
      </c>
    </row>
    <row r="309" spans="1:28" s="213" customFormat="1" ht="13.5" thickBot="1" x14ac:dyDescent="0.25">
      <c r="A309" s="321">
        <v>13</v>
      </c>
      <c r="B309" s="294" t="s">
        <v>199</v>
      </c>
      <c r="C309" s="295" t="s">
        <v>174</v>
      </c>
      <c r="D309" s="261"/>
      <c r="E309" s="315">
        <f>('июль(4 цк)'!B312+'июль(4 цк)'!B313*9.11%)/1000</f>
        <v>0.90408661499999998</v>
      </c>
      <c r="F309" s="325">
        <f>('июль(4 цк)'!C312+'июль(4 цк)'!C313*9.11%)/1000</f>
        <v>0.865538052</v>
      </c>
      <c r="G309" s="325">
        <f>('июль(4 цк)'!D312+'июль(4 цк)'!D313*9.11%)/1000</f>
        <v>0.88852752899999998</v>
      </c>
      <c r="H309" s="315">
        <f>('июль(4 цк)'!E312+'июль(4 цк)'!E313*9.11%)/1000</f>
        <v>0.90008227799999996</v>
      </c>
      <c r="I309" s="315">
        <f>('июль(4 цк)'!F312+'июль(4 цк)'!F313*9.11%)/1000</f>
        <v>0.89455040099999994</v>
      </c>
      <c r="J309" s="315">
        <f>('июль(4 цк)'!G312+'июль(4 цк)'!G313*9.11%)/1000</f>
        <v>0.90288640499999995</v>
      </c>
      <c r="K309" s="315">
        <f>('июль(4 цк)'!H312+'июль(4 цк)'!H313*9.11%)/1000</f>
        <v>0.90570144299999988</v>
      </c>
      <c r="L309" s="315">
        <f>('июль(4 цк)'!I312+'июль(4 цк)'!I313*9.11%)/1000</f>
        <v>0.89578334399999993</v>
      </c>
      <c r="M309" s="315">
        <f>('июль(4 цк)'!J312+'июль(4 цк)'!J313*9.11%)/1000</f>
        <v>0.90714169500000008</v>
      </c>
      <c r="N309" s="315">
        <f>('июль(4 цк)'!K312+'июль(4 цк)'!K313*9.11%)/1000</f>
        <v>0.91369920599999999</v>
      </c>
      <c r="O309" s="315">
        <f>('июль(4 цк)'!L312+'июль(4 цк)'!L313*9.11%)/1000</f>
        <v>0.91344825299999999</v>
      </c>
      <c r="P309" s="315">
        <f>('июль(4 цк)'!M312+'июль(4 цк)'!M313*9.11%)/1000</f>
        <v>0.91163702700000004</v>
      </c>
      <c r="Q309" s="315">
        <f>('июль(4 цк)'!N312+'июль(4 цк)'!N313*9.11%)/1000</f>
        <v>0.91307727900000002</v>
      </c>
      <c r="R309" s="315">
        <f>('июль(4 цк)'!O312+'июль(4 цк)'!O313*9.11%)/1000</f>
        <v>0.89702719799999997</v>
      </c>
      <c r="S309" s="315">
        <f>('июль(4 цк)'!P312+'июль(4 цк)'!P313*9.11%)/1000</f>
        <v>0.89456131199999989</v>
      </c>
      <c r="T309" s="315">
        <f>('июль(4 цк)'!Q312+'июль(4 цк)'!Q313*9.11%)/1000</f>
        <v>0.9086146799999999</v>
      </c>
      <c r="U309" s="315">
        <f>('июль(4 цк)'!R312+'июль(4 цк)'!R313*9.11%)/1000</f>
        <v>0.91166976</v>
      </c>
      <c r="V309" s="315">
        <f>('июль(4 цк)'!S312+'июль(4 цк)'!S313*9.11%)/1000</f>
        <v>0.91803087299999997</v>
      </c>
      <c r="W309" s="315">
        <f>('июль(4 цк)'!T312+'июль(4 цк)'!T313*9.11%)/1000</f>
        <v>0.92630141100000007</v>
      </c>
      <c r="X309" s="315">
        <f>('июль(4 цк)'!U312+'июль(4 цк)'!U313*9.11%)/1000</f>
        <v>0.91024041899999997</v>
      </c>
      <c r="Y309" s="315">
        <f>('июль(4 цк)'!V312+'июль(4 цк)'!V313*9.11%)/1000</f>
        <v>0.89744181599999995</v>
      </c>
      <c r="Z309" s="315">
        <f>('июль(4 цк)'!W312+'июль(4 цк)'!W313*9.11%)/1000</f>
        <v>0.89988587999999992</v>
      </c>
      <c r="AA309" s="315">
        <f>('июль(4 цк)'!X312+'июль(4 цк)'!X313*9.11%)/1000</f>
        <v>0.90097697999999993</v>
      </c>
      <c r="AB309" s="315">
        <f>('июль(4 цк)'!Y312+'июль(4 цк)'!Y313*9.11%)/1000</f>
        <v>0.92373732599999991</v>
      </c>
    </row>
    <row r="310" spans="1:28" s="213" customFormat="1" ht="13.5" thickBot="1" x14ac:dyDescent="0.25">
      <c r="A310" s="321">
        <v>14</v>
      </c>
      <c r="B310" s="294" t="s">
        <v>199</v>
      </c>
      <c r="C310" s="295" t="s">
        <v>174</v>
      </c>
      <c r="D310" s="261"/>
      <c r="E310" s="315">
        <f>('июль(4 цк)'!B316+'июль(4 цк)'!B317*9.11%)/1000</f>
        <v>0.88375942200000002</v>
      </c>
      <c r="F310" s="325">
        <f>('июль(4 цк)'!C316+'июль(4 цк)'!C317*9.11%)/1000</f>
        <v>0.83565282299999988</v>
      </c>
      <c r="G310" s="325">
        <f>('июль(4 цк)'!D316+'июль(4 цк)'!D317*9.11%)/1000</f>
        <v>0.85230300900000011</v>
      </c>
      <c r="H310" s="315">
        <f>('июль(4 цк)'!E316+'июль(4 цк)'!E317*9.11%)/1000</f>
        <v>0.85830405900000006</v>
      </c>
      <c r="I310" s="315">
        <f>('июль(4 цк)'!F316+'июль(4 цк)'!F317*9.11%)/1000</f>
        <v>0.87639449700000005</v>
      </c>
      <c r="J310" s="315">
        <f>('июль(4 цк)'!G316+'июль(4 цк)'!G317*9.11%)/1000</f>
        <v>0.8743104960000001</v>
      </c>
      <c r="K310" s="315">
        <f>('июль(4 цк)'!H316+'июль(4 цк)'!H317*9.11%)/1000</f>
        <v>0.87116812799999999</v>
      </c>
      <c r="L310" s="315">
        <f>('июль(4 цк)'!I316+'июль(4 цк)'!I317*9.11%)/1000</f>
        <v>0.85842407999999992</v>
      </c>
      <c r="M310" s="315">
        <f>('июль(4 цк)'!J316+'июль(4 цк)'!J317*9.11%)/1000</f>
        <v>0.872804778</v>
      </c>
      <c r="N310" s="315">
        <f>('июль(4 цк)'!K316+'июль(4 цк)'!K317*9.11%)/1000</f>
        <v>0.88363940099999994</v>
      </c>
      <c r="O310" s="315">
        <f>('июль(4 цк)'!L316+'июль(4 цк)'!L317*9.11%)/1000</f>
        <v>0.87677638199999997</v>
      </c>
      <c r="P310" s="315">
        <f>('июль(4 цк)'!M316+'июль(4 цк)'!M317*9.11%)/1000</f>
        <v>0.87931864500000001</v>
      </c>
      <c r="Q310" s="315">
        <f>('июль(4 цк)'!N316+'июль(4 цк)'!N317*9.11%)/1000</f>
        <v>0.88073707499999998</v>
      </c>
      <c r="R310" s="315">
        <f>('июль(4 цк)'!O316+'июль(4 цк)'!O317*9.11%)/1000</f>
        <v>0.85841316899999998</v>
      </c>
      <c r="S310" s="315">
        <f>('июль(4 цк)'!P316+'июль(4 цк)'!P317*9.11%)/1000</f>
        <v>0.86407597799999991</v>
      </c>
      <c r="T310" s="315">
        <f>('июль(4 цк)'!Q316+'июль(4 цк)'!Q317*9.11%)/1000</f>
        <v>0.88263558899999994</v>
      </c>
      <c r="U310" s="315">
        <f>('июль(4 цк)'!R316+'июль(4 цк)'!R317*9.11%)/1000</f>
        <v>0.89157169800000002</v>
      </c>
      <c r="V310" s="315">
        <f>('июль(4 цк)'!S316+'июль(4 цк)'!S317*9.11%)/1000</f>
        <v>0.88598526599999994</v>
      </c>
      <c r="W310" s="315">
        <f>('июль(4 цк)'!T316+'июль(4 цк)'!T317*9.11%)/1000</f>
        <v>0.89518323899999996</v>
      </c>
      <c r="X310" s="315">
        <f>('июль(4 цк)'!U316+'июль(4 цк)'!U317*9.11%)/1000</f>
        <v>0.87396134399999992</v>
      </c>
      <c r="Y310" s="315">
        <f>('июль(4 цк)'!V316+'июль(4 цк)'!V317*9.11%)/1000</f>
        <v>0.881369913</v>
      </c>
      <c r="Z310" s="315">
        <f>('июль(4 цк)'!W316+'июль(4 цк)'!W317*9.11%)/1000</f>
        <v>0.87613263299999999</v>
      </c>
      <c r="AA310" s="315">
        <f>('июль(4 цк)'!X316+'июль(4 цк)'!X317*9.11%)/1000</f>
        <v>0.88510147499999992</v>
      </c>
      <c r="AB310" s="315">
        <f>('июль(4 цк)'!Y316+'июль(4 цк)'!Y317*9.11%)/1000</f>
        <v>0.89101523699999996</v>
      </c>
    </row>
    <row r="311" spans="1:28" s="213" customFormat="1" ht="13.5" thickBot="1" x14ac:dyDescent="0.25">
      <c r="A311" s="321">
        <v>15</v>
      </c>
      <c r="B311" s="294" t="s">
        <v>199</v>
      </c>
      <c r="C311" s="295" t="s">
        <v>174</v>
      </c>
      <c r="D311" s="261"/>
      <c r="E311" s="315">
        <f>('июль(4 цк)'!B320+'июль(4 цк)'!B321*9.11%)/1000</f>
        <v>0.92203520999999999</v>
      </c>
      <c r="F311" s="325">
        <f>('июль(4 цк)'!C320+'июль(4 цк)'!C321*9.11%)/1000</f>
        <v>0.88902943500000009</v>
      </c>
      <c r="G311" s="325">
        <f>('июль(4 цк)'!D320+'июль(4 цк)'!D321*9.11%)/1000</f>
        <v>0.87360128100000001</v>
      </c>
      <c r="H311" s="315">
        <f>('июль(4 цк)'!E320+'июль(4 цк)'!E321*9.11%)/1000</f>
        <v>0.905974218</v>
      </c>
      <c r="I311" s="315">
        <f>('июль(4 цк)'!F320+'июль(4 цк)'!F321*9.11%)/1000</f>
        <v>0.90822188400000003</v>
      </c>
      <c r="J311" s="315">
        <f>('июль(4 цк)'!G320+'июль(4 цк)'!G321*9.11%)/1000</f>
        <v>0.921555126</v>
      </c>
      <c r="K311" s="315">
        <f>('июль(4 цк)'!H320+'июль(4 цк)'!H321*9.11%)/1000</f>
        <v>0.94538474999999988</v>
      </c>
      <c r="L311" s="315">
        <f>('июль(4 цк)'!I320+'июль(4 цк)'!I321*9.11%)/1000</f>
        <v>0.99488795699999999</v>
      </c>
      <c r="M311" s="315">
        <f>('июль(4 цк)'!J320+'июль(4 цк)'!J321*9.11%)/1000</f>
        <v>0.98984707500000002</v>
      </c>
      <c r="N311" s="315">
        <f>('июль(4 цк)'!K320+'июль(4 цк)'!K321*9.11%)/1000</f>
        <v>1.015793433</v>
      </c>
      <c r="O311" s="315">
        <f>('июль(4 цк)'!L320+'июль(4 цк)'!L321*9.11%)/1000</f>
        <v>1.023998505</v>
      </c>
      <c r="P311" s="315">
        <f>('июль(4 цк)'!M320+'июль(4 цк)'!M321*9.11%)/1000</f>
        <v>1.011516321</v>
      </c>
      <c r="Q311" s="315">
        <f>('июль(4 цк)'!N320+'июль(4 цк)'!N321*9.11%)/1000</f>
        <v>1.0185211830000001</v>
      </c>
      <c r="R311" s="315">
        <f>('июль(4 цк)'!O320+'июль(4 цк)'!O321*9.11%)/1000</f>
        <v>0.95363346599999987</v>
      </c>
      <c r="S311" s="315">
        <f>('июль(4 цк)'!P320+'июль(4 цк)'!P321*9.11%)/1000</f>
        <v>0.96187127100000003</v>
      </c>
      <c r="T311" s="315">
        <f>('июль(4 цк)'!Q320+'июль(4 цк)'!Q321*9.11%)/1000</f>
        <v>0.98754485400000003</v>
      </c>
      <c r="U311" s="315">
        <f>('июль(4 цк)'!R320+'июль(4 цк)'!R321*9.11%)/1000</f>
        <v>1.0012490700000001</v>
      </c>
      <c r="V311" s="315">
        <f>('июль(4 цк)'!S320+'июль(4 цк)'!S321*9.11%)/1000</f>
        <v>0.93276072300000001</v>
      </c>
      <c r="W311" s="315">
        <f>('июль(4 цк)'!T320+'июль(4 цк)'!T321*9.11%)/1000</f>
        <v>0.95247689999999996</v>
      </c>
      <c r="X311" s="315">
        <f>('июль(4 цк)'!U320+'июль(4 цк)'!U321*9.11%)/1000</f>
        <v>0.935041122</v>
      </c>
      <c r="Y311" s="315">
        <f>('июль(4 цк)'!V320+'июль(4 цк)'!V321*9.11%)/1000</f>
        <v>0.93148413600000002</v>
      </c>
      <c r="Z311" s="315">
        <f>('июль(4 цк)'!W320+'июль(4 цк)'!W321*9.11%)/1000</f>
        <v>0.93578307000000005</v>
      </c>
      <c r="AA311" s="315">
        <f>('июль(4 цк)'!X320+'июль(4 цк)'!X321*9.11%)/1000</f>
        <v>0.94355170200000005</v>
      </c>
      <c r="AB311" s="315">
        <f>('июль(4 цк)'!Y320+'июль(4 цк)'!Y321*9.11%)/1000</f>
        <v>0.92727248999999989</v>
      </c>
    </row>
    <row r="312" spans="1:28" s="213" customFormat="1" ht="13.5" thickBot="1" x14ac:dyDescent="0.25">
      <c r="A312" s="321">
        <v>16</v>
      </c>
      <c r="B312" s="294" t="s">
        <v>199</v>
      </c>
      <c r="C312" s="295" t="s">
        <v>174</v>
      </c>
      <c r="D312" s="261"/>
      <c r="E312" s="315">
        <f>('июль(4 цк)'!B324+'июль(4 цк)'!B325*9.11%)/1000</f>
        <v>0.95225867999999991</v>
      </c>
      <c r="F312" s="325">
        <f>('июль(4 цк)'!C324+'июль(4 цк)'!C325*9.11%)/1000</f>
        <v>0.93594673500000003</v>
      </c>
      <c r="G312" s="325">
        <f>('июль(4 цк)'!D324+'июль(4 цк)'!D325*9.11%)/1000</f>
        <v>0.91534676699999995</v>
      </c>
      <c r="H312" s="315">
        <f>('июль(4 цк)'!E324+'июль(4 цк)'!E325*9.11%)/1000</f>
        <v>0.94323528300000004</v>
      </c>
      <c r="I312" s="315">
        <f>('июль(4 цк)'!F324+'июль(4 цк)'!F325*9.11%)/1000</f>
        <v>1.0178337899999998</v>
      </c>
      <c r="J312" s="315">
        <f>('июль(4 цк)'!G324+'июль(4 цк)'!G325*9.11%)/1000</f>
        <v>1.0171900409999999</v>
      </c>
      <c r="K312" s="315">
        <f>('июль(4 цк)'!H324+'июль(4 цк)'!H325*9.11%)/1000</f>
        <v>1.015793433</v>
      </c>
      <c r="L312" s="315">
        <f>('июль(4 цк)'!I324+'июль(4 цк)'!I325*9.11%)/1000</f>
        <v>0.98596275899999997</v>
      </c>
      <c r="M312" s="315">
        <f>('июль(4 цк)'!J324+'июль(4 цк)'!J325*9.11%)/1000</f>
        <v>0.99007620600000013</v>
      </c>
      <c r="N312" s="315">
        <f>('июль(4 цк)'!K324+'июль(4 цк)'!K325*9.11%)/1000</f>
        <v>1.013054772</v>
      </c>
      <c r="O312" s="315">
        <f>('июль(4 цк)'!L324+'июль(4 цк)'!L325*9.11%)/1000</f>
        <v>1.0175501039999999</v>
      </c>
      <c r="P312" s="315">
        <f>('июль(4 цк)'!M324+'июль(4 цк)'!M325*9.11%)/1000</f>
        <v>1.025231448</v>
      </c>
      <c r="Q312" s="315">
        <f>('июль(4 цк)'!N324+'июль(4 цк)'!N325*9.11%)/1000</f>
        <v>0.98287494600000003</v>
      </c>
      <c r="R312" s="315">
        <f>('июль(4 цк)'!O324+'июль(4 цк)'!O325*9.11%)/1000</f>
        <v>0.94995645900000003</v>
      </c>
      <c r="S312" s="315">
        <f>('июль(4 цк)'!P324+'июль(4 цк)'!P325*9.11%)/1000</f>
        <v>0.94878898200000006</v>
      </c>
      <c r="T312" s="315">
        <f>('июль(4 цк)'!Q324+'июль(4 цк)'!Q325*9.11%)/1000</f>
        <v>0.9775722</v>
      </c>
      <c r="U312" s="315">
        <f>('июль(4 цк)'!R324+'июль(4 цк)'!R325*9.11%)/1000</f>
        <v>1.0018819079999999</v>
      </c>
      <c r="V312" s="315">
        <f>('июль(4 цк)'!S324+'июль(4 цк)'!S325*9.11%)/1000</f>
        <v>0.99118912800000003</v>
      </c>
      <c r="W312" s="315">
        <f>('июль(4 цк)'!T324+'июль(4 цк)'!T325*9.11%)/1000</f>
        <v>0.99358954799999988</v>
      </c>
      <c r="X312" s="315">
        <f>('июль(4 цк)'!U324+'июль(4 цк)'!U325*9.11%)/1000</f>
        <v>0.96439171199999996</v>
      </c>
      <c r="Y312" s="315">
        <f>('июль(4 цк)'!V324+'июль(4 цк)'!V325*9.11%)/1000</f>
        <v>0.98615915700000001</v>
      </c>
      <c r="Z312" s="315">
        <f>('июль(4 цк)'!W324+'июль(4 цк)'!W325*9.11%)/1000</f>
        <v>0.97971075600000002</v>
      </c>
      <c r="AA312" s="315">
        <f>('июль(4 цк)'!X324+'июль(4 цк)'!X325*9.11%)/1000</f>
        <v>0.98421699900000004</v>
      </c>
      <c r="AB312" s="315">
        <f>('июль(4 цк)'!Y324+'июль(4 цк)'!Y325*9.11%)/1000</f>
        <v>0.98002717499999992</v>
      </c>
    </row>
    <row r="313" spans="1:28" s="213" customFormat="1" ht="13.5" thickBot="1" x14ac:dyDescent="0.25">
      <c r="A313" s="321">
        <v>17</v>
      </c>
      <c r="B313" s="294" t="s">
        <v>199</v>
      </c>
      <c r="C313" s="295" t="s">
        <v>174</v>
      </c>
      <c r="D313" s="261"/>
      <c r="E313" s="315">
        <f>('июль(4 цк)'!B328+'июль(4 цк)'!B329*9.11%)/1000</f>
        <v>0.96761045700000003</v>
      </c>
      <c r="F313" s="325">
        <f>('июль(4 цк)'!C328+'июль(4 цк)'!C329*9.11%)/1000</f>
        <v>0.93051305699999998</v>
      </c>
      <c r="G313" s="325">
        <f>('июль(4 цк)'!D328+'июль(4 цк)'!D329*9.11%)/1000</f>
        <v>0.948756249</v>
      </c>
      <c r="H313" s="315">
        <f>('июль(4 цк)'!E328+'июль(4 цк)'!E329*9.11%)/1000</f>
        <v>0.96843969299999999</v>
      </c>
      <c r="I313" s="315">
        <f>('июль(4 цк)'!F328+'июль(4 цк)'!F329*9.11%)/1000</f>
        <v>1.0266716999999999</v>
      </c>
      <c r="J313" s="315">
        <f>('июль(4 цк)'!G328+'июль(4 цк)'!G329*9.11%)/1000</f>
        <v>1.0358151179999999</v>
      </c>
      <c r="K313" s="315">
        <f>('июль(4 цк)'!H328+'июль(4 цк)'!H329*9.11%)/1000</f>
        <v>1.0338293159999998</v>
      </c>
      <c r="L313" s="315">
        <f>('июль(4 цк)'!I328+'июль(4 цк)'!I329*9.11%)/1000</f>
        <v>1.0257769979999998</v>
      </c>
      <c r="M313" s="315">
        <f>('июль(4 цк)'!J328+'июль(4 цк)'!J329*9.11%)/1000</f>
        <v>1.0159134540000001</v>
      </c>
      <c r="N313" s="315">
        <f>('июль(4 цк)'!K328+'июль(4 цк)'!K329*9.11%)/1000</f>
        <v>1.0338074939999999</v>
      </c>
      <c r="O313" s="315">
        <f>('июль(4 цк)'!L328+'июль(4 цк)'!L329*9.11%)/1000</f>
        <v>0.98650830900000008</v>
      </c>
      <c r="P313" s="315">
        <f>('июль(4 цк)'!M328+'июль(4 цк)'!M329*9.11%)/1000</f>
        <v>0.98710841400000005</v>
      </c>
      <c r="Q313" s="315">
        <f>('июль(4 цк)'!N328+'июль(4 цк)'!N329*9.11%)/1000</f>
        <v>0.99374230200000013</v>
      </c>
      <c r="R313" s="315">
        <f>('июль(4 цк)'!O328+'июль(4 цк)'!O329*9.11%)/1000</f>
        <v>0.94372627799999997</v>
      </c>
      <c r="S313" s="315">
        <f>('июль(4 цк)'!P328+'июль(4 цк)'!P329*9.11%)/1000</f>
        <v>0.94924724399999993</v>
      </c>
      <c r="T313" s="315">
        <f>('июль(4 цк)'!Q328+'июль(4 цк)'!Q329*9.11%)/1000</f>
        <v>0.97021818599999998</v>
      </c>
      <c r="U313" s="315">
        <f>('июль(4 цк)'!R328+'июль(4 цк)'!R329*9.11%)/1000</f>
        <v>1.0069337009999999</v>
      </c>
      <c r="V313" s="315">
        <f>('июль(4 цк)'!S328+'июль(4 цк)'!S329*9.11%)/1000</f>
        <v>1.009563252</v>
      </c>
      <c r="W313" s="315">
        <f>('июль(4 цк)'!T328+'июль(4 цк)'!T329*9.11%)/1000</f>
        <v>1.0121818920000001</v>
      </c>
      <c r="X313" s="315">
        <f>('июль(4 цк)'!U328+'июль(4 цк)'!U329*9.11%)/1000</f>
        <v>0.98424973199999999</v>
      </c>
      <c r="Y313" s="315">
        <f>('июль(4 цк)'!V328+'июль(4 цк)'!V329*9.11%)/1000</f>
        <v>0.99496433400000006</v>
      </c>
      <c r="Z313" s="315">
        <f>('июль(4 цк)'!W328+'июль(4 цк)'!W329*9.11%)/1000</f>
        <v>0.99920871300000003</v>
      </c>
      <c r="AA313" s="315">
        <f>('июль(4 цк)'!X328+'июль(4 цк)'!X329*9.11%)/1000</f>
        <v>0.98513352300000001</v>
      </c>
      <c r="AB313" s="315">
        <f>('июль(4 цк)'!Y328+'июль(4 цк)'!Y329*9.11%)/1000</f>
        <v>0.98027812800000003</v>
      </c>
    </row>
    <row r="314" spans="1:28" s="213" customFormat="1" ht="13.5" thickBot="1" x14ac:dyDescent="0.25">
      <c r="A314" s="321">
        <v>18</v>
      </c>
      <c r="B314" s="294" t="s">
        <v>199</v>
      </c>
      <c r="C314" s="295" t="s">
        <v>174</v>
      </c>
      <c r="D314" s="261"/>
      <c r="E314" s="315">
        <f>('июль(4 цк)'!B332+'июль(4 цк)'!B333*9.11%)/1000</f>
        <v>1.0138076309999999</v>
      </c>
      <c r="F314" s="325">
        <f>('июль(4 цк)'!C332+'июль(4 цк)'!C333*9.11%)/1000</f>
        <v>0.96771956699999995</v>
      </c>
      <c r="G314" s="325">
        <f>('июль(4 цк)'!D332+'июль(4 цк)'!D333*9.11%)/1000</f>
        <v>0.97686298500000002</v>
      </c>
      <c r="H314" s="315">
        <f>('июль(4 цк)'!E332+'июль(4 цк)'!E333*9.11%)/1000</f>
        <v>1.0215217080000001</v>
      </c>
      <c r="I314" s="315">
        <f>('июль(4 цк)'!F332+'июль(4 цк)'!F333*9.11%)/1000</f>
        <v>1.0281337740000001</v>
      </c>
      <c r="J314" s="315">
        <f>('июль(4 цк)'!G332+'июль(4 цк)'!G333*9.11%)/1000</f>
        <v>1.0514942249999999</v>
      </c>
      <c r="K314" s="315">
        <f>('июль(4 цк)'!H332+'июль(4 цк)'!H333*9.11%)/1000</f>
        <v>1.0523671050000001</v>
      </c>
      <c r="L314" s="315">
        <f>('июль(4 цк)'!I332+'июль(4 цк)'!I333*9.11%)/1000</f>
        <v>1.0155533909999999</v>
      </c>
      <c r="M314" s="315">
        <f>('июль(4 цк)'!J332+'июль(4 цк)'!J333*9.11%)/1000</f>
        <v>1.0318980689999999</v>
      </c>
      <c r="N314" s="315">
        <f>('июль(4 цк)'!K332+'июль(4 цк)'!K333*9.11%)/1000</f>
        <v>1.0498139310000001</v>
      </c>
      <c r="O314" s="315">
        <f>('июль(4 цк)'!L332+'июль(4 цк)'!L333*9.11%)/1000</f>
        <v>1.065776724</v>
      </c>
      <c r="P314" s="315">
        <f>('июль(4 цк)'!M332+'июль(4 цк)'!M333*9.11%)/1000</f>
        <v>1.0628743979999999</v>
      </c>
      <c r="Q314" s="315">
        <f>('июль(4 цк)'!N332+'июль(4 цк)'!N333*9.11%)/1000</f>
        <v>0.98029994999999992</v>
      </c>
      <c r="R314" s="315">
        <f>('июль(4 цк)'!O332+'июль(4 цк)'!O333*9.11%)/1000</f>
        <v>0.92782895099999996</v>
      </c>
      <c r="S314" s="315">
        <f>('июль(4 цк)'!P332+'июль(4 цк)'!P333*9.11%)/1000</f>
        <v>0.92946560099999997</v>
      </c>
      <c r="T314" s="315">
        <f>('июль(4 цк)'!Q332+'июль(4 цк)'!Q333*9.11%)/1000</f>
        <v>0.97054551599999994</v>
      </c>
      <c r="U314" s="315">
        <f>('июль(4 цк)'!R332+'июль(4 цк)'!R333*9.11%)/1000</f>
        <v>0.99368774699999995</v>
      </c>
      <c r="V314" s="315">
        <f>('июль(4 цк)'!S332+'июль(4 цк)'!S333*9.11%)/1000</f>
        <v>0.99621909900000005</v>
      </c>
      <c r="W314" s="315">
        <f>('июль(4 цк)'!T332+'июль(4 цк)'!T333*9.11%)/1000</f>
        <v>0.98660650799999994</v>
      </c>
      <c r="X314" s="315">
        <f>('июль(4 цк)'!U332+'июль(4 цк)'!U333*9.11%)/1000</f>
        <v>0.951876795</v>
      </c>
      <c r="Y314" s="315">
        <f>('июль(4 цк)'!V332+'июль(4 цк)'!V333*9.11%)/1000</f>
        <v>0.95643759299999997</v>
      </c>
      <c r="Z314" s="315">
        <f>('июль(4 цк)'!W332+'июль(4 цк)'!W333*9.11%)/1000</f>
        <v>0.97165843800000007</v>
      </c>
      <c r="AA314" s="315">
        <f>('июль(4 цк)'!X332+'июль(4 цк)'!X333*9.11%)/1000</f>
        <v>0.97014180900000013</v>
      </c>
      <c r="AB314" s="315">
        <f>('июль(4 цк)'!Y332+'июль(4 цк)'!Y333*9.11%)/1000</f>
        <v>0.95726682899999993</v>
      </c>
    </row>
    <row r="315" spans="1:28" s="213" customFormat="1" ht="13.5" thickBot="1" x14ac:dyDescent="0.25">
      <c r="A315" s="321">
        <v>19</v>
      </c>
      <c r="B315" s="294" t="s">
        <v>199</v>
      </c>
      <c r="C315" s="295" t="s">
        <v>174</v>
      </c>
      <c r="D315" s="261"/>
      <c r="E315" s="315">
        <f>('июль(4 цк)'!B336+'июль(4 цк)'!B337*9.11%)/1000</f>
        <v>0.91676519699999992</v>
      </c>
      <c r="F315" s="325">
        <f>('июль(4 цк)'!C336+'июль(4 цк)'!C337*9.11%)/1000</f>
        <v>0.88763282700000001</v>
      </c>
      <c r="G315" s="325">
        <f>('июль(4 цк)'!D336+'июль(4 цк)'!D337*9.11%)/1000</f>
        <v>0.89212815900000009</v>
      </c>
      <c r="H315" s="315">
        <f>('июль(4 цк)'!E336+'июль(4 цк)'!E337*9.11%)/1000</f>
        <v>0.90393386099999995</v>
      </c>
      <c r="I315" s="315">
        <f>('июль(4 цк)'!F336+'июль(4 цк)'!F337*9.11%)/1000</f>
        <v>0.90300642599999992</v>
      </c>
      <c r="J315" s="315">
        <f>('июль(4 цк)'!G336+'июль(4 цк)'!G337*9.11%)/1000</f>
        <v>0.92012578500000008</v>
      </c>
      <c r="K315" s="315">
        <f>('июль(4 цк)'!H336+'июль(4 цк)'!H337*9.11%)/1000</f>
        <v>0.9223734509999999</v>
      </c>
      <c r="L315" s="315">
        <f>('июль(4 цк)'!I336+'июль(4 цк)'!I337*9.11%)/1000</f>
        <v>0.90402114900000008</v>
      </c>
      <c r="M315" s="315">
        <f>('июль(4 цк)'!J336+'июль(4 цк)'!J337*9.11%)/1000</f>
        <v>0.90804730799999989</v>
      </c>
      <c r="N315" s="315">
        <f>('июль(4 цк)'!K336+'июль(4 цк)'!K337*9.11%)/1000</f>
        <v>0.92228616299999999</v>
      </c>
      <c r="O315" s="315">
        <f>('июль(4 цк)'!L336+'июль(4 цк)'!L337*9.11%)/1000</f>
        <v>0.91853277899999997</v>
      </c>
      <c r="P315" s="315">
        <f>('июль(4 цк)'!M336+'июль(4 цк)'!M337*9.11%)/1000</f>
        <v>0.92475204900000008</v>
      </c>
      <c r="Q315" s="315">
        <f>('июль(4 цк)'!N336+'июль(4 цк)'!N337*9.11%)/1000</f>
        <v>0.92152239299999994</v>
      </c>
      <c r="R315" s="315">
        <f>('июль(4 цк)'!O336+'июль(4 цк)'!O337*9.11%)/1000</f>
        <v>0.89775823499999996</v>
      </c>
      <c r="S315" s="315">
        <f>('июль(4 цк)'!P336+'июль(4 цк)'!P337*9.11%)/1000</f>
        <v>0.88338844799999994</v>
      </c>
      <c r="T315" s="315">
        <f>('июль(4 цк)'!Q336+'июль(4 цк)'!Q337*9.11%)/1000</f>
        <v>0.90610515000000003</v>
      </c>
      <c r="U315" s="315">
        <f>('июль(4 цк)'!R336+'июль(4 цк)'!R337*9.11%)/1000</f>
        <v>0.92323542000000014</v>
      </c>
      <c r="V315" s="315">
        <f>('июль(4 цк)'!S336+'июль(4 цк)'!S337*9.11%)/1000</f>
        <v>0.9247193159999999</v>
      </c>
      <c r="W315" s="315">
        <f>('июль(4 цк)'!T336+'июль(4 цк)'!T337*9.11%)/1000</f>
        <v>0.90948756000000008</v>
      </c>
      <c r="X315" s="315">
        <f>('июль(4 цк)'!U336+'июль(4 цк)'!U337*9.11%)/1000</f>
        <v>0.89211724799999992</v>
      </c>
      <c r="Y315" s="315">
        <f>('июль(4 цк)'!V336+'июль(4 цк)'!V337*9.11%)/1000</f>
        <v>0.90037687500000008</v>
      </c>
      <c r="Z315" s="315">
        <f>('июль(4 цк)'!W336+'июль(4 цк)'!W337*9.11%)/1000</f>
        <v>0.89714721899999994</v>
      </c>
      <c r="AA315" s="315">
        <f>('июль(4 цк)'!X336+'июль(4 цк)'!X337*9.11%)/1000</f>
        <v>0.90630154799999996</v>
      </c>
      <c r="AB315" s="315">
        <f>('июль(4 цк)'!Y336+'июль(4 цк)'!Y337*9.11%)/1000</f>
        <v>0.90558142200000002</v>
      </c>
    </row>
    <row r="316" spans="1:28" s="213" customFormat="1" ht="13.5" thickBot="1" x14ac:dyDescent="0.25">
      <c r="A316" s="321">
        <v>20</v>
      </c>
      <c r="B316" s="294" t="s">
        <v>199</v>
      </c>
      <c r="C316" s="295" t="s">
        <v>174</v>
      </c>
      <c r="D316" s="261"/>
      <c r="E316" s="315">
        <f>('июль(4 цк)'!B340+'июль(4 цк)'!B341*9.11%)/1000</f>
        <v>0.79689695099999991</v>
      </c>
      <c r="F316" s="325">
        <f>('июль(4 цк)'!C340+'июль(4 цк)'!C341*9.11%)/1000</f>
        <v>0.76709901000000003</v>
      </c>
      <c r="G316" s="325">
        <f>('июль(4 цк)'!D340+'июль(4 цк)'!D341*9.11%)/1000</f>
        <v>0.76521140700000001</v>
      </c>
      <c r="H316" s="315">
        <f>('июль(4 цк)'!E340+'июль(4 цк)'!E341*9.11%)/1000</f>
        <v>0.77461668899999991</v>
      </c>
      <c r="I316" s="315">
        <f>('июль(4 цк)'!F340+'июль(4 цк)'!F341*9.11%)/1000</f>
        <v>0.77985396900000004</v>
      </c>
      <c r="J316" s="315">
        <f>('июль(4 цк)'!G340+'июль(4 цк)'!G341*9.11%)/1000</f>
        <v>0.780977802</v>
      </c>
      <c r="K316" s="315">
        <f>('июль(4 цк)'!H340+'июль(4 цк)'!H341*9.11%)/1000</f>
        <v>0.77859920399999993</v>
      </c>
      <c r="L316" s="315">
        <f>('июль(4 цк)'!I340+'июль(4 цк)'!I341*9.11%)/1000</f>
        <v>0.76832104200000007</v>
      </c>
      <c r="M316" s="315">
        <f>('июль(4 цк)'!J340+'июль(4 цк)'!J341*9.11%)/1000</f>
        <v>0.76915027800000002</v>
      </c>
      <c r="N316" s="315">
        <f>('июль(4 цк)'!K340+'июль(4 цк)'!K341*9.11%)/1000</f>
        <v>0.77578416599999989</v>
      </c>
      <c r="O316" s="315">
        <f>('июль(4 цк)'!L340+'июль(4 цк)'!L341*9.11%)/1000</f>
        <v>0.77574052199999999</v>
      </c>
      <c r="P316" s="315">
        <f>('июль(4 цк)'!M340+'июль(4 цк)'!M341*9.11%)/1000</f>
        <v>0.77764994700000001</v>
      </c>
      <c r="Q316" s="315">
        <f>('июль(4 цк)'!N340+'июль(4 цк)'!N341*9.11%)/1000</f>
        <v>0.77963574899999999</v>
      </c>
      <c r="R316" s="315">
        <f>('июль(4 цк)'!O340+'июль(4 цк)'!O341*9.11%)/1000</f>
        <v>0.76348746899999997</v>
      </c>
      <c r="S316" s="315">
        <f>('июль(4 цк)'!P340+'июль(4 цк)'!P341*9.11%)/1000</f>
        <v>0.76370568900000002</v>
      </c>
      <c r="T316" s="315">
        <f>('июль(4 цк)'!Q340+'июль(4 цк)'!Q341*9.11%)/1000</f>
        <v>0.78296360399999998</v>
      </c>
      <c r="U316" s="315">
        <f>('июль(4 цк)'!R340+'июль(4 цк)'!R341*9.11%)/1000</f>
        <v>0.79666782000000003</v>
      </c>
      <c r="V316" s="315">
        <f>('июль(4 цк)'!S340+'июль(4 цк)'!S341*9.11%)/1000</f>
        <v>0.7933945200000001</v>
      </c>
      <c r="W316" s="315">
        <f>('июль(4 цк)'!T340+'июль(4 цк)'!T341*9.11%)/1000</f>
        <v>0.79304536799999992</v>
      </c>
      <c r="X316" s="315">
        <f>('июль(4 цк)'!U340+'июль(4 цк)'!U341*9.11%)/1000</f>
        <v>0.78133786500000002</v>
      </c>
      <c r="Y316" s="315">
        <f>('июль(4 цк)'!V340+'июль(4 цк)'!V341*9.11%)/1000</f>
        <v>0.78129422100000001</v>
      </c>
      <c r="Z316" s="315">
        <f>('июль(4 цк)'!W340+'июль(4 цк)'!W341*9.11%)/1000</f>
        <v>0.787993575</v>
      </c>
      <c r="AA316" s="315">
        <f>('июль(4 цк)'!X340+'июль(4 цк)'!X341*9.11%)/1000</f>
        <v>0.7932308549999999</v>
      </c>
      <c r="AB316" s="315">
        <f>('июль(4 цк)'!Y340+'июль(4 цк)'!Y341*9.11%)/1000</f>
        <v>0.793689117</v>
      </c>
    </row>
    <row r="317" spans="1:28" s="213" customFormat="1" ht="13.5" thickBot="1" x14ac:dyDescent="0.25">
      <c r="A317" s="321">
        <v>21</v>
      </c>
      <c r="B317" s="294" t="s">
        <v>199</v>
      </c>
      <c r="C317" s="295" t="s">
        <v>174</v>
      </c>
      <c r="D317" s="261"/>
      <c r="E317" s="315">
        <f>('июль(4 цк)'!B344+'июль(4 цк)'!B345*9.11%)/1000</f>
        <v>0.82272328800000005</v>
      </c>
      <c r="F317" s="325">
        <f>('июль(4 цк)'!C344+'июль(4 цк)'!C345*9.11%)/1000</f>
        <v>0.79317629999999995</v>
      </c>
      <c r="G317" s="325">
        <f>('июль(4 цк)'!D344+'июль(4 цк)'!D345*9.11%)/1000</f>
        <v>0.79182333599999988</v>
      </c>
      <c r="H317" s="315">
        <f>('июль(4 цк)'!E344+'июль(4 цк)'!E345*9.11%)/1000</f>
        <v>0.79964652299999994</v>
      </c>
      <c r="I317" s="315">
        <f>('июль(4 цк)'!F344+'июль(4 цк)'!F345*9.11%)/1000</f>
        <v>0.80749153200000001</v>
      </c>
      <c r="J317" s="315">
        <f>('июль(4 цк)'!G344+'июль(4 цк)'!G345*9.11%)/1000</f>
        <v>0.80730604500000003</v>
      </c>
      <c r="K317" s="315">
        <f>('июль(4 цк)'!H344+'июль(4 цк)'!H345*9.11%)/1000</f>
        <v>0.81040476900000002</v>
      </c>
      <c r="L317" s="315">
        <f>('июль(4 цк)'!I344+'июль(4 цк)'!I345*9.11%)/1000</f>
        <v>0.80014842899999994</v>
      </c>
      <c r="M317" s="315">
        <f>('июль(4 цк)'!J344+'июль(4 цк)'!J345*9.11%)/1000</f>
        <v>0.80272342500000005</v>
      </c>
      <c r="N317" s="315">
        <f>('июль(4 цк)'!K344+'июль(4 цк)'!K345*9.11%)/1000</f>
        <v>0.807677019</v>
      </c>
      <c r="O317" s="315">
        <f>('июль(4 цк)'!L344+'июль(4 цк)'!L345*9.11%)/1000</f>
        <v>0.80933549099999991</v>
      </c>
      <c r="P317" s="315">
        <f>('июль(4 цк)'!M344+'июль(4 цк)'!M345*9.11%)/1000</f>
        <v>0.80462193900000001</v>
      </c>
      <c r="Q317" s="315">
        <f>('июль(4 цк)'!N344+'июль(4 цк)'!N345*9.11%)/1000</f>
        <v>0.80264704799999997</v>
      </c>
      <c r="R317" s="315">
        <f>('июль(4 цк)'!O344+'июль(4 цк)'!O345*9.11%)/1000</f>
        <v>0.78532037999999993</v>
      </c>
      <c r="S317" s="315">
        <f>('июль(4 цк)'!P344+'июль(4 цк)'!P345*9.11%)/1000</f>
        <v>0.78944473800000003</v>
      </c>
      <c r="T317" s="315">
        <f>('июль(4 цк)'!Q344+'июль(4 цк)'!Q345*9.11%)/1000</f>
        <v>0.80623676700000002</v>
      </c>
      <c r="U317" s="315">
        <f>('июль(4 цк)'!R344+'июль(4 цк)'!R345*9.11%)/1000</f>
        <v>0.81904628099999999</v>
      </c>
      <c r="V317" s="315">
        <f>('июль(4 цк)'!S344+'июль(4 цк)'!S345*9.11%)/1000</f>
        <v>0.82137032399999998</v>
      </c>
      <c r="W317" s="315">
        <f>('июль(4 цк)'!T344+'июль(4 цк)'!T345*9.11%)/1000</f>
        <v>0.80852807700000007</v>
      </c>
      <c r="X317" s="315">
        <f>('июль(4 цк)'!U344+'июль(4 цк)'!U345*9.11%)/1000</f>
        <v>0.8006394240000001</v>
      </c>
      <c r="Y317" s="315">
        <f>('июль(4 цк)'!V344+'июль(4 цк)'!V345*9.11%)/1000</f>
        <v>0.806902338</v>
      </c>
      <c r="Z317" s="315">
        <f>('июль(4 цк)'!W344+'июль(4 цк)'!W345*9.11%)/1000</f>
        <v>0.80905180499999996</v>
      </c>
      <c r="AA317" s="315">
        <f>('июль(4 цк)'!X344+'июль(4 цк)'!X345*9.11%)/1000</f>
        <v>0.81724596599999999</v>
      </c>
      <c r="AB317" s="315">
        <f>('июль(4 цк)'!Y344+'июль(4 цк)'!Y345*9.11%)/1000</f>
        <v>0.81383082299999987</v>
      </c>
    </row>
    <row r="318" spans="1:28" s="213" customFormat="1" ht="13.5" thickBot="1" x14ac:dyDescent="0.25">
      <c r="A318" s="321">
        <v>22</v>
      </c>
      <c r="B318" s="294" t="s">
        <v>199</v>
      </c>
      <c r="C318" s="295" t="s">
        <v>174</v>
      </c>
      <c r="D318" s="261"/>
      <c r="E318" s="315">
        <f>('июль(4 цк)'!B348+'июль(4 цк)'!B349*9.11%)/1000</f>
        <v>0.83743131599999987</v>
      </c>
      <c r="F318" s="325">
        <f>('июль(4 цк)'!C348+'июль(4 цк)'!C349*9.11%)/1000</f>
        <v>0.79641686700000003</v>
      </c>
      <c r="G318" s="325">
        <f>('июль(4 цк)'!D348+'июль(4 цк)'!D349*9.11%)/1000</f>
        <v>0.78538584600000005</v>
      </c>
      <c r="H318" s="315">
        <f>('июль(4 цк)'!E348+'июль(4 цк)'!E349*9.11%)/1000</f>
        <v>0.87429958499999993</v>
      </c>
      <c r="I318" s="315">
        <f>('июль(4 цк)'!F348+'июль(4 цк)'!F349*9.11%)/1000</f>
        <v>0.86971696499999995</v>
      </c>
      <c r="J318" s="315">
        <f>('июль(4 цк)'!G348+'июль(4 цк)'!G349*9.11%)/1000</f>
        <v>0.88240645799999995</v>
      </c>
      <c r="K318" s="315">
        <f>('июль(4 цк)'!H348+'июль(4 цк)'!H349*9.11%)/1000</f>
        <v>0.89025146700000002</v>
      </c>
      <c r="L318" s="315">
        <f>('июль(4 цк)'!I348+'июль(4 цк)'!I349*9.11%)/1000</f>
        <v>0.86060627999999995</v>
      </c>
      <c r="M318" s="315">
        <f>('июль(4 цк)'!J348+'июль(4 цк)'!J349*9.11%)/1000</f>
        <v>0.86346496199999989</v>
      </c>
      <c r="N318" s="315">
        <f>('июль(4 цк)'!K348+'июль(4 цк)'!K349*9.11%)/1000</f>
        <v>0.87138634800000003</v>
      </c>
      <c r="O318" s="315">
        <f>('июль(4 цк)'!L348+'июль(4 цк)'!L349*9.11%)/1000</f>
        <v>0.87757288500000008</v>
      </c>
      <c r="P318" s="315">
        <f>('июль(4 цк)'!M348+'июль(4 цк)'!M349*9.11%)/1000</f>
        <v>0.85800946199999995</v>
      </c>
      <c r="Q318" s="315">
        <f>('июль(4 цк)'!N348+'июль(4 цк)'!N349*9.11%)/1000</f>
        <v>0.85545628800000006</v>
      </c>
      <c r="R318" s="315">
        <f>('июль(4 цк)'!O348+'июль(4 цк)'!O349*9.11%)/1000</f>
        <v>0.81792244799999991</v>
      </c>
      <c r="S318" s="315">
        <f>('июль(4 цк)'!P348+'июль(4 цк)'!P349*9.11%)/1000</f>
        <v>0.823759833</v>
      </c>
      <c r="T318" s="315">
        <f>('июль(4 цк)'!Q348+'июль(4 цк)'!Q349*9.11%)/1000</f>
        <v>0.86539620900000003</v>
      </c>
      <c r="U318" s="315">
        <f>('июль(4 цк)'!R348+'июль(4 цк)'!R349*9.11%)/1000</f>
        <v>0.88433770499999986</v>
      </c>
      <c r="V318" s="315">
        <f>('июль(4 цк)'!S348+'июль(4 цк)'!S349*9.11%)/1000</f>
        <v>0.89653620300000003</v>
      </c>
      <c r="W318" s="315">
        <f>('июль(4 цк)'!T348+'июль(4 цк)'!T349*9.11%)/1000</f>
        <v>0.85917693899999992</v>
      </c>
      <c r="X318" s="315">
        <f>('июль(4 цк)'!U348+'июль(4 цк)'!U349*9.11%)/1000</f>
        <v>0.84922610700000001</v>
      </c>
      <c r="Y318" s="315">
        <f>('июль(4 цк)'!V348+'июль(4 цк)'!V349*9.11%)/1000</f>
        <v>0.85470342900000007</v>
      </c>
      <c r="Z318" s="315">
        <f>('июль(4 цк)'!W348+'июль(4 цк)'!W349*9.11%)/1000</f>
        <v>0.85527080099999997</v>
      </c>
      <c r="AA318" s="315">
        <f>('июль(4 цк)'!X348+'июль(4 цк)'!X349*9.11%)/1000</f>
        <v>0.85679834099999996</v>
      </c>
      <c r="AB318" s="315">
        <f>('июль(4 цк)'!Y348+'июль(4 цк)'!Y349*9.11%)/1000</f>
        <v>0.85745300099999999</v>
      </c>
    </row>
    <row r="319" spans="1:28" s="213" customFormat="1" ht="13.5" thickBot="1" x14ac:dyDescent="0.25">
      <c r="A319" s="321">
        <v>23</v>
      </c>
      <c r="B319" s="294" t="s">
        <v>199</v>
      </c>
      <c r="C319" s="295" t="s">
        <v>174</v>
      </c>
      <c r="D319" s="261"/>
      <c r="E319" s="315">
        <f>('июль(4 цк)'!B352+'июль(4 цк)'!B353*9.11%)/1000</f>
        <v>0.84205757999999986</v>
      </c>
      <c r="F319" s="325">
        <f>('июль(4 цк)'!C352+'июль(4 цк)'!C353*9.11%)/1000</f>
        <v>0.81377626799999991</v>
      </c>
      <c r="G319" s="325">
        <f>('июль(4 цк)'!D352+'июль(4 цк)'!D353*9.11%)/1000</f>
        <v>0.796809663</v>
      </c>
      <c r="H319" s="315">
        <f>('июль(4 цк)'!E352+'июль(4 цк)'!E353*9.11%)/1000</f>
        <v>0.82454542500000005</v>
      </c>
      <c r="I319" s="315">
        <f>('июль(4 цк)'!F352+'июль(4 цк)'!F353*9.11%)/1000</f>
        <v>0.832095837</v>
      </c>
      <c r="J319" s="315">
        <f>('июль(4 цк)'!G352+'июль(4 цк)'!G353*9.11%)/1000</f>
        <v>0.83545642499999995</v>
      </c>
      <c r="K319" s="315">
        <f>('июль(4 цк)'!H352+'июль(4 цк)'!H353*9.11%)/1000</f>
        <v>0.84065006099999995</v>
      </c>
      <c r="L319" s="315">
        <f>('июль(4 цк)'!I352+'июль(4 цк)'!I353*9.11%)/1000</f>
        <v>0.81450730500000001</v>
      </c>
      <c r="M319" s="315">
        <f>('июль(4 цк)'!J352+'июль(4 цк)'!J353*9.11%)/1000</f>
        <v>0.827676882</v>
      </c>
      <c r="N319" s="315">
        <f>('июль(4 цк)'!K352+'июль(4 цк)'!K353*9.11%)/1000</f>
        <v>0.83942802899999991</v>
      </c>
      <c r="O319" s="315">
        <f>('июль(4 цк)'!L352+'июль(4 цк)'!L353*9.11%)/1000</f>
        <v>0.84206849099999992</v>
      </c>
      <c r="P319" s="315">
        <f>('июль(4 цк)'!M352+'июль(4 цк)'!M353*9.11%)/1000</f>
        <v>0.84242855399999994</v>
      </c>
      <c r="Q319" s="315">
        <f>('июль(4 цк)'!N352+'июль(4 цк)'!N353*9.11%)/1000</f>
        <v>0.82805876700000003</v>
      </c>
      <c r="R319" s="315">
        <f>('июль(4 цк)'!O352+'июль(4 цк)'!O353*9.11%)/1000</f>
        <v>0.81149586899999993</v>
      </c>
      <c r="S319" s="315">
        <f>('июль(4 цк)'!P352+'июль(4 цк)'!P353*9.11%)/1000</f>
        <v>0.807949794</v>
      </c>
      <c r="T319" s="315">
        <f>('июль(4 цк)'!Q352+'июль(4 цк)'!Q353*9.11%)/1000</f>
        <v>0.83696214299999994</v>
      </c>
      <c r="U319" s="315">
        <f>('июль(4 цк)'!R352+'июль(4 цк)'!R353*9.11%)/1000</f>
        <v>0.84997896599999989</v>
      </c>
      <c r="V319" s="315">
        <f>('июль(4 цк)'!S352+'июль(4 цк)'!S353*9.11%)/1000</f>
        <v>0.85277218200000005</v>
      </c>
      <c r="W319" s="315">
        <f>('июль(4 цк)'!T352+'июль(4 цк)'!T353*9.11%)/1000</f>
        <v>0.862144731</v>
      </c>
      <c r="X319" s="315">
        <f>('июль(4 цк)'!U352+'июль(4 цк)'!U353*9.11%)/1000</f>
        <v>0.84185027099999998</v>
      </c>
      <c r="Y319" s="315">
        <f>('июль(4 цк)'!V352+'июль(4 цк)'!V353*9.11%)/1000</f>
        <v>0.84337781099999998</v>
      </c>
      <c r="Z319" s="315">
        <f>('июль(4 цк)'!W352+'июль(4 цк)'!W353*9.11%)/1000</f>
        <v>0.8556090420000001</v>
      </c>
      <c r="AA319" s="315">
        <f>('июль(4 цк)'!X352+'июль(4 цк)'!X353*9.11%)/1000</f>
        <v>0.86176284599999997</v>
      </c>
      <c r="AB319" s="315">
        <f>('июль(4 цк)'!Y352+'июль(4 цк)'!Y353*9.11%)/1000</f>
        <v>0.84883331100000003</v>
      </c>
    </row>
    <row r="320" spans="1:28" s="213" customFormat="1" ht="13.5" thickBot="1" x14ac:dyDescent="0.25">
      <c r="A320" s="321">
        <v>24</v>
      </c>
      <c r="B320" s="294" t="s">
        <v>199</v>
      </c>
      <c r="C320" s="295" t="s">
        <v>174</v>
      </c>
      <c r="D320" s="261"/>
      <c r="E320" s="315">
        <f>('июль(4 цк)'!B356+'июль(4 цк)'!B357*9.11%)/1000</f>
        <v>0.80632405499999993</v>
      </c>
      <c r="F320" s="325">
        <f>('июль(4 цк)'!C356+'июль(4 цк)'!C357*9.11%)/1000</f>
        <v>0.78188341500000003</v>
      </c>
      <c r="G320" s="325">
        <f>('июль(4 цк)'!D356+'июль(4 цк)'!D357*9.11%)/1000</f>
        <v>0.78188341500000003</v>
      </c>
      <c r="H320" s="315">
        <f>('июль(4 цк)'!E356+'июль(4 цк)'!E357*9.11%)/1000</f>
        <v>0.79519483499999999</v>
      </c>
      <c r="I320" s="315">
        <f>('июль(4 цк)'!F356+'июль(4 цк)'!F357*9.11%)/1000</f>
        <v>0.78484029599999994</v>
      </c>
      <c r="J320" s="315">
        <f>('июль(4 цк)'!G356+'июль(4 цк)'!G357*9.11%)/1000</f>
        <v>0.803007111</v>
      </c>
      <c r="K320" s="315">
        <f>('июль(4 цк)'!H356+'июль(4 цк)'!H357*9.11%)/1000</f>
        <v>0.80222151899999994</v>
      </c>
      <c r="L320" s="315">
        <f>('июль(4 цк)'!I356+'июль(4 цк)'!I357*9.11%)/1000</f>
        <v>0.79091772299999996</v>
      </c>
      <c r="M320" s="315">
        <f>('июль(4 цк)'!J356+'июль(4 цк)'!J357*9.11%)/1000</f>
        <v>0.79779165299999999</v>
      </c>
      <c r="N320" s="315">
        <f>('июль(4 цк)'!K356+'июль(4 цк)'!K357*9.11%)/1000</f>
        <v>0.79901368500000003</v>
      </c>
      <c r="O320" s="315">
        <f>('июль(4 цк)'!L356+'июль(4 цк)'!L357*9.11%)/1000</f>
        <v>0.7991773499999999</v>
      </c>
      <c r="P320" s="315">
        <f>('июль(4 цк)'!M356+'июль(4 цк)'!M357*9.11%)/1000</f>
        <v>0.79999567500000002</v>
      </c>
      <c r="Q320" s="315">
        <f>('июль(4 цк)'!N356+'июль(4 цк)'!N357*9.11%)/1000</f>
        <v>0.79893730799999996</v>
      </c>
      <c r="R320" s="315">
        <f>('июль(4 цк)'!O356+'июль(4 цк)'!O357*9.11%)/1000</f>
        <v>0.76836468599999996</v>
      </c>
      <c r="S320" s="315">
        <f>('июль(4 цк)'!P356+'июль(4 цк)'!P357*9.11%)/1000</f>
        <v>0.77350376700000001</v>
      </c>
      <c r="T320" s="315">
        <f>('июль(4 цк)'!Q356+'июль(4 цк)'!Q357*9.11%)/1000</f>
        <v>0.80363994900000002</v>
      </c>
      <c r="U320" s="315">
        <f>('июль(4 цк)'!R356+'июль(4 цк)'!R357*9.11%)/1000</f>
        <v>0.81378717899999997</v>
      </c>
      <c r="V320" s="315">
        <f>('июль(4 цк)'!S356+'июль(4 цк)'!S357*9.11%)/1000</f>
        <v>0.81112489500000007</v>
      </c>
      <c r="W320" s="315">
        <f>('июль(4 цк)'!T356+'июль(4 цк)'!T357*9.11%)/1000</f>
        <v>0.82075930799999997</v>
      </c>
      <c r="X320" s="315">
        <f>('июль(4 цк)'!U356+'июль(4 цк)'!U357*9.11%)/1000</f>
        <v>0.79919917200000001</v>
      </c>
      <c r="Y320" s="315">
        <f>('июль(4 цк)'!V356+'июль(4 цк)'!V357*9.11%)/1000</f>
        <v>0.8113649369999999</v>
      </c>
      <c r="Z320" s="315">
        <f>('июль(4 цк)'!W356+'июль(4 цк)'!W357*9.11%)/1000</f>
        <v>0.81502012200000007</v>
      </c>
      <c r="AA320" s="315">
        <f>('июль(4 цк)'!X356+'июль(4 цк)'!X357*9.11%)/1000</f>
        <v>0.81971185200000007</v>
      </c>
      <c r="AB320" s="315">
        <f>('июль(4 цк)'!Y356+'июль(4 цк)'!Y357*9.11%)/1000</f>
        <v>0.80648772000000013</v>
      </c>
    </row>
    <row r="321" spans="1:28" s="213" customFormat="1" ht="13.5" thickBot="1" x14ac:dyDescent="0.25">
      <c r="A321" s="321">
        <v>25</v>
      </c>
      <c r="B321" s="294" t="s">
        <v>199</v>
      </c>
      <c r="C321" s="295" t="s">
        <v>174</v>
      </c>
      <c r="D321" s="261"/>
      <c r="E321" s="315">
        <f>('июль(4 цк)'!B360+'июль(4 цк)'!B361*9.11%)/1000</f>
        <v>0.807447888</v>
      </c>
      <c r="F321" s="325">
        <f>('июль(4 цк)'!C360+'июль(4 цк)'!C361*9.11%)/1000</f>
        <v>0.782548986</v>
      </c>
      <c r="G321" s="325">
        <f>('июль(4 цк)'!D360+'июль(4 цк)'!D361*9.11%)/1000</f>
        <v>0.78207981300000007</v>
      </c>
      <c r="H321" s="315">
        <f>('июль(4 цк)'!E360+'июль(4 цк)'!E361*9.11%)/1000</f>
        <v>0.78241805399999997</v>
      </c>
      <c r="I321" s="315">
        <f>('июль(4 цк)'!F360+'июль(4 цк)'!F361*9.11%)/1000</f>
        <v>0.79979927700000009</v>
      </c>
      <c r="J321" s="315">
        <f>('июль(4 цк)'!G360+'июль(4 цк)'!G361*9.11%)/1000</f>
        <v>0.80277798</v>
      </c>
      <c r="K321" s="315">
        <f>('июль(4 цк)'!H360+'июль(4 цк)'!H361*9.11%)/1000</f>
        <v>0.80298528899999999</v>
      </c>
      <c r="L321" s="315">
        <f>('июль(4 цк)'!I360+'июль(4 цк)'!I361*9.11%)/1000</f>
        <v>0.79018668599999997</v>
      </c>
      <c r="M321" s="315">
        <f>('июль(4 цк)'!J360+'июль(4 цк)'!J361*9.11%)/1000</f>
        <v>0.79325267700000002</v>
      </c>
      <c r="N321" s="315">
        <f>('июль(4 цк)'!K360+'июль(4 цк)'!K361*9.11%)/1000</f>
        <v>0.80179599000000001</v>
      </c>
      <c r="O321" s="315">
        <f>('июль(4 цк)'!L360+'июль(4 цк)'!L361*9.11%)/1000</f>
        <v>0.79906823999999999</v>
      </c>
      <c r="P321" s="315">
        <f>('июль(4 цк)'!M360+'июль(4 цк)'!M361*9.11%)/1000</f>
        <v>0.79676601899999988</v>
      </c>
      <c r="Q321" s="315">
        <f>('июль(4 цк)'!N360+'июль(4 цк)'!N361*9.11%)/1000</f>
        <v>0.79015395300000002</v>
      </c>
      <c r="R321" s="315">
        <f>('июль(4 цк)'!O360+'июль(4 цк)'!O361*9.11%)/1000</f>
        <v>0.77356923299999991</v>
      </c>
      <c r="S321" s="315">
        <f>('июль(4 цк)'!P360+'июль(4 цк)'!P361*9.11%)/1000</f>
        <v>0.77907928800000004</v>
      </c>
      <c r="T321" s="315">
        <f>('июль(4 цк)'!Q360+'июль(4 цк)'!Q361*9.11%)/1000</f>
        <v>0.8011631520000001</v>
      </c>
      <c r="U321" s="315">
        <f>('июль(4 цк)'!R360+'июль(4 цк)'!R361*9.11%)/1000</f>
        <v>0.81400539900000002</v>
      </c>
      <c r="V321" s="315">
        <f>('июль(4 цк)'!S360+'июль(4 цк)'!S361*9.11%)/1000</f>
        <v>0.81554385000000007</v>
      </c>
      <c r="W321" s="315">
        <f>('июль(4 цк)'!T360+'июль(4 цк)'!T361*9.11%)/1000</f>
        <v>0.81751874099999999</v>
      </c>
      <c r="X321" s="315">
        <f>('июль(4 цк)'!U360+'июль(4 цк)'!U361*9.11%)/1000</f>
        <v>0.80183963400000002</v>
      </c>
      <c r="Y321" s="315">
        <f>('июль(4 цк)'!V360+'июль(4 цк)'!V361*9.11%)/1000</f>
        <v>0.81192139799999996</v>
      </c>
      <c r="Z321" s="315">
        <f>('июль(4 цк)'!W360+'июль(4 цк)'!W361*9.11%)/1000</f>
        <v>0.8191553909999999</v>
      </c>
      <c r="AA321" s="315">
        <f>('июль(4 цк)'!X360+'июль(4 цк)'!X361*9.11%)/1000</f>
        <v>0.82590930000000007</v>
      </c>
      <c r="AB321" s="315">
        <f>('июль(4 цк)'!Y360+'июль(4 цк)'!Y361*9.11%)/1000</f>
        <v>0.82158854399999992</v>
      </c>
    </row>
    <row r="322" spans="1:28" s="213" customFormat="1" ht="13.5" thickBot="1" x14ac:dyDescent="0.25">
      <c r="A322" s="321">
        <v>26</v>
      </c>
      <c r="B322" s="294" t="s">
        <v>199</v>
      </c>
      <c r="C322" s="295" t="s">
        <v>174</v>
      </c>
      <c r="D322" s="261"/>
      <c r="E322" s="315">
        <f>('июль(4 цк)'!B364+'июль(4 цк)'!B365*9.11%)/1000</f>
        <v>0.69366797999999996</v>
      </c>
      <c r="F322" s="325">
        <f>('июль(4 цк)'!C364+'июль(4 цк)'!C365*9.11%)/1000</f>
        <v>0.69731225399999996</v>
      </c>
      <c r="G322" s="325">
        <f>('июль(4 цк)'!D364+'июль(4 цк)'!D365*9.11%)/1000</f>
        <v>0.69981087299999989</v>
      </c>
      <c r="H322" s="315">
        <f>('июль(4 цк)'!E364+'июль(4 цк)'!E365*9.11%)/1000</f>
        <v>0.72221115600000008</v>
      </c>
      <c r="I322" s="315">
        <f>('июль(4 цк)'!F364+'июль(4 цк)'!F365*9.11%)/1000</f>
        <v>0.73157279399999997</v>
      </c>
      <c r="J322" s="315">
        <f>('июль(4 цк)'!G364+'июль(4 цк)'!G365*9.11%)/1000</f>
        <v>0.60072808199999994</v>
      </c>
      <c r="K322" s="315">
        <f>('июль(4 цк)'!H364+'июль(4 цк)'!H365*9.11%)/1000</f>
        <v>0.61243558500000006</v>
      </c>
      <c r="L322" s="315">
        <f>('июль(4 цк)'!I364+'июль(4 цк)'!I365*9.11%)/1000</f>
        <v>0.6017428050000001</v>
      </c>
      <c r="M322" s="315">
        <f>('июль(4 цк)'!J364+'июль(4 цк)'!J365*9.11%)/1000</f>
        <v>0.72128372100000004</v>
      </c>
      <c r="N322" s="315">
        <f>('июль(4 цк)'!K364+'июль(4 цк)'!K365*9.11%)/1000</f>
        <v>0.72781941000000006</v>
      </c>
      <c r="O322" s="315">
        <f>('июль(4 цк)'!L364+'июль(4 цк)'!L365*9.11%)/1000</f>
        <v>0.72574632000000006</v>
      </c>
      <c r="P322" s="315">
        <f>('июль(4 цк)'!M364+'июль(4 цк)'!M365*9.11%)/1000</f>
        <v>0.7255499219999999</v>
      </c>
      <c r="Q322" s="315">
        <f>('июль(4 цк)'!N364+'июль(4 цк)'!N365*9.11%)/1000</f>
        <v>0.72156740699999999</v>
      </c>
      <c r="R322" s="315">
        <f>('июль(4 цк)'!O364+'июль(4 цк)'!O365*9.11%)/1000</f>
        <v>0.68860527599999999</v>
      </c>
      <c r="S322" s="315">
        <f>('июль(4 цк)'!P364+'июль(4 цк)'!P365*9.11%)/1000</f>
        <v>0.67995285299999997</v>
      </c>
      <c r="T322" s="315">
        <f>('июль(4 цк)'!Q364+'июль(4 цк)'!Q365*9.11%)/1000</f>
        <v>0.6927951</v>
      </c>
      <c r="U322" s="315">
        <f>('июль(4 цк)'!R364+'июль(4 цк)'!R365*9.11%)/1000</f>
        <v>0.708877914</v>
      </c>
      <c r="V322" s="315">
        <f>('июль(4 цк)'!S364+'июль(4 цк)'!S365*9.11%)/1000</f>
        <v>0.70622654099999993</v>
      </c>
      <c r="W322" s="315">
        <f>('июль(4 цк)'!T364+'июль(4 цк)'!T365*9.11%)/1000</f>
        <v>0.709423464</v>
      </c>
      <c r="X322" s="315">
        <f>('июль(4 цк)'!U364+'июль(4 цк)'!U365*9.11%)/1000</f>
        <v>0.69966902999999991</v>
      </c>
      <c r="Y322" s="315">
        <f>('июль(4 цк)'!V364+'июль(4 цк)'!V365*9.11%)/1000</f>
        <v>0.69948354299999993</v>
      </c>
      <c r="Z322" s="315">
        <f>('июль(4 цк)'!W364+'июль(4 цк)'!W365*9.11%)/1000</f>
        <v>0.66929280600000007</v>
      </c>
      <c r="AA322" s="315">
        <f>('июль(4 цк)'!X364+'июль(4 цк)'!X365*9.11%)/1000</f>
        <v>0.6770287049999999</v>
      </c>
      <c r="AB322" s="315">
        <f>('июль(4 цк)'!Y364+'июль(4 цк)'!Y365*9.11%)/1000</f>
        <v>0.67734512400000002</v>
      </c>
    </row>
    <row r="323" spans="1:28" s="213" customFormat="1" ht="13.5" thickBot="1" x14ac:dyDescent="0.25">
      <c r="A323" s="321">
        <v>27</v>
      </c>
      <c r="B323" s="294" t="s">
        <v>199</v>
      </c>
      <c r="C323" s="295" t="s">
        <v>174</v>
      </c>
      <c r="D323" s="261"/>
      <c r="E323" s="315">
        <f>('июль(4 цк)'!B368+'июль(4 цк)'!B369*9.11%)/1000</f>
        <v>0.66176421599999991</v>
      </c>
      <c r="F323" s="325">
        <f>('июль(4 цк)'!C368+'июль(4 цк)'!C369*9.11%)/1000</f>
        <v>0.64369560000000003</v>
      </c>
      <c r="G323" s="325">
        <f>('июль(4 цк)'!D368+'июль(4 цк)'!D369*9.11%)/1000</f>
        <v>0.64095693900000006</v>
      </c>
      <c r="H323" s="315">
        <f>('июль(4 цк)'!E368+'июль(4 цк)'!E369*9.11%)/1000</f>
        <v>0.64741625100000011</v>
      </c>
      <c r="I323" s="315">
        <f>('июль(4 цк)'!F368+'июль(4 цк)'!F369*9.11%)/1000</f>
        <v>0.64996942499999999</v>
      </c>
      <c r="J323" s="315">
        <f>('июль(4 цк)'!G368+'июль(4 цк)'!G369*9.11%)/1000</f>
        <v>0.65382100799999998</v>
      </c>
      <c r="K323" s="315">
        <f>('июль(4 цк)'!H368+'июль(4 цк)'!H369*9.11%)/1000</f>
        <v>0.65088594899999996</v>
      </c>
      <c r="L323" s="315">
        <f>('июль(4 цк)'!I368+'июль(4 цк)'!I369*9.11%)/1000</f>
        <v>0.64307367300000007</v>
      </c>
      <c r="M323" s="315">
        <f>('июль(4 цк)'!J368+'июль(4 цк)'!J369*9.11%)/1000</f>
        <v>0.64475396699999998</v>
      </c>
      <c r="N323" s="315">
        <f>('июль(4 цк)'!K368+'июль(4 цк)'!K369*9.11%)/1000</f>
        <v>0.64943478600000004</v>
      </c>
      <c r="O323" s="315">
        <f>('июль(4 цк)'!L368+'июль(4 цк)'!L369*9.11%)/1000</f>
        <v>0.65245713299999997</v>
      </c>
      <c r="P323" s="315">
        <f>('июль(4 цк)'!M368+'июль(4 цк)'!M369*9.11%)/1000</f>
        <v>0.65550130200000001</v>
      </c>
      <c r="Q323" s="315">
        <f>('июль(4 цк)'!N368+'июль(4 цк)'!N369*9.11%)/1000</f>
        <v>0.6572361510000001</v>
      </c>
      <c r="R323" s="315">
        <f>('июль(4 цк)'!O368+'июль(4 цк)'!O369*9.11%)/1000</f>
        <v>0.64096785000000001</v>
      </c>
      <c r="S323" s="315">
        <f>('июль(4 цк)'!P368+'июль(4 цк)'!P369*9.11%)/1000</f>
        <v>0.64487398800000006</v>
      </c>
      <c r="T323" s="315">
        <f>('июль(4 цк)'!Q368+'июль(4 цк)'!Q369*9.11%)/1000</f>
        <v>0.66102226799999997</v>
      </c>
      <c r="U323" s="315">
        <f>('июль(4 цк)'!R368+'июль(4 цк)'!R369*9.11%)/1000</f>
        <v>0.66001845599999998</v>
      </c>
      <c r="V323" s="315">
        <f>('июль(4 цк)'!S368+'июль(4 цк)'!S369*9.11%)/1000</f>
        <v>0.66007301099999993</v>
      </c>
      <c r="W323" s="315">
        <f>('июль(4 цк)'!T368+'июль(4 цк)'!T369*9.11%)/1000</f>
        <v>0.65652693600000001</v>
      </c>
      <c r="X323" s="315">
        <f>('июль(4 цк)'!U368+'июль(4 цк)'!U369*9.11%)/1000</f>
        <v>0.64862737199999987</v>
      </c>
      <c r="Y323" s="315">
        <f>('июль(4 цк)'!V368+'июль(4 цк)'!V369*9.11%)/1000</f>
        <v>0.65046042000000004</v>
      </c>
      <c r="Z323" s="315">
        <f>('июль(4 цк)'!W368+'июль(4 цк)'!W369*9.11%)/1000</f>
        <v>0.66060764999999999</v>
      </c>
      <c r="AA323" s="315">
        <f>('июль(4 цк)'!X368+'июль(4 цк)'!X369*9.11%)/1000</f>
        <v>0.66687056400000011</v>
      </c>
      <c r="AB323" s="315">
        <f>('июль(4 цк)'!Y368+'июль(4 цк)'!Y369*9.11%)/1000</f>
        <v>0.66658687800000005</v>
      </c>
    </row>
    <row r="324" spans="1:28" s="213" customFormat="1" ht="13.5" thickBot="1" x14ac:dyDescent="0.25">
      <c r="A324" s="321">
        <v>28</v>
      </c>
      <c r="B324" s="294" t="s">
        <v>199</v>
      </c>
      <c r="C324" s="295" t="s">
        <v>174</v>
      </c>
      <c r="D324" s="261"/>
      <c r="E324" s="315">
        <f>('июль(4 цк)'!B372+'июль(4 цк)'!B373*9.11%)/1000</f>
        <v>0.72188382600000001</v>
      </c>
      <c r="F324" s="325">
        <f>('июль(4 цк)'!C372+'июль(4 цк)'!C373*9.11%)/1000</f>
        <v>0.69198768599999994</v>
      </c>
      <c r="G324" s="325">
        <f>('июль(4 цк)'!D372+'июль(4 цк)'!D373*9.11%)/1000</f>
        <v>0.69336247200000001</v>
      </c>
      <c r="H324" s="315">
        <f>('июль(4 цк)'!E372+'июль(4 цк)'!E373*9.11%)/1000</f>
        <v>0.70100017199999998</v>
      </c>
      <c r="I324" s="315">
        <f>('июль(4 цк)'!F372+'июль(4 цк)'!F373*9.11%)/1000</f>
        <v>0.69059107800000008</v>
      </c>
      <c r="J324" s="315">
        <f>('июль(4 цк)'!G372+'июль(4 цк)'!G373*9.11%)/1000</f>
        <v>0.69212952899999991</v>
      </c>
      <c r="K324" s="315">
        <f>('июль(4 цк)'!H372+'июль(4 цк)'!H373*9.11%)/1000</f>
        <v>0.70311690599999999</v>
      </c>
      <c r="L324" s="315">
        <f>('июль(4 цк)'!I372+'июль(4 цк)'!I373*9.11%)/1000</f>
        <v>0.69517369799999995</v>
      </c>
      <c r="M324" s="315">
        <f>('июль(4 цк)'!J372+'июль(4 цк)'!J373*9.11%)/1000</f>
        <v>0.69544647299999995</v>
      </c>
      <c r="N324" s="315">
        <f>('июль(4 цк)'!K372+'июль(4 цк)'!K373*9.11%)/1000</f>
        <v>0.70408798500000003</v>
      </c>
      <c r="O324" s="315">
        <f>('июль(4 цк)'!L372+'июль(4 цк)'!L373*9.11%)/1000</f>
        <v>0.70652113800000005</v>
      </c>
      <c r="P324" s="315">
        <f>('июль(4 цк)'!M372+'июль(4 цк)'!M373*9.11%)/1000</f>
        <v>0.70937981999999999</v>
      </c>
      <c r="Q324" s="315">
        <f>('июль(4 цк)'!N372+'июль(4 цк)'!N373*9.11%)/1000</f>
        <v>0.72220024500000002</v>
      </c>
      <c r="R324" s="315">
        <f>('июль(4 цк)'!O372+'июль(4 цк)'!O373*9.11%)/1000</f>
        <v>0.70731764099999994</v>
      </c>
      <c r="S324" s="315">
        <f>('июль(4 цк)'!P372+'июль(4 цк)'!P373*9.11%)/1000</f>
        <v>0.70513544099999992</v>
      </c>
      <c r="T324" s="315">
        <f>('июль(4 цк)'!Q372+'июль(4 цк)'!Q373*9.11%)/1000</f>
        <v>0.72448064400000001</v>
      </c>
      <c r="U324" s="315">
        <f>('июль(4 цк)'!R372+'июль(4 цк)'!R373*9.11%)/1000</f>
        <v>0.72639006899999992</v>
      </c>
      <c r="V324" s="315">
        <f>('июль(4 цк)'!S372+'июль(4 цк)'!S373*9.11%)/1000</f>
        <v>0.73512977999999995</v>
      </c>
      <c r="W324" s="315">
        <f>('июль(4 цк)'!T372+'июль(4 цк)'!T373*9.11%)/1000</f>
        <v>0.73491156000000002</v>
      </c>
      <c r="X324" s="315">
        <f>('июль(4 цк)'!U372+'июль(4 цк)'!U373*9.11%)/1000</f>
        <v>0.72173107199999997</v>
      </c>
      <c r="Y324" s="315">
        <f>('июль(4 цк)'!V372+'июль(4 цк)'!V373*9.11%)/1000</f>
        <v>0.72927057299999987</v>
      </c>
      <c r="Z324" s="315">
        <f>('июль(4 цк)'!W372+'июль(4 цк)'!W373*9.11%)/1000</f>
        <v>0.72545172299999994</v>
      </c>
      <c r="AA324" s="315">
        <f>('июль(4 цк)'!X372+'июль(4 цк)'!X373*9.11%)/1000</f>
        <v>0.72928148400000015</v>
      </c>
      <c r="AB324" s="315">
        <f>('июль(4 цк)'!Y372+'июль(4 цк)'!Y373*9.11%)/1000</f>
        <v>0.69291512099999997</v>
      </c>
    </row>
    <row r="325" spans="1:28" s="213" customFormat="1" ht="13.5" thickBot="1" x14ac:dyDescent="0.25">
      <c r="A325" s="321">
        <v>29</v>
      </c>
      <c r="B325" s="294" t="s">
        <v>199</v>
      </c>
      <c r="C325" s="295" t="s">
        <v>174</v>
      </c>
      <c r="D325" s="261"/>
      <c r="E325" s="315">
        <f>('июль(4 цк)'!B376+'июль(4 цк)'!B377*9.11%)/1000</f>
        <v>0.74590984799999993</v>
      </c>
      <c r="F325" s="325">
        <f>('июль(4 цк)'!C376+'июль(4 цк)'!C377*9.11%)/1000</f>
        <v>0.73176919200000001</v>
      </c>
      <c r="G325" s="325">
        <f>('июль(4 цк)'!D376+'июль(4 цк)'!D377*9.11%)/1000</f>
        <v>0.72810309600000001</v>
      </c>
      <c r="H325" s="315">
        <f>('июль(4 цк)'!E376+'июль(4 цк)'!E377*9.11%)/1000</f>
        <v>0.73403867999999983</v>
      </c>
      <c r="I325" s="315">
        <f>('июль(4 цк)'!F376+'июль(4 цк)'!F377*9.11%)/1000</f>
        <v>0.74984871899999994</v>
      </c>
      <c r="J325" s="315">
        <f>('июль(4 цк)'!G376+'июль(4 цк)'!G377*9.11%)/1000</f>
        <v>0.75642805200000007</v>
      </c>
      <c r="K325" s="315">
        <f>('июль(4 цк)'!H376+'июль(4 цк)'!H377*9.11%)/1000</f>
        <v>0.74991418499999996</v>
      </c>
      <c r="L325" s="315">
        <f>('июль(4 цк)'!I376+'июль(4 цк)'!I377*9.11%)/1000</f>
        <v>0.74358580499999993</v>
      </c>
      <c r="M325" s="315">
        <f>('июль(4 цк)'!J376+'июль(4 цк)'!J377*9.11%)/1000</f>
        <v>0.75072159900000002</v>
      </c>
      <c r="N325" s="315">
        <f>('июль(4 цк)'!K376+'июль(4 цк)'!K377*9.11%)/1000</f>
        <v>0.76093429499999998</v>
      </c>
      <c r="O325" s="315">
        <f>('июль(4 цк)'!L376+'июль(4 цк)'!L377*9.11%)/1000</f>
        <v>0.764120307</v>
      </c>
      <c r="P325" s="315">
        <f>('июль(4 цк)'!M376+'июль(4 цк)'!M377*9.11%)/1000</f>
        <v>0.75668991599999991</v>
      </c>
      <c r="Q325" s="315">
        <f>('июль(4 цк)'!N376+'июль(4 цк)'!N377*9.11%)/1000</f>
        <v>0.75735548699999988</v>
      </c>
      <c r="R325" s="315">
        <f>('июль(4 цк)'!O376+'июль(4 цк)'!O377*9.11%)/1000</f>
        <v>0.73290393599999992</v>
      </c>
      <c r="S325" s="315">
        <f>('июль(4 цк)'!P376+'июль(4 цк)'!P377*9.11%)/1000</f>
        <v>0.73560986400000006</v>
      </c>
      <c r="T325" s="315">
        <f>('июль(4 цк)'!Q376+'июль(4 цк)'!Q377*9.11%)/1000</f>
        <v>0.75643896300000002</v>
      </c>
      <c r="U325" s="315">
        <f>('июль(4 цк)'!R376+'июль(4 цк)'!R377*9.11%)/1000</f>
        <v>0.775031307</v>
      </c>
      <c r="V325" s="315">
        <f>('июль(4 цк)'!S376+'июль(4 цк)'!S377*9.11%)/1000</f>
        <v>0.77866466999999995</v>
      </c>
      <c r="W325" s="315">
        <f>('июль(4 цк)'!T376+'июль(4 цк)'!T377*9.11%)/1000</f>
        <v>0.77172527400000002</v>
      </c>
      <c r="X325" s="315">
        <f>('июль(4 цк)'!U376+'июль(4 цк)'!U377*9.11%)/1000</f>
        <v>0.74994691800000002</v>
      </c>
      <c r="Y325" s="315">
        <f>('июль(4 цк)'!V376+'июль(4 цк)'!V377*9.11%)/1000</f>
        <v>0.753482082</v>
      </c>
      <c r="Z325" s="315">
        <f>('июль(4 цк)'!W376+'июль(4 цк)'!W377*9.11%)/1000</f>
        <v>0.76094520599999993</v>
      </c>
      <c r="AA325" s="315">
        <f>('июль(4 цк)'!X376+'июль(4 цк)'!X377*9.11%)/1000</f>
        <v>0.76716447599999993</v>
      </c>
      <c r="AB325" s="315">
        <f>('июль(4 цк)'!Y376+'июль(4 цк)'!Y377*9.11%)/1000</f>
        <v>0.76542962700000006</v>
      </c>
    </row>
    <row r="326" spans="1:28" s="213" customFormat="1" ht="13.5" thickBot="1" x14ac:dyDescent="0.25">
      <c r="A326" s="321">
        <v>30</v>
      </c>
      <c r="B326" s="294" t="s">
        <v>199</v>
      </c>
      <c r="C326" s="295" t="s">
        <v>174</v>
      </c>
      <c r="D326" s="261"/>
      <c r="E326" s="315">
        <f>('июль(4 цк)'!B380+'июль(4 цк)'!B381*9.11%)/1000</f>
        <v>0.60576896400000002</v>
      </c>
      <c r="F326" s="325">
        <f>('июль(4 цк)'!C380+'июль(4 цк)'!C381*9.11%)/1000</f>
        <v>0.576091044</v>
      </c>
      <c r="G326" s="325">
        <f>('июль(4 цк)'!D380+'июль(4 цк)'!D381*9.11%)/1000</f>
        <v>0.57518543099999997</v>
      </c>
      <c r="H326" s="315">
        <f>('июль(4 цк)'!E380+'июль(4 цк)'!E381*9.11%)/1000</f>
        <v>0.58226666999999999</v>
      </c>
      <c r="I326" s="315">
        <f>('июль(4 цк)'!F380+'июль(4 цк)'!F381*9.11%)/1000</f>
        <v>0.590646318</v>
      </c>
      <c r="J326" s="315">
        <f>('июль(4 цк)'!G380+'июль(4 цк)'!G381*9.11%)/1000</f>
        <v>0.59869863599999995</v>
      </c>
      <c r="K326" s="315">
        <f>('июль(4 цк)'!H380+'июль(4 цк)'!H381*9.11%)/1000</f>
        <v>0.59726929500000003</v>
      </c>
      <c r="L326" s="315">
        <f>('июль(4 цк)'!I380+'июль(4 цк)'!I381*9.11%)/1000</f>
        <v>0.58402334100000008</v>
      </c>
      <c r="M326" s="315">
        <f>('июль(4 цк)'!J380+'июль(4 цк)'!J381*9.11%)/1000</f>
        <v>0.58467800100000011</v>
      </c>
      <c r="N326" s="315">
        <f>('июль(4 цк)'!K380+'июль(4 цк)'!K381*9.11%)/1000</f>
        <v>0.59015532300000006</v>
      </c>
      <c r="O326" s="315">
        <f>('июль(4 цк)'!L380+'июль(4 цк)'!L381*9.11%)/1000</f>
        <v>0.59013350100000006</v>
      </c>
      <c r="P326" s="315">
        <f>('июль(4 цк)'!M380+'июль(4 цк)'!M381*9.11%)/1000</f>
        <v>0.59394143999999993</v>
      </c>
      <c r="Q326" s="315">
        <f>('июль(4 цк)'!N380+'июль(4 цк)'!N381*9.11%)/1000</f>
        <v>0.59514165000000008</v>
      </c>
      <c r="R326" s="315">
        <f>('июль(4 цк)'!O380+'июль(4 цк)'!O381*9.11%)/1000</f>
        <v>0.57939707700000009</v>
      </c>
      <c r="S326" s="315">
        <f>('июль(4 цк)'!P380+'июль(4 цк)'!P381*9.11%)/1000</f>
        <v>0.57863330699999993</v>
      </c>
      <c r="T326" s="315">
        <f>('июль(4 цк)'!Q380+'июль(4 цк)'!Q381*9.11%)/1000</f>
        <v>0.60092447999999998</v>
      </c>
      <c r="U326" s="315">
        <f>('июль(4 цк)'!R380+'июль(4 цк)'!R381*9.11%)/1000</f>
        <v>0.60958781399999995</v>
      </c>
      <c r="V326" s="315">
        <f>('июль(4 цк)'!S380+'июль(4 цк)'!S381*9.11%)/1000</f>
        <v>0.61203187800000003</v>
      </c>
      <c r="W326" s="315">
        <f>('июль(4 цк)'!T380+'июль(4 цк)'!T381*9.11%)/1000</f>
        <v>0.61125719700000003</v>
      </c>
      <c r="X326" s="315">
        <f>('июль(4 цк)'!U380+'июль(4 цк)'!U381*9.11%)/1000</f>
        <v>0.59699652000000003</v>
      </c>
      <c r="Y326" s="315">
        <f>('июль(4 цк)'!V380+'июль(4 цк)'!V381*9.11%)/1000</f>
        <v>0.60558347700000004</v>
      </c>
      <c r="Z326" s="315">
        <f>('июль(4 цк)'!W380+'июль(4 цк)'!W381*9.11%)/1000</f>
        <v>0.60960963600000007</v>
      </c>
      <c r="AA326" s="315">
        <f>('июль(4 цк)'!X380+'июль(4 цк)'!X381*9.11%)/1000</f>
        <v>0.61126810799999998</v>
      </c>
      <c r="AB326" s="315">
        <f>('июль(4 цк)'!Y380+'июль(4 цк)'!Y381*9.11%)/1000</f>
        <v>0.609576903</v>
      </c>
    </row>
    <row r="327" spans="1:28" s="301" customFormat="1" ht="13.5" thickBot="1" x14ac:dyDescent="0.25">
      <c r="A327" s="322">
        <v>31</v>
      </c>
      <c r="B327" s="310" t="s">
        <v>199</v>
      </c>
      <c r="C327" s="311" t="s">
        <v>174</v>
      </c>
      <c r="D327" s="312"/>
      <c r="E327" s="315">
        <f>('июль(4 цк)'!B384+'июль(4 цк)'!B385*9.11%)/1000</f>
        <v>0.56876976300000004</v>
      </c>
      <c r="F327" s="325">
        <f>('июль(4 цк)'!C384+'июль(4 цк)'!C385*9.11%)/1000</f>
        <v>0.55077752400000002</v>
      </c>
      <c r="G327" s="325">
        <f>('июль(4 цк)'!D384+'июль(4 цк)'!D385*9.11%)/1000</f>
        <v>0.55294881299999998</v>
      </c>
      <c r="H327" s="315">
        <f>('июль(4 цк)'!E384+'июль(4 цк)'!E385*9.11%)/1000</f>
        <v>0.55500008099999998</v>
      </c>
      <c r="I327" s="315">
        <f>('июль(4 цк)'!F384+'июль(4 цк)'!F385*9.11%)/1000</f>
        <v>0.56406712199999998</v>
      </c>
      <c r="J327" s="315">
        <f>('июль(4 цк)'!G384+'июль(4 цк)'!G385*9.11%)/1000</f>
        <v>0.56436171900000009</v>
      </c>
      <c r="K327" s="315">
        <f>('июль(4 цк)'!H384+'июль(4 цк)'!H385*9.11%)/1000</f>
        <v>0.56726404500000005</v>
      </c>
      <c r="L327" s="315">
        <f>('июль(4 цк)'!I384+'июль(4 цк)'!I385*9.11%)/1000</f>
        <v>0.55680039599999998</v>
      </c>
      <c r="M327" s="315">
        <f>('июль(4 цк)'!J384+'июль(4 цк)'!J385*9.11%)/1000</f>
        <v>0.55863344400000003</v>
      </c>
      <c r="N327" s="315">
        <f>('июль(4 цк)'!K384+'июль(4 цк)'!K385*9.11%)/1000</f>
        <v>0.56281235699999999</v>
      </c>
      <c r="O327" s="315">
        <f>('июль(4 цк)'!L384+'июль(4 цк)'!L385*9.11%)/1000</f>
        <v>0.56748226499999999</v>
      </c>
      <c r="P327" s="315">
        <f>('июль(4 цк)'!M384+'июль(4 цк)'!M385*9.11%)/1000</f>
        <v>0.56177581200000004</v>
      </c>
      <c r="Q327" s="315">
        <f>('июль(4 цк)'!N384+'июль(4 цк)'!N385*9.11%)/1000</f>
        <v>0.56453629500000002</v>
      </c>
      <c r="R327" s="315">
        <f>('июль(4 цк)'!O384+'июль(4 цк)'!O385*9.11%)/1000</f>
        <v>0.54904267500000004</v>
      </c>
      <c r="S327" s="315">
        <f>('июль(4 цк)'!P384+'июль(4 цк)'!P385*9.11%)/1000</f>
        <v>0.54118675500000002</v>
      </c>
      <c r="T327" s="315">
        <f>('июль(4 цк)'!Q384+'июль(4 цк)'!Q385*9.11%)/1000</f>
        <v>0.55023197400000001</v>
      </c>
      <c r="U327" s="315">
        <f>('июль(4 цк)'!R384+'июль(4 цк)'!R385*9.11%)/1000</f>
        <v>0.55689859500000005</v>
      </c>
      <c r="V327" s="315">
        <f>('июль(4 цк)'!S384+'июль(4 цк)'!S385*9.11%)/1000</f>
        <v>0.55908079500000007</v>
      </c>
      <c r="W327" s="315">
        <f>('июль(4 цк)'!T384+'июль(4 цк)'!T385*9.11%)/1000</f>
        <v>0.55973545499999999</v>
      </c>
      <c r="X327" s="315">
        <f>('июль(4 цк)'!U384+'июль(4 цк)'!U385*9.11%)/1000</f>
        <v>0.55401809099999999</v>
      </c>
      <c r="Y327" s="315">
        <f>('июль(4 цк)'!V384+'июль(4 цк)'!V385*9.11%)/1000</f>
        <v>0.55562200799999995</v>
      </c>
      <c r="Z327" s="315">
        <f>('июль(4 цк)'!W384+'июль(4 цк)'!W385*9.11%)/1000</f>
        <v>0.55818609299999999</v>
      </c>
      <c r="AA327" s="315">
        <f>('июль(4 цк)'!X384+'июль(4 цк)'!X385*9.11%)/1000</f>
        <v>0.56087019900000012</v>
      </c>
      <c r="AB327" s="315">
        <f>('июль(4 цк)'!Y384+'июль(4 цк)'!Y385*9.11%)/1000</f>
        <v>0.55803333899999996</v>
      </c>
    </row>
    <row r="328" spans="1:28" s="300" customFormat="1" ht="13.5" thickBot="1" x14ac:dyDescent="0.25">
      <c r="A328" s="320">
        <v>1</v>
      </c>
      <c r="B328" s="305" t="s">
        <v>205</v>
      </c>
      <c r="C328" s="306" t="s">
        <v>174</v>
      </c>
      <c r="D328" s="307"/>
      <c r="E328" s="315">
        <f>('июль(4 цк)'!B264+'июль(4 цк)'!B265*5.79%)/1000</f>
        <v>0.8475995489999999</v>
      </c>
      <c r="F328" s="325">
        <f>('июль(4 цк)'!C264+'июль(4 цк)'!C265*5.79%)/1000</f>
        <v>0.82884298200000006</v>
      </c>
      <c r="G328" s="325">
        <f>('июль(4 цк)'!D264+'июль(4 цк)'!D265*5.79%)/1000</f>
        <v>0.82712918400000002</v>
      </c>
      <c r="H328" s="315">
        <f>('июль(4 цк)'!E264+'июль(4 цк)'!E265*5.79%)/1000</f>
        <v>0.84826602600000001</v>
      </c>
      <c r="I328" s="315">
        <f>('июль(4 цк)'!F264+'июль(4 цк)'!F265*5.79%)/1000</f>
        <v>0.83787744799999997</v>
      </c>
      <c r="J328" s="315">
        <f>('июль(4 цк)'!G264+'июль(4 цк)'!G265*5.79%)/1000</f>
        <v>0.83263026399999984</v>
      </c>
      <c r="K328" s="315">
        <f>('июль(4 цк)'!H264+'июль(4 цк)'!H265*5.79%)/1000</f>
        <v>0.83522211899999999</v>
      </c>
      <c r="L328" s="315">
        <f>('июль(4 цк)'!I264+'июль(4 цк)'!I265*5.79%)/1000</f>
        <v>0.8240930110000001</v>
      </c>
      <c r="M328" s="315">
        <f>('июль(4 цк)'!J264+'июль(4 цк)'!J265*5.79%)/1000</f>
        <v>0.82799666199999999</v>
      </c>
      <c r="N328" s="315">
        <f>('июль(4 цк)'!K264+'июль(4 цк)'!K265*5.79%)/1000</f>
        <v>0.84132620199999997</v>
      </c>
      <c r="O328" s="315">
        <f>('июль(4 цк)'!L264+'июль(4 цк)'!L265*5.79%)/1000</f>
        <v>0.8318897340000001</v>
      </c>
      <c r="P328" s="315">
        <f>('июль(4 цк)'!M264+'июль(4 цк)'!M265*5.79%)/1000</f>
        <v>0.83419595600000007</v>
      </c>
      <c r="Q328" s="315">
        <f>('июль(4 цк)'!N264+'июль(4 цк)'!N265*5.79%)/1000</f>
        <v>0.83176278599999998</v>
      </c>
      <c r="R328" s="315">
        <f>('июль(4 цк)'!O264+'июль(4 цк)'!O265*5.79%)/1000</f>
        <v>0.80827740599999998</v>
      </c>
      <c r="S328" s="315">
        <f>('июль(4 цк)'!P264+'июль(4 цк)'!P265*5.79%)/1000</f>
        <v>0.81409585600000001</v>
      </c>
      <c r="T328" s="315">
        <f>('июль(4 цк)'!Q264+'июль(4 цк)'!Q265*5.79%)/1000</f>
        <v>0.83572991100000005</v>
      </c>
      <c r="U328" s="315">
        <f>('июль(4 цк)'!R264+'июль(4 цк)'!R265*5.79%)/1000</f>
        <v>0.84660512300000001</v>
      </c>
      <c r="V328" s="315">
        <f>('июль(4 цк)'!S264+'июль(4 цк)'!S265*5.79%)/1000</f>
        <v>0.85397868600000004</v>
      </c>
      <c r="W328" s="315">
        <f>('июль(4 цк)'!T264+'июль(4 цк)'!T265*5.79%)/1000</f>
        <v>0.86268520299999996</v>
      </c>
      <c r="X328" s="315">
        <f>('июль(4 цк)'!U264+'июль(4 цк)'!U265*5.79%)/1000</f>
        <v>0.8497153489999999</v>
      </c>
      <c r="Y328" s="315">
        <f>('июль(4 цк)'!V264+'июль(4 цк)'!V265*5.79%)/1000</f>
        <v>0.86573195500000011</v>
      </c>
      <c r="Z328" s="315">
        <f>('июль(4 цк)'!W264+'июль(4 цк)'!W265*5.79%)/1000</f>
        <v>0.87133882500000004</v>
      </c>
      <c r="AA328" s="315">
        <f>('июль(4 цк)'!X264+'июль(4 цк)'!X265*5.79%)/1000</f>
        <v>0.86997413400000001</v>
      </c>
      <c r="AB328" s="315">
        <f>('июль(4 цк)'!Y264+'июль(4 цк)'!Y265*5.79%)/1000</f>
        <v>0.85945860799999996</v>
      </c>
    </row>
    <row r="329" spans="1:28" s="213" customFormat="1" ht="13.5" thickBot="1" x14ac:dyDescent="0.25">
      <c r="A329" s="321">
        <v>2</v>
      </c>
      <c r="B329" s="305" t="s">
        <v>205</v>
      </c>
      <c r="C329" s="295" t="s">
        <v>174</v>
      </c>
      <c r="D329" s="261"/>
      <c r="E329" s="315">
        <f>('июль(4 цк)'!B268+'июль(4 цк)'!B269*5.79%)/1000</f>
        <v>0.93446371799999994</v>
      </c>
      <c r="F329" s="325">
        <f>('июль(4 цк)'!C268+'июль(4 цк)'!C269*5.79%)/1000</f>
        <v>0.91342208699999994</v>
      </c>
      <c r="G329" s="325">
        <f>('июль(4 цк)'!D268+'июль(4 цк)'!D269*5.79%)/1000</f>
        <v>0.91577062499999995</v>
      </c>
      <c r="H329" s="315">
        <f>('июль(4 цк)'!E268+'июль(4 цк)'!E269*5.79%)/1000</f>
        <v>0.92919537600000002</v>
      </c>
      <c r="I329" s="315">
        <f>('июль(4 цк)'!F268+'июль(4 цк)'!F269*5.79%)/1000</f>
        <v>0.96675082600000006</v>
      </c>
      <c r="J329" s="315">
        <f>('июль(4 цк)'!G268+'июль(4 цк)'!G269*5.79%)/1000</f>
        <v>0.95832994199999999</v>
      </c>
      <c r="K329" s="315">
        <f>('июль(4 цк)'!H268+'июль(4 цк)'!H269*5.79%)/1000</f>
        <v>0.95118911699999997</v>
      </c>
      <c r="L329" s="315">
        <f>('июль(4 цк)'!I268+'июль(4 цк)'!I269*5.79%)/1000</f>
        <v>0.93872705500000009</v>
      </c>
      <c r="M329" s="315">
        <f>('июль(4 цк)'!J268+'июль(4 цк)'!J269*5.79%)/1000</f>
        <v>0.94831162899999999</v>
      </c>
      <c r="N329" s="315">
        <f>('июль(4 цк)'!K268+'июль(4 цк)'!K269*5.79%)/1000</f>
        <v>0.94945416100000002</v>
      </c>
      <c r="O329" s="315">
        <f>('июль(4 цк)'!L268+'июль(4 цк)'!L269*5.79%)/1000</f>
        <v>0.9703476860000001</v>
      </c>
      <c r="P329" s="315">
        <f>('июль(4 цк)'!M268+'июль(4 цк)'!M269*5.79%)/1000</f>
        <v>0.954997557</v>
      </c>
      <c r="Q329" s="315">
        <f>('июль(4 цк)'!N268+'июль(4 цк)'!N269*5.79%)/1000</f>
        <v>0.96889836299999998</v>
      </c>
      <c r="R329" s="315">
        <f>('июль(4 цк)'!O268+'июль(4 цк)'!O269*5.79%)/1000</f>
        <v>0.94230275699999999</v>
      </c>
      <c r="S329" s="315">
        <f>('июль(4 цк)'!P268+'июль(4 цк)'!P269*5.79%)/1000</f>
        <v>0.93737294299999996</v>
      </c>
      <c r="T329" s="315">
        <f>('июль(4 цк)'!Q268+'июль(4 цк)'!Q269*5.79%)/1000</f>
        <v>0.95903873499999992</v>
      </c>
      <c r="U329" s="315">
        <f>('июль(4 цк)'!R268+'июль(4 цк)'!R269*5.79%)/1000</f>
        <v>0.97869451699999999</v>
      </c>
      <c r="V329" s="315">
        <f>('июль(4 цк)'!S268+'июль(4 цк)'!S269*5.79%)/1000</f>
        <v>0.98632197600000004</v>
      </c>
      <c r="W329" s="315">
        <f>('июль(4 цк)'!T268+'июль(4 цк)'!T269*5.79%)/1000</f>
        <v>1.0038936949999999</v>
      </c>
      <c r="X329" s="315">
        <f>('июль(4 цк)'!U268+'июль(4 цк)'!U269*5.79%)/1000</f>
        <v>0.97419844200000005</v>
      </c>
      <c r="Y329" s="315">
        <f>('июль(4 цк)'!V268+'июль(4 цк)'!V269*5.79%)/1000</f>
        <v>0.99219332100000002</v>
      </c>
      <c r="Z329" s="315">
        <f>('июль(4 цк)'!W268+'июль(4 цк)'!W269*5.79%)/1000</f>
        <v>0.99491212399999995</v>
      </c>
      <c r="AA329" s="315">
        <f>('июль(4 цк)'!X268+'июль(4 цк)'!X269*5.79%)/1000</f>
        <v>0.99370611799999997</v>
      </c>
      <c r="AB329" s="315">
        <f>('июль(4 цк)'!Y268+'июль(4 цк)'!Y269*5.79%)/1000</f>
        <v>0.97850409499999991</v>
      </c>
    </row>
    <row r="330" spans="1:28" s="213" customFormat="1" ht="13.5" thickBot="1" x14ac:dyDescent="0.25">
      <c r="A330" s="321">
        <v>3</v>
      </c>
      <c r="B330" s="305" t="s">
        <v>205</v>
      </c>
      <c r="C330" s="295" t="s">
        <v>174</v>
      </c>
      <c r="D330" s="261"/>
      <c r="E330" s="315">
        <f>('июль(4 цк)'!B272+'июль(4 цк)'!B273*5.79%)/1000</f>
        <v>0.942419126</v>
      </c>
      <c r="F330" s="325">
        <f>('июль(4 цк)'!C272+'июль(4 цк)'!C273*5.79%)/1000</f>
        <v>0.875750268</v>
      </c>
      <c r="G330" s="325">
        <f>('июль(4 цк)'!D272+'июль(4 цк)'!D273*5.79%)/1000</f>
        <v>0.89427409699999993</v>
      </c>
      <c r="H330" s="315">
        <f>('июль(4 цк)'!E272+'июль(4 цк)'!E273*5.79%)/1000</f>
        <v>0.91017433400000003</v>
      </c>
      <c r="I330" s="315">
        <f>('июль(4 цк)'!F272+'июль(4 цк)'!F273*5.79%)/1000</f>
        <v>0.90822779799999998</v>
      </c>
      <c r="J330" s="315">
        <f>('июль(4 цк)'!G272+'июль(4 цк)'!G273*5.79%)/1000</f>
        <v>0.89942606999999997</v>
      </c>
      <c r="K330" s="315">
        <f>('июль(4 цк)'!H272+'июль(4 цк)'!H273*5.79%)/1000</f>
        <v>0.90511757199999987</v>
      </c>
      <c r="L330" s="315">
        <f>('июль(4 цк)'!I272+'июль(4 цк)'!I273*5.79%)/1000</f>
        <v>0.89105808100000006</v>
      </c>
      <c r="M330" s="315">
        <f>('июль(4 цк)'!J272+'июль(4 цк)'!J273*5.79%)/1000</f>
        <v>0.90451456900000005</v>
      </c>
      <c r="N330" s="315">
        <f>('июль(4 цк)'!K272+'июль(4 цк)'!K273*5.79%)/1000</f>
        <v>0.90348840599999991</v>
      </c>
      <c r="O330" s="315">
        <f>('июль(4 цк)'!L272+'июль(4 цк)'!L273*5.79%)/1000</f>
        <v>0.91086196900000005</v>
      </c>
      <c r="P330" s="315">
        <f>('июль(4 цк)'!M272+'июль(4 цк)'!M273*5.79%)/1000</f>
        <v>0.90602736599999989</v>
      </c>
      <c r="Q330" s="315">
        <f>('июль(4 цк)'!N272+'июль(4 цк)'!N273*5.79%)/1000</f>
        <v>0.91381351</v>
      </c>
      <c r="R330" s="315">
        <f>('июль(4 цк)'!O272+'июль(4 цк)'!O273*5.79%)/1000</f>
        <v>0.88405478299999996</v>
      </c>
      <c r="S330" s="315">
        <f>('июль(4 цк)'!P272+'июль(4 цк)'!P273*5.79%)/1000</f>
        <v>0.88123019000000002</v>
      </c>
      <c r="T330" s="315">
        <f>('июль(4 цк)'!Q272+'июль(4 цк)'!Q273*5.79%)/1000</f>
        <v>0.90794216500000002</v>
      </c>
      <c r="U330" s="315">
        <f>('июль(4 цк)'!R272+'июль(4 цк)'!R273*5.79%)/1000</f>
        <v>0.92357792700000008</v>
      </c>
      <c r="V330" s="315">
        <f>('июль(4 цк)'!S272+'июль(4 цк)'!S273*5.79%)/1000</f>
        <v>0.91288255800000007</v>
      </c>
      <c r="W330" s="315">
        <f>('июль(4 цк)'!T272+'июль(4 цк)'!T273*5.79%)/1000</f>
        <v>0.915262833</v>
      </c>
      <c r="X330" s="315">
        <f>('июль(4 цк)'!U272+'июль(4 цк)'!U273*5.79%)/1000</f>
        <v>0.90978291099999997</v>
      </c>
      <c r="Y330" s="315">
        <f>('июль(4 цк)'!V272+'июль(4 цк)'!V273*5.79%)/1000</f>
        <v>0.92396934999999991</v>
      </c>
      <c r="Z330" s="315">
        <f>('июль(4 цк)'!W272+'июль(4 цк)'!W273*5.79%)/1000</f>
        <v>0.937521049</v>
      </c>
      <c r="AA330" s="315">
        <f>('июль(4 цк)'!X272+'июль(4 цк)'!X273*5.79%)/1000</f>
        <v>0.94903100100000004</v>
      </c>
      <c r="AB330" s="315">
        <f>('июль(4 цк)'!Y272+'июль(4 цк)'!Y273*5.79%)/1000</f>
        <v>0.94957053000000002</v>
      </c>
    </row>
    <row r="331" spans="1:28" s="213" customFormat="1" ht="13.5" thickBot="1" x14ac:dyDescent="0.25">
      <c r="A331" s="321">
        <v>4</v>
      </c>
      <c r="B331" s="305" t="s">
        <v>205</v>
      </c>
      <c r="C331" s="295" t="s">
        <v>174</v>
      </c>
      <c r="D331" s="261"/>
      <c r="E331" s="315">
        <f>('июль(4 цк)'!B276+'июль(4 цк)'!B277*5.79%)/1000</f>
        <v>0.99306079899999999</v>
      </c>
      <c r="F331" s="325">
        <f>('июль(4 цк)'!C276+'июль(4 цк)'!C277*5.79%)/1000</f>
        <v>0.95426760600000005</v>
      </c>
      <c r="G331" s="325">
        <f>('июль(4 цк)'!D276+'июль(4 цк)'!D277*5.79%)/1000</f>
        <v>0.97117284800000003</v>
      </c>
      <c r="H331" s="315">
        <f>('июль(4 цк)'!E276+'июль(4 цк)'!E277*5.79%)/1000</f>
        <v>0.98109595000000005</v>
      </c>
      <c r="I331" s="315">
        <f>('июль(4 цк)'!F276+'июль(4 цк)'!F277*5.79%)/1000</f>
        <v>1.0020846860000001</v>
      </c>
      <c r="J331" s="315">
        <f>('июль(4 цк)'!G276+'июль(4 цк)'!G277*5.79%)/1000</f>
        <v>1.0087282980000001</v>
      </c>
      <c r="K331" s="315">
        <f>('июль(4 цк)'!H276+'июль(4 цк)'!H277*5.79%)/1000</f>
        <v>1.016408652</v>
      </c>
      <c r="L331" s="315">
        <f>('июль(4 цк)'!I276+'июль(4 цк)'!I277*5.79%)/1000</f>
        <v>0.995515127</v>
      </c>
      <c r="M331" s="315">
        <f>('июль(4 цк)'!J276+'июль(4 цк)'!J277*5.79%)/1000</f>
        <v>1.011362469</v>
      </c>
      <c r="N331" s="315">
        <f>('июль(4 цк)'!K276+'июль(4 цк)'!K277*5.79%)/1000</f>
        <v>1.017783922</v>
      </c>
      <c r="O331" s="315">
        <f>('июль(4 цк)'!L276+'июль(4 цк)'!L277*5.79%)/1000</f>
        <v>1.0172232349999999</v>
      </c>
      <c r="P331" s="315">
        <f>('июль(4 цк)'!M276+'июль(4 цк)'!M277*5.79%)/1000</f>
        <v>1.0165567579999999</v>
      </c>
      <c r="Q331" s="315">
        <f>('июль(4 цк)'!N276+'июль(4 цк)'!N277*5.79%)/1000</f>
        <v>0.94328660399999997</v>
      </c>
      <c r="R331" s="315">
        <f>('июль(4 цк)'!O276+'июль(4 цк)'!O277*5.79%)/1000</f>
        <v>0.91277676799999996</v>
      </c>
      <c r="S331" s="315">
        <f>('июль(4 цк)'!P276+'июль(4 цк)'!P277*5.79%)/1000</f>
        <v>0.91719879000000004</v>
      </c>
      <c r="T331" s="315">
        <f>('июль(4 цк)'!Q276+'июль(4 цк)'!Q277*5.79%)/1000</f>
        <v>0.94584672199999986</v>
      </c>
      <c r="U331" s="315">
        <f>('июль(4 цк)'!R276+'июль(4 цк)'!R277*5.79%)/1000</f>
        <v>0.96483602699999993</v>
      </c>
      <c r="V331" s="315">
        <f>('июль(4 цк)'!S276+'июль(4 цк)'!S277*5.79%)/1000</f>
        <v>0.97344733299999997</v>
      </c>
      <c r="W331" s="315">
        <f>('июль(4 цк)'!T276+'июль(4 цк)'!T277*5.79%)/1000</f>
        <v>0.97573239700000003</v>
      </c>
      <c r="X331" s="315">
        <f>('июль(4 цк)'!U276+'июль(4 цк)'!U277*5.79%)/1000</f>
        <v>0.95426760600000005</v>
      </c>
      <c r="Y331" s="315">
        <f>('июль(4 цк)'!V276+'июль(4 цк)'!V277*5.79%)/1000</f>
        <v>0.97150079699999992</v>
      </c>
      <c r="Z331" s="315">
        <f>('июль(4 цк)'!W276+'июль(4 цк)'!W277*5.79%)/1000</f>
        <v>0.98075742199999993</v>
      </c>
      <c r="AA331" s="315">
        <f>('июль(4 цк)'!X276+'июль(4 цк)'!X277*5.79%)/1000</f>
        <v>0.98421675500000005</v>
      </c>
      <c r="AB331" s="315">
        <f>('июль(4 цк)'!Y276+'июль(4 цк)'!Y277*5.79%)/1000</f>
        <v>0.97328864799999992</v>
      </c>
    </row>
    <row r="332" spans="1:28" s="213" customFormat="1" ht="13.5" thickBot="1" x14ac:dyDescent="0.25">
      <c r="A332" s="321">
        <v>5</v>
      </c>
      <c r="B332" s="305" t="s">
        <v>205</v>
      </c>
      <c r="C332" s="295" t="s">
        <v>174</v>
      </c>
      <c r="D332" s="261"/>
      <c r="E332" s="315">
        <f>('июль(4 цк)'!B280+'июль(4 цк)'!B281*5.79%)/1000</f>
        <v>0.96103816599999992</v>
      </c>
      <c r="F332" s="325">
        <f>('июль(4 цк)'!C280+'июль(4 цк)'!C281*5.79%)/1000</f>
        <v>0.92210744599999994</v>
      </c>
      <c r="G332" s="325">
        <f>('июль(4 цк)'!D280+'июль(4 цк)'!D281*5.79%)/1000</f>
        <v>0.94460897899999996</v>
      </c>
      <c r="H332" s="315">
        <f>('июль(4 цк)'!E280+'июль(4 цк)'!E281*5.79%)/1000</f>
        <v>0.96287891199999998</v>
      </c>
      <c r="I332" s="315">
        <f>('июль(4 цк)'!F280+'июль(4 цк)'!F281*5.79%)/1000</f>
        <v>0.98097958099999993</v>
      </c>
      <c r="J332" s="315">
        <f>('июль(4 цк)'!G280+'июль(4 цк)'!G281*5.79%)/1000</f>
        <v>0.96148248400000003</v>
      </c>
      <c r="K332" s="315">
        <f>('июль(4 цк)'!H280+'июль(4 цк)'!H281*5.79%)/1000</f>
        <v>0.96207490799999995</v>
      </c>
      <c r="L332" s="315">
        <f>('июль(4 цк)'!I280+'июль(4 цк)'!I281*5.79%)/1000</f>
        <v>0.93635735900000006</v>
      </c>
      <c r="M332" s="315">
        <f>('июль(4 цк)'!J280+'июль(4 цк)'!J281*5.79%)/1000</f>
        <v>0.96177869599999999</v>
      </c>
      <c r="N332" s="315">
        <f>('июль(4 цк)'!K280+'июль(4 цк)'!K281*5.79%)/1000</f>
        <v>0.97263274999999993</v>
      </c>
      <c r="O332" s="315">
        <f>('июль(4 цк)'!L280+'июль(4 цк)'!L281*5.79%)/1000</f>
        <v>0.95226817500000005</v>
      </c>
      <c r="P332" s="315">
        <f>('июль(4 цк)'!M280+'июль(4 цк)'!M281*5.79%)/1000</f>
        <v>0.95998026599999986</v>
      </c>
      <c r="Q332" s="315">
        <f>('июль(4 цк)'!N280+'июль(4 цк)'!N281*5.79%)/1000</f>
        <v>0.94368860599999993</v>
      </c>
      <c r="R332" s="315">
        <f>('июль(4 цк)'!O280+'июль(4 цк)'!O281*5.79%)/1000</f>
        <v>0.91478677800000008</v>
      </c>
      <c r="S332" s="315">
        <f>('июль(4 цк)'!P280+'июль(4 цк)'!P281*5.79%)/1000</f>
        <v>0.90968769999999999</v>
      </c>
      <c r="T332" s="315">
        <f>('июль(4 цк)'!Q280+'июль(4 цк)'!Q281*5.79%)/1000</f>
        <v>0.93344813399999993</v>
      </c>
      <c r="U332" s="315">
        <f>('июль(4 цк)'!R280+'июль(4 цк)'!R281*5.79%)/1000</f>
        <v>0.94728546599999996</v>
      </c>
      <c r="V332" s="315">
        <f>('июль(4 цк)'!S280+'июль(4 цк)'!S281*5.79%)/1000</f>
        <v>0.94312791900000004</v>
      </c>
      <c r="W332" s="315">
        <f>('июль(4 цк)'!T280+'июль(4 цк)'!T281*5.79%)/1000</f>
        <v>0.95272307199999984</v>
      </c>
      <c r="X332" s="315">
        <f>('июль(4 цк)'!U280+'июль(4 цк)'!U281*5.79%)/1000</f>
        <v>0.92358850599999998</v>
      </c>
      <c r="Y332" s="315">
        <f>('июль(4 цк)'!V280+'июль(4 цк)'!V281*5.79%)/1000</f>
        <v>0.94184785999999998</v>
      </c>
      <c r="Z332" s="315">
        <f>('июль(4 цк)'!W280+'июль(4 цк)'!W281*5.79%)/1000</f>
        <v>0.96076311199999997</v>
      </c>
      <c r="AA332" s="315">
        <f>('июль(4 цк)'!X280+'июль(4 цк)'!X281*5.79%)/1000</f>
        <v>0.96036110999999991</v>
      </c>
      <c r="AB332" s="315">
        <f>('июль(4 цк)'!Y280+'июль(4 цк)'!Y281*5.79%)/1000</f>
        <v>0.95749420100000004</v>
      </c>
    </row>
    <row r="333" spans="1:28" s="213" customFormat="1" ht="13.5" thickBot="1" x14ac:dyDescent="0.25">
      <c r="A333" s="321">
        <v>6</v>
      </c>
      <c r="B333" s="305" t="s">
        <v>205</v>
      </c>
      <c r="C333" s="295" t="s">
        <v>174</v>
      </c>
      <c r="D333" s="261"/>
      <c r="E333" s="315">
        <f>('июль(4 цк)'!B284+'июль(4 цк)'!B285*5.79%)/1000</f>
        <v>0.88367393899999991</v>
      </c>
      <c r="F333" s="325">
        <f>('июль(4 цк)'!C284+'июль(4 цк)'!C285*5.79%)/1000</f>
        <v>0.85852765600000003</v>
      </c>
      <c r="G333" s="325">
        <f>('июль(4 цк)'!D284+'июль(4 цк)'!D285*5.79%)/1000</f>
        <v>0.86516068899999998</v>
      </c>
      <c r="H333" s="315">
        <f>('июль(4 цк)'!E284+'июль(4 цк)'!E285*5.79%)/1000</f>
        <v>0.87525305500000006</v>
      </c>
      <c r="I333" s="315">
        <f>('июль(4 цк)'!F284+'июль(4 цк)'!F285*5.79%)/1000</f>
        <v>0.88080703000000005</v>
      </c>
      <c r="J333" s="315">
        <f>('июль(4 цк)'!G284+'июль(4 цк)'!G285*5.79%)/1000</f>
        <v>0.87222746100000004</v>
      </c>
      <c r="K333" s="315">
        <f>('июль(4 цк)'!H284+'июль(4 цк)'!H285*5.79%)/1000</f>
        <v>0.85754380900000005</v>
      </c>
      <c r="L333" s="315">
        <f>('июль(4 цк)'!I284+'июль(4 цк)'!I285*5.79%)/1000</f>
        <v>0.85673980500000002</v>
      </c>
      <c r="M333" s="315">
        <f>('июль(4 цк)'!J284+'июль(4 цк)'!J285*5.79%)/1000</f>
        <v>0.86333052199999993</v>
      </c>
      <c r="N333" s="315">
        <f>('июль(4 цк)'!K284+'июль(4 цк)'!K285*5.79%)/1000</f>
        <v>0.87271409499999997</v>
      </c>
      <c r="O333" s="315">
        <f>('июль(4 цк)'!L284+'июль(4 цк)'!L285*5.79%)/1000</f>
        <v>0.88790553900000002</v>
      </c>
      <c r="P333" s="315">
        <f>('июль(4 цк)'!M284+'июль(4 цк)'!M285*5.79%)/1000</f>
        <v>0.88616000399999995</v>
      </c>
      <c r="Q333" s="315">
        <f>('июль(4 цк)'!N284+'июль(4 цк)'!N285*5.79%)/1000</f>
        <v>0.88620231999999999</v>
      </c>
      <c r="R333" s="315">
        <f>('июль(4 цк)'!O284+'июль(4 цк)'!O285*5.79%)/1000</f>
        <v>0.85892965799999998</v>
      </c>
      <c r="S333" s="315">
        <f>('июль(4 цк)'!P284+'июль(4 цк)'!P285*5.79%)/1000</f>
        <v>0.85969134599999997</v>
      </c>
      <c r="T333" s="315">
        <f>('июль(4 цк)'!Q284+'июль(4 цк)'!Q285*5.79%)/1000</f>
        <v>0.88575800199999999</v>
      </c>
      <c r="U333" s="315">
        <f>('июль(4 цк)'!R284+'июль(4 цк)'!R285*5.79%)/1000</f>
        <v>0.89353356700000008</v>
      </c>
      <c r="V333" s="315">
        <f>('июль(4 цк)'!S284+'июль(4 цк)'!S285*5.79%)/1000</f>
        <v>0.88442504799999999</v>
      </c>
      <c r="W333" s="315">
        <f>('июль(4 цк)'!T284+'июль(4 цк)'!T285*5.79%)/1000</f>
        <v>0.88995786499999996</v>
      </c>
      <c r="X333" s="315">
        <f>('июль(4 цк)'!U284+'июль(4 цк)'!U285*5.79%)/1000</f>
        <v>0.87229093499999999</v>
      </c>
      <c r="Y333" s="315">
        <f>('июль(4 цк)'!V284+'июль(4 цк)'!V285*5.79%)/1000</f>
        <v>0.888445068</v>
      </c>
      <c r="Z333" s="315">
        <f>('июль(4 цк)'!W284+'июль(4 цк)'!W285*5.79%)/1000</f>
        <v>0.90097060399999995</v>
      </c>
      <c r="AA333" s="315">
        <f>('июль(4 цк)'!X284+'июль(4 цк)'!X285*5.79%)/1000</f>
        <v>0.90203908300000002</v>
      </c>
      <c r="AB333" s="315">
        <f>('июль(4 цк)'!Y284+'июль(4 цк)'!Y285*5.79%)/1000</f>
        <v>0.89309982799999998</v>
      </c>
    </row>
    <row r="334" spans="1:28" s="213" customFormat="1" ht="13.5" thickBot="1" x14ac:dyDescent="0.25">
      <c r="A334" s="321">
        <v>7</v>
      </c>
      <c r="B334" s="305" t="s">
        <v>205</v>
      </c>
      <c r="C334" s="295" t="s">
        <v>174</v>
      </c>
      <c r="D334" s="261"/>
      <c r="E334" s="315">
        <f>('июль(4 цк)'!B288+'июль(4 цк)'!B289*5.79%)/1000</f>
        <v>0.94890405300000014</v>
      </c>
      <c r="F334" s="325">
        <f>('июль(4 цк)'!C288+'июль(4 цк)'!C289*5.79%)/1000</f>
        <v>0.90433472600000009</v>
      </c>
      <c r="G334" s="325">
        <f>('июль(4 цк)'!D288+'июль(4 цк)'!D289*5.79%)/1000</f>
        <v>0.93559567100000007</v>
      </c>
      <c r="H334" s="315">
        <f>('июль(4 цк)'!E288+'июль(4 цк)'!E289*5.79%)/1000</f>
        <v>0.94963400399999998</v>
      </c>
      <c r="I334" s="315">
        <f>('июль(4 цк)'!F288+'июль(4 цк)'!F289*5.79%)/1000</f>
        <v>0.95891178700000002</v>
      </c>
      <c r="J334" s="315">
        <f>('июль(4 цк)'!G288+'июль(4 цк)'!G289*5.79%)/1000</f>
        <v>0.96129206199999995</v>
      </c>
      <c r="K334" s="315">
        <f>('июль(4 цк)'!H288+'июль(4 цк)'!H289*5.79%)/1000</f>
        <v>0.955441875</v>
      </c>
      <c r="L334" s="315">
        <f>('июль(4 цк)'!I288+'июль(4 цк)'!I289*5.79%)/1000</f>
        <v>0.93464356100000001</v>
      </c>
      <c r="M334" s="315">
        <f>('июль(4 цк)'!J288+'июль(4 цк)'!J289*5.79%)/1000</f>
        <v>0.95256438700000001</v>
      </c>
      <c r="N334" s="315">
        <f>('июль(4 цк)'!K288+'июль(4 цк)'!K289*5.79%)/1000</f>
        <v>0.97072853000000014</v>
      </c>
      <c r="O334" s="315">
        <f>('июль(4 цк)'!L288+'июль(4 цк)'!L289*5.79%)/1000</f>
        <v>0.96231822499999997</v>
      </c>
      <c r="P334" s="315">
        <f>('июль(4 цк)'!M288+'июль(4 цк)'!M289*5.79%)/1000</f>
        <v>0.96571408400000003</v>
      </c>
      <c r="Q334" s="315">
        <f>('июль(4 цк)'!N288+'июль(4 цк)'!N289*5.79%)/1000</f>
        <v>0.96276254299999997</v>
      </c>
      <c r="R334" s="315">
        <f>('июль(4 цк)'!O288+'июль(4 цк)'!O289*5.79%)/1000</f>
        <v>0.935860146</v>
      </c>
      <c r="S334" s="315">
        <f>('июль(4 цк)'!P288+'июль(4 цк)'!P289*5.79%)/1000</f>
        <v>0.94129775199999999</v>
      </c>
      <c r="T334" s="315">
        <f>('июль(4 цк)'!Q288+'июль(4 цк)'!Q289*5.79%)/1000</f>
        <v>0.96233938299999999</v>
      </c>
      <c r="U334" s="315">
        <f>('июль(4 цк)'!R288+'июль(4 цк)'!R289*5.79%)/1000</f>
        <v>0.96893010000000002</v>
      </c>
      <c r="V334" s="315">
        <f>('июль(4 цк)'!S288+'июль(4 цк)'!S289*5.79%)/1000</f>
        <v>0.96611608599999999</v>
      </c>
      <c r="W334" s="315">
        <f>('июль(4 цк)'!T288+'июль(4 цк)'!T289*5.79%)/1000</f>
        <v>0.97204032600000001</v>
      </c>
      <c r="X334" s="315">
        <f>('июль(4 цк)'!U288+'июль(4 цк)'!U289*5.79%)/1000</f>
        <v>0.95671135500000004</v>
      </c>
      <c r="Y334" s="315">
        <f>('июль(4 цк)'!V288+'июль(4 цк)'!V289*5.79%)/1000</f>
        <v>0.9732463320000001</v>
      </c>
      <c r="Z334" s="315">
        <f>('июль(4 цк)'!W288+'июль(4 цк)'!W289*5.79%)/1000</f>
        <v>0.96956483999999998</v>
      </c>
      <c r="AA334" s="315">
        <f>('июль(4 цк)'!X288+'июль(4 цк)'!X289*5.79%)/1000</f>
        <v>0.981487373</v>
      </c>
      <c r="AB334" s="315">
        <f>('июль(4 цк)'!Y288+'июль(4 цк)'!Y289*5.79%)/1000</f>
        <v>0.98499960100000006</v>
      </c>
    </row>
    <row r="335" spans="1:28" s="213" customFormat="1" ht="13.5" thickBot="1" x14ac:dyDescent="0.25">
      <c r="A335" s="321">
        <v>8</v>
      </c>
      <c r="B335" s="305" t="s">
        <v>205</v>
      </c>
      <c r="C335" s="295" t="s">
        <v>174</v>
      </c>
      <c r="D335" s="261"/>
      <c r="E335" s="315">
        <f>('июль(4 цк)'!B292+'июль(4 цк)'!B293*5.79%)/1000</f>
        <v>0.98366664699999995</v>
      </c>
      <c r="F335" s="325">
        <f>('июль(4 цк)'!C292+'июль(4 цк)'!C293*5.79%)/1000</f>
        <v>0.94216523000000008</v>
      </c>
      <c r="G335" s="325">
        <f>('июль(4 цк)'!D292+'июль(4 цк)'!D293*5.79%)/1000</f>
        <v>0.91227955500000002</v>
      </c>
      <c r="H335" s="315">
        <f>('июль(4 цк)'!E292+'июль(4 цк)'!E293*5.79%)/1000</f>
        <v>0.97289722499999998</v>
      </c>
      <c r="I335" s="315">
        <f>('июль(4 цк)'!F292+'июль(4 цк)'!F293*5.79%)/1000</f>
        <v>0.97378586100000009</v>
      </c>
      <c r="J335" s="315">
        <f>('июль(4 цк)'!G292+'июль(4 цк)'!G293*5.79%)/1000</f>
        <v>0.99266937600000005</v>
      </c>
      <c r="K335" s="315">
        <f>('июль(4 цк)'!H292+'июль(4 цк)'!H293*5.79%)/1000</f>
        <v>0.99796945500000001</v>
      </c>
      <c r="L335" s="315">
        <f>('июль(4 цк)'!I292+'июль(4 цк)'!I293*5.79%)/1000</f>
        <v>0.97039000200000003</v>
      </c>
      <c r="M335" s="315">
        <f>('июль(4 цк)'!J292+'июль(4 цк)'!J293*5.79%)/1000</f>
        <v>0.97439944299999992</v>
      </c>
      <c r="N335" s="315">
        <f>('июль(4 цк)'!K292+'июль(4 цк)'!K293*5.79%)/1000</f>
        <v>1.0098708300000001</v>
      </c>
      <c r="O335" s="315">
        <f>('июль(4 цк)'!L292+'июль(4 цк)'!L293*5.79%)/1000</f>
        <v>1.0019048429999999</v>
      </c>
      <c r="P335" s="315">
        <f>('июль(4 цк)'!M292+'июль(4 цк)'!M293*5.79%)/1000</f>
        <v>1.0091303</v>
      </c>
      <c r="Q335" s="315">
        <f>('июль(4 цк)'!N292+'июль(4 цк)'!N293*5.79%)/1000</f>
        <v>1.015308436</v>
      </c>
      <c r="R335" s="315">
        <f>('июль(4 цк)'!O292+'июль(4 цк)'!O293*5.79%)/1000</f>
        <v>0.98329638200000002</v>
      </c>
      <c r="S335" s="315">
        <f>('июль(4 цк)'!P292+'июль(4 цк)'!P293*5.79%)/1000</f>
        <v>0.97725577299999999</v>
      </c>
      <c r="T335" s="315">
        <f>('июль(4 цк)'!Q292+'июль(4 цк)'!Q293*5.79%)/1000</f>
        <v>1.015731596</v>
      </c>
      <c r="U335" s="315">
        <f>('июль(4 цк)'!R292+'июль(4 цк)'!R293*5.79%)/1000</f>
        <v>1.034932481</v>
      </c>
      <c r="V335" s="315">
        <f>('июль(4 цк)'!S292+'июль(4 цк)'!S293*5.79%)/1000</f>
        <v>1.024025532</v>
      </c>
      <c r="W335" s="315">
        <f>('июль(4 цк)'!T292+'июль(4 цк)'!T293*5.79%)/1000</f>
        <v>1.025358486</v>
      </c>
      <c r="X335" s="315">
        <f>('июль(4 цк)'!U292+'июль(4 цк)'!U293*5.79%)/1000</f>
        <v>1.016440389</v>
      </c>
      <c r="Y335" s="315">
        <f>('июль(4 цк)'!V292+'июль(4 цк)'!V293*5.79%)/1000</f>
        <v>1.022639683</v>
      </c>
      <c r="Z335" s="315">
        <f>('июль(4 цк)'!W292+'июль(4 цк)'!W293*5.79%)/1000</f>
        <v>1.0209576219999998</v>
      </c>
      <c r="AA335" s="315">
        <f>('июль(4 цк)'!X292+'июль(4 цк)'!X293*5.79%)/1000</f>
        <v>1.025813383</v>
      </c>
      <c r="AB335" s="315">
        <f>('июль(4 цк)'!Y292+'июль(4 цк)'!Y293*5.79%)/1000</f>
        <v>1.0187360320000001</v>
      </c>
    </row>
    <row r="336" spans="1:28" s="213" customFormat="1" ht="13.5" thickBot="1" x14ac:dyDescent="0.25">
      <c r="A336" s="321">
        <v>9</v>
      </c>
      <c r="B336" s="305" t="s">
        <v>205</v>
      </c>
      <c r="C336" s="295" t="s">
        <v>174</v>
      </c>
      <c r="D336" s="261"/>
      <c r="E336" s="315">
        <f>('июль(4 цк)'!B296+'июль(4 цк)'!B297*5.79%)/1000</f>
        <v>0.83448158900000002</v>
      </c>
      <c r="F336" s="325">
        <f>('июль(4 цк)'!C296+'июль(4 цк)'!C297*5.79%)/1000</f>
        <v>0.83072604400000005</v>
      </c>
      <c r="G336" s="325">
        <f>('июль(4 цк)'!D296+'июль(4 цк)'!D297*5.79%)/1000</f>
        <v>0.83366700599999999</v>
      </c>
      <c r="H336" s="315">
        <f>('июль(4 цк)'!E296+'июль(4 цк)'!E297*5.79%)/1000</f>
        <v>0.82710802600000011</v>
      </c>
      <c r="I336" s="315">
        <f>('июль(4 цк)'!F296+'июль(4 цк)'!F297*5.79%)/1000</f>
        <v>0.878310386</v>
      </c>
      <c r="J336" s="315">
        <f>('июль(4 цк)'!G296+'июль(4 цк)'!G297*5.79%)/1000</f>
        <v>0.86280157199999996</v>
      </c>
      <c r="K336" s="315">
        <f>('июль(4 цк)'!H296+'июль(4 цк)'!H297*5.79%)/1000</f>
        <v>0.86460000199999998</v>
      </c>
      <c r="L336" s="315">
        <f>('июль(4 цк)'!I296+'июль(4 цк)'!I297*5.79%)/1000</f>
        <v>0.86666290700000004</v>
      </c>
      <c r="M336" s="315">
        <f>('июль(4 цк)'!J296+'июль(4 цк)'!J297*5.79%)/1000</f>
        <v>0.86736112100000007</v>
      </c>
      <c r="N336" s="315">
        <f>('июль(4 цк)'!K296+'июль(4 цк)'!K297*5.79%)/1000</f>
        <v>0.8666311699999999</v>
      </c>
      <c r="O336" s="315">
        <f>('июль(4 цк)'!L296+'июль(4 цк)'!L297*5.79%)/1000</f>
        <v>0.86765733300000003</v>
      </c>
      <c r="P336" s="315">
        <f>('июль(4 цк)'!M296+'июль(4 цк)'!M297*5.79%)/1000</f>
        <v>0.86109835300000004</v>
      </c>
      <c r="Q336" s="315">
        <f>('июль(4 цк)'!N296+'июль(4 цк)'!N297*5.79%)/1000</f>
        <v>0.85872865700000001</v>
      </c>
      <c r="R336" s="315">
        <f>('июль(4 цк)'!O296+'июль(4 цк)'!O297*5.79%)/1000</f>
        <v>0.85957497699999996</v>
      </c>
      <c r="S336" s="315">
        <f>('июль(4 цк)'!P296+'июль(4 цк)'!P297*5.79%)/1000</f>
        <v>0.85521642899999994</v>
      </c>
      <c r="T336" s="315">
        <f>('июль(4 цк)'!Q296+'июль(4 цк)'!Q297*5.79%)/1000</f>
        <v>0.85817854900000001</v>
      </c>
      <c r="U336" s="315">
        <f>('июль(4 цк)'!R296+'июль(4 цк)'!R297*5.79%)/1000</f>
        <v>0.867297647</v>
      </c>
      <c r="V336" s="315">
        <f>('июль(4 цк)'!S296+'июль(4 цк)'!S297*5.79%)/1000</f>
        <v>0.85424316099999997</v>
      </c>
      <c r="W336" s="315">
        <f>('июль(4 цк)'!T296+'июль(4 цк)'!T297*5.79%)/1000</f>
        <v>0.868408442</v>
      </c>
      <c r="X336" s="315">
        <f>('июль(4 цк)'!U296+'июль(4 цк)'!U297*5.79%)/1000</f>
        <v>0.88082818800000007</v>
      </c>
      <c r="Y336" s="315">
        <f>('июль(4 цк)'!V296+'июль(4 цк)'!V297*5.79%)/1000</f>
        <v>0.89661205599999994</v>
      </c>
      <c r="Z336" s="315">
        <f>('июль(4 цк)'!W296+'июль(4 цк)'!W297*5.79%)/1000</f>
        <v>0.89640047600000006</v>
      </c>
      <c r="AA336" s="315">
        <f>('июль(4 цк)'!X296+'июль(4 цк)'!X297*5.79%)/1000</f>
        <v>0.89992328300000002</v>
      </c>
      <c r="AB336" s="315">
        <f>('июль(4 цк)'!Y296+'июль(4 цк)'!Y297*5.79%)/1000</f>
        <v>0.89057144699999991</v>
      </c>
    </row>
    <row r="337" spans="1:28" s="213" customFormat="1" ht="13.5" thickBot="1" x14ac:dyDescent="0.25">
      <c r="A337" s="321">
        <v>10</v>
      </c>
      <c r="B337" s="305" t="s">
        <v>205</v>
      </c>
      <c r="C337" s="295" t="s">
        <v>174</v>
      </c>
      <c r="D337" s="261"/>
      <c r="E337" s="315">
        <f>('июль(4 цк)'!B300+'июль(4 цк)'!B301*5.79%)/1000</f>
        <v>1.0359057490000001</v>
      </c>
      <c r="F337" s="325">
        <f>('июль(4 цк)'!C300+'июль(4 цк)'!C301*5.79%)/1000</f>
        <v>0.98192111199999998</v>
      </c>
      <c r="G337" s="325">
        <f>('июль(4 цк)'!D300+'июль(4 цк)'!D301*5.79%)/1000</f>
        <v>0.98613155399999997</v>
      </c>
      <c r="H337" s="315">
        <f>('июль(4 цк)'!E300+'июль(4 цк)'!E301*5.79%)/1000</f>
        <v>1.0167471800000001</v>
      </c>
      <c r="I337" s="315">
        <f>('июль(4 цк)'!F300+'июль(4 цк)'!F301*5.79%)/1000</f>
        <v>1.015742175</v>
      </c>
      <c r="J337" s="315">
        <f>('июль(4 цк)'!G300+'июль(4 цк)'!G301*5.79%)/1000</f>
        <v>1.0235071609999999</v>
      </c>
      <c r="K337" s="315">
        <f>('июль(4 цк)'!H300+'июль(4 цк)'!H301*5.79%)/1000</f>
        <v>1.0347949539999999</v>
      </c>
      <c r="L337" s="315">
        <f>('июль(4 цк)'!I300+'июль(4 цк)'!I301*5.79%)/1000</f>
        <v>0.99672113299999998</v>
      </c>
      <c r="M337" s="315">
        <f>('июль(4 цк)'!J300+'июль(4 цк)'!J301*5.79%)/1000</f>
        <v>1.042073306</v>
      </c>
      <c r="N337" s="315">
        <f>('июль(4 цк)'!K300+'июль(4 цк)'!K301*5.79%)/1000</f>
        <v>1.0559317960000001</v>
      </c>
      <c r="O337" s="315">
        <f>('июль(4 цк)'!L300+'июль(4 цк)'!L301*5.79%)/1000</f>
        <v>1.0505259269999998</v>
      </c>
      <c r="P337" s="315">
        <f>('июль(4 цк)'!M300+'июль(4 цк)'!M301*5.79%)/1000</f>
        <v>1.053583258</v>
      </c>
      <c r="Q337" s="315">
        <f>('июль(4 цк)'!N300+'июль(4 цк)'!N301*5.79%)/1000</f>
        <v>1.064500786</v>
      </c>
      <c r="R337" s="315">
        <f>('июль(4 цк)'!O300+'июль(4 цк)'!O301*5.79%)/1000</f>
        <v>1.007723293</v>
      </c>
      <c r="S337" s="315">
        <f>('июль(4 цк)'!P300+'июль(4 цк)'!P301*5.79%)/1000</f>
        <v>1.016620232</v>
      </c>
      <c r="T337" s="315">
        <f>('июль(4 цк)'!Q300+'июль(4 цк)'!Q301*5.79%)/1000</f>
        <v>1.0503460840000001</v>
      </c>
      <c r="U337" s="315">
        <f>('июль(4 цк)'!R300+'июль(4 цк)'!R301*5.79%)/1000</f>
        <v>1.0666589019999999</v>
      </c>
      <c r="V337" s="315">
        <f>('июль(4 цк)'!S300+'июль(4 цк)'!S301*5.79%)/1000</f>
        <v>1.075196155</v>
      </c>
      <c r="W337" s="315">
        <f>('июль(4 цк)'!T300+'июль(4 цк)'!T301*5.79%)/1000</f>
        <v>1.093667089</v>
      </c>
      <c r="X337" s="315">
        <f>('июль(4 цк)'!U300+'июль(4 цк)'!U301*5.79%)/1000</f>
        <v>1.0416818829999999</v>
      </c>
      <c r="Y337" s="315">
        <f>('июль(4 цк)'!V300+'июль(4 цк)'!V301*5.79%)/1000</f>
        <v>1.0662251630000001</v>
      </c>
      <c r="Z337" s="315">
        <f>('июль(4 цк)'!W300+'июль(4 цк)'!W301*5.79%)/1000</f>
        <v>1.0661934260000001</v>
      </c>
      <c r="AA337" s="315">
        <f>('июль(4 цк)'!X300+'июль(4 цк)'!X301*5.79%)/1000</f>
        <v>1.0666271650000001</v>
      </c>
      <c r="AB337" s="315">
        <f>('июль(4 цк)'!Y300+'июль(4 цк)'!Y301*5.79%)/1000</f>
        <v>1.062067616</v>
      </c>
    </row>
    <row r="338" spans="1:28" s="213" customFormat="1" ht="13.5" thickBot="1" x14ac:dyDescent="0.25">
      <c r="A338" s="321">
        <v>11</v>
      </c>
      <c r="B338" s="305" t="s">
        <v>205</v>
      </c>
      <c r="C338" s="295" t="s">
        <v>174</v>
      </c>
      <c r="D338" s="261"/>
      <c r="E338" s="315">
        <f>('июль(4 цк)'!B304+'июль(4 цк)'!B305*5.79%)/1000</f>
        <v>1.0499546609999999</v>
      </c>
      <c r="F338" s="325">
        <f>('июль(4 цк)'!C304+'июль(4 цк)'!C305*5.79%)/1000</f>
        <v>0.99555744299999993</v>
      </c>
      <c r="G338" s="325">
        <f>('июль(4 цк)'!D304+'июль(4 цк)'!D305*5.79%)/1000</f>
        <v>1.002687689</v>
      </c>
      <c r="H338" s="315">
        <f>('июль(4 цк)'!E304+'июль(4 цк)'!E305*5.79%)/1000</f>
        <v>1.0372175450000001</v>
      </c>
      <c r="I338" s="315">
        <f>('июль(4 цк)'!F304+'июль(4 цк)'!F305*5.79%)/1000</f>
        <v>1.0321396250000001</v>
      </c>
      <c r="J338" s="315">
        <f>('июль(4 цк)'!G304+'июль(4 цк)'!G305*5.79%)/1000</f>
        <v>1.0197092999999999</v>
      </c>
      <c r="K338" s="315">
        <f>('июль(4 цк)'!H304+'июль(4 цк)'!H305*5.79%)/1000</f>
        <v>1.021317308</v>
      </c>
      <c r="L338" s="315">
        <f>('июль(4 цк)'!I304+'июль(4 цк)'!I305*5.79%)/1000</f>
        <v>0.99531412600000013</v>
      </c>
      <c r="M338" s="315">
        <f>('июль(4 цк)'!J304+'июль(4 цк)'!J305*5.79%)/1000</f>
        <v>1.048949656</v>
      </c>
      <c r="N338" s="315">
        <f>('июль(4 цк)'!K304+'июль(4 цк)'!K305*5.79%)/1000</f>
        <v>1.0727947219999998</v>
      </c>
      <c r="O338" s="315">
        <f>('июль(4 цк)'!L304+'июль(4 цк)'!L305*5.79%)/1000</f>
        <v>1.0650297360000001</v>
      </c>
      <c r="P338" s="315">
        <f>('июль(4 цк)'!M304+'июль(4 цк)'!M305*5.79%)/1000</f>
        <v>1.0669127980000002</v>
      </c>
      <c r="Q338" s="315">
        <f>('июль(4 цк)'!N304+'июль(4 цк)'!N305*5.79%)/1000</f>
        <v>0.98913598999999996</v>
      </c>
      <c r="R338" s="315">
        <f>('июль(4 цк)'!O304+'июль(4 цк)'!O305*5.79%)/1000</f>
        <v>0.94166801699999991</v>
      </c>
      <c r="S338" s="315">
        <f>('июль(4 цк)'!P304+'июль(4 цк)'!P305*5.79%)/1000</f>
        <v>0.94528603499999997</v>
      </c>
      <c r="T338" s="315">
        <f>('июль(4 цк)'!Q304+'июль(4 цк)'!Q305*5.79%)/1000</f>
        <v>0.97315112100000001</v>
      </c>
      <c r="U338" s="315">
        <f>('июль(4 цк)'!R304+'июль(4 цк)'!R305*5.79%)/1000</f>
        <v>0.98935814899999996</v>
      </c>
      <c r="V338" s="315">
        <f>('июль(4 цк)'!S304+'июль(4 цк)'!S305*5.79%)/1000</f>
        <v>0.970252475</v>
      </c>
      <c r="W338" s="315">
        <f>('июль(4 цк)'!T304+'июль(4 цк)'!T305*5.79%)/1000</f>
        <v>0.98216442899999989</v>
      </c>
      <c r="X338" s="315">
        <f>('июль(4 цк)'!U304+'июль(4 цк)'!U305*5.79%)/1000</f>
        <v>0.96803088500000001</v>
      </c>
      <c r="Y338" s="315">
        <f>('июль(4 цк)'!V304+'июль(4 цк)'!V305*5.79%)/1000</f>
        <v>0.98174126900000003</v>
      </c>
      <c r="Z338" s="315">
        <f>('июль(4 цк)'!W304+'июль(4 цк)'!W305*5.79%)/1000</f>
        <v>0.97561602800000002</v>
      </c>
      <c r="AA338" s="315">
        <f>('июль(4 цк)'!X304+'июль(4 цк)'!X305*5.79%)/1000</f>
        <v>0.98951683400000001</v>
      </c>
      <c r="AB338" s="315">
        <f>('июль(4 цк)'!Y304+'июль(4 цк)'!Y305*5.79%)/1000</f>
        <v>0.98504191699999999</v>
      </c>
    </row>
    <row r="339" spans="1:28" s="213" customFormat="1" ht="13.5" thickBot="1" x14ac:dyDescent="0.25">
      <c r="A339" s="321">
        <v>12</v>
      </c>
      <c r="B339" s="305" t="s">
        <v>205</v>
      </c>
      <c r="C339" s="295" t="s">
        <v>174</v>
      </c>
      <c r="D339" s="261"/>
      <c r="E339" s="315">
        <f>('июль(4 цк)'!B308+'июль(4 цк)'!B309*5.79%)/1000</f>
        <v>0.89771227200000003</v>
      </c>
      <c r="F339" s="325">
        <f>('июль(4 цк)'!C308+'июль(4 цк)'!C309*5.79%)/1000</f>
        <v>0.86726590999999997</v>
      </c>
      <c r="G339" s="325">
        <f>('июль(4 цк)'!D308+'июль(4 цк)'!D309*5.79%)/1000</f>
        <v>0.87930481199999999</v>
      </c>
      <c r="H339" s="315">
        <f>('июль(4 цк)'!E308+'июль(4 цк)'!E309*5.79%)/1000</f>
        <v>0.91158134099999999</v>
      </c>
      <c r="I339" s="315">
        <f>('июль(4 цк)'!F308+'июль(4 цк)'!F309*5.79%)/1000</f>
        <v>0.90697947600000006</v>
      </c>
      <c r="J339" s="315">
        <f>('июль(4 цк)'!G308+'июль(4 цк)'!G309*5.79%)/1000</f>
        <v>0.91619378499999993</v>
      </c>
      <c r="K339" s="315">
        <f>('июль(4 цк)'!H308+'июль(4 цк)'!H309*5.79%)/1000</f>
        <v>0.90556189000000009</v>
      </c>
      <c r="L339" s="315">
        <f>('июль(4 цк)'!I308+'июль(4 цк)'!I309*5.79%)/1000</f>
        <v>0.87279872699999994</v>
      </c>
      <c r="M339" s="315">
        <f>('июль(4 цк)'!J308+'июль(4 цк)'!J309*5.79%)/1000</f>
        <v>0.87965391900000001</v>
      </c>
      <c r="N339" s="315">
        <f>('июль(4 цк)'!K308+'июль(4 цк)'!K309*5.79%)/1000</f>
        <v>0.87479815799999994</v>
      </c>
      <c r="O339" s="315">
        <f>('июль(4 цк)'!L308+'июль(4 цк)'!L309*5.79%)/1000</f>
        <v>0.86060113999999999</v>
      </c>
      <c r="P339" s="315">
        <f>('июль(4 цк)'!M308+'июль(4 цк)'!M309*5.79%)/1000</f>
        <v>0.88513384099999992</v>
      </c>
      <c r="Q339" s="315">
        <f>('июль(4 цк)'!N308+'июль(4 цк)'!N309*5.79%)/1000</f>
        <v>0.89294114299999994</v>
      </c>
      <c r="R339" s="315">
        <f>('июль(4 цк)'!O308+'июль(4 цк)'!O309*5.79%)/1000</f>
        <v>0.87061945299999999</v>
      </c>
      <c r="S339" s="315">
        <f>('июль(4 цк)'!P308+'июль(4 цк)'!P309*5.79%)/1000</f>
        <v>0.87155040500000003</v>
      </c>
      <c r="T339" s="315">
        <f>('июль(4 цк)'!Q308+'июль(4 цк)'!Q309*5.79%)/1000</f>
        <v>0.9007801820000001</v>
      </c>
      <c r="U339" s="315">
        <f>('июль(4 цк)'!R308+'июль(4 цк)'!R309*5.79%)/1000</f>
        <v>0.88618116199999997</v>
      </c>
      <c r="V339" s="315">
        <f>('июль(4 цк)'!S308+'июль(4 цк)'!S309*5.79%)/1000</f>
        <v>0.88554642199999989</v>
      </c>
      <c r="W339" s="315">
        <f>('июль(4 цк)'!T308+'июль(4 цк)'!T309*5.79%)/1000</f>
        <v>0.88175914</v>
      </c>
      <c r="X339" s="315">
        <f>('июль(4 цк)'!U308+'июль(4 цк)'!U309*5.79%)/1000</f>
        <v>0.87360273099999997</v>
      </c>
      <c r="Y339" s="315">
        <f>('июль(4 цк)'!V308+'июль(4 цк)'!V309*5.79%)/1000</f>
        <v>0.88165335</v>
      </c>
      <c r="Z339" s="315">
        <f>('июль(4 цк)'!W308+'июль(4 цк)'!W309*5.79%)/1000</f>
        <v>0.86820744099999991</v>
      </c>
      <c r="AA339" s="315">
        <f>('июль(4 цк)'!X308+'июль(4 цк)'!X309*5.79%)/1000</f>
        <v>0.87177256400000003</v>
      </c>
      <c r="AB339" s="315">
        <f>('июль(4 цк)'!Y308+'июль(4 цк)'!Y309*5.79%)/1000</f>
        <v>0.87645906100000004</v>
      </c>
    </row>
    <row r="340" spans="1:28" s="213" customFormat="1" ht="13.5" thickBot="1" x14ac:dyDescent="0.25">
      <c r="A340" s="321">
        <v>13</v>
      </c>
      <c r="B340" s="305" t="s">
        <v>205</v>
      </c>
      <c r="C340" s="295" t="s">
        <v>174</v>
      </c>
      <c r="D340" s="261"/>
      <c r="E340" s="315">
        <f>('июль(4 цк)'!B312+'июль(4 цк)'!B313*5.79%)/1000</f>
        <v>0.87969623500000005</v>
      </c>
      <c r="F340" s="325">
        <f>('июль(4 цк)'!C312+'июль(4 цк)'!C313*5.79%)/1000</f>
        <v>0.84232062800000007</v>
      </c>
      <c r="G340" s="325">
        <f>('июль(4 цк)'!D312+'июль(4 цк)'!D313*5.79%)/1000</f>
        <v>0.86461058099999999</v>
      </c>
      <c r="H340" s="315">
        <f>('июль(4 цк)'!E312+'июль(4 цк)'!E313*5.79%)/1000</f>
        <v>0.87581374200000006</v>
      </c>
      <c r="I340" s="315">
        <f>('июль(4 цк)'!F312+'июль(4 цк)'!F313*5.79%)/1000</f>
        <v>0.87045018899999993</v>
      </c>
      <c r="J340" s="315">
        <f>('июль(4 цк)'!G312+'июль(4 цк)'!G313*5.79%)/1000</f>
        <v>0.87853254499999989</v>
      </c>
      <c r="K340" s="315">
        <f>('июль(4 цк)'!H312+'июль(4 цк)'!H313*5.79%)/1000</f>
        <v>0.88126192700000006</v>
      </c>
      <c r="L340" s="315">
        <f>('июль(4 цк)'!I312+'июль(4 цк)'!I313*5.79%)/1000</f>
        <v>0.8716456159999999</v>
      </c>
      <c r="M340" s="315">
        <f>('июль(4 цк)'!J312+'июль(4 цк)'!J313*5.79%)/1000</f>
        <v>0.88265835500000001</v>
      </c>
      <c r="N340" s="315">
        <f>('июль(4 цк)'!K312+'июль(4 цк)'!K313*5.79%)/1000</f>
        <v>0.88901633400000002</v>
      </c>
      <c r="O340" s="315">
        <f>('июль(4 цк)'!L312+'июль(4 цк)'!L313*5.79%)/1000</f>
        <v>0.888773017</v>
      </c>
      <c r="P340" s="315">
        <f>('июль(4 цк)'!M312+'июль(4 цк)'!M313*5.79%)/1000</f>
        <v>0.88701690300000002</v>
      </c>
      <c r="Q340" s="315">
        <f>('июль(4 цк)'!N312+'июль(4 цк)'!N313*5.79%)/1000</f>
        <v>0.88841333099999997</v>
      </c>
      <c r="R340" s="315">
        <f>('июль(4 цк)'!O312+'июль(4 цк)'!O313*5.79%)/1000</f>
        <v>0.87285162199999988</v>
      </c>
      <c r="S340" s="315">
        <f>('июль(4 цк)'!P312+'июль(4 цк)'!P313*5.79%)/1000</f>
        <v>0.87046076799999994</v>
      </c>
      <c r="T340" s="315">
        <f>('июль(4 цк)'!Q312+'июль(4 цк)'!Q313*5.79%)/1000</f>
        <v>0.88408651999999999</v>
      </c>
      <c r="U340" s="315">
        <f>('июль(4 цк)'!R312+'июль(4 цк)'!R313*5.79%)/1000</f>
        <v>0.88704863999999994</v>
      </c>
      <c r="V340" s="315">
        <f>('июль(4 цк)'!S312+'июль(4 цк)'!S313*5.79%)/1000</f>
        <v>0.89321619699999999</v>
      </c>
      <c r="W340" s="315">
        <f>('июль(4 цк)'!T312+'июль(4 цк)'!T313*5.79%)/1000</f>
        <v>0.90123507899999999</v>
      </c>
      <c r="X340" s="315">
        <f>('июль(4 цк)'!U312+'июль(4 цк)'!U313*5.79%)/1000</f>
        <v>0.885662791</v>
      </c>
      <c r="Y340" s="315">
        <f>('июль(4 цк)'!V312+'июль(4 цк)'!V313*5.79%)/1000</f>
        <v>0.87325362399999995</v>
      </c>
      <c r="Z340" s="315">
        <f>('июль(4 цк)'!W312+'июль(4 цк)'!W313*5.79%)/1000</f>
        <v>0.87562331999999987</v>
      </c>
      <c r="AA340" s="315">
        <f>('июль(4 цк)'!X312+'июль(4 цк)'!X313*5.79%)/1000</f>
        <v>0.87668121999999993</v>
      </c>
      <c r="AB340" s="315">
        <f>('июль(4 цк)'!Y312+'июль(4 цк)'!Y313*5.79%)/1000</f>
        <v>0.89874901399999996</v>
      </c>
    </row>
    <row r="341" spans="1:28" s="213" customFormat="1" ht="13.5" thickBot="1" x14ac:dyDescent="0.25">
      <c r="A341" s="321">
        <v>14</v>
      </c>
      <c r="B341" s="305" t="s">
        <v>205</v>
      </c>
      <c r="C341" s="295" t="s">
        <v>174</v>
      </c>
      <c r="D341" s="261"/>
      <c r="E341" s="315">
        <f>('июль(4 цк)'!B316+'июль(4 цк)'!B317*5.79%)/1000</f>
        <v>0.85998755799999993</v>
      </c>
      <c r="F341" s="325">
        <f>('июль(4 цк)'!C316+'июль(4 цк)'!C317*5.79%)/1000</f>
        <v>0.81334474700000003</v>
      </c>
      <c r="G341" s="325">
        <f>('июль(4 цк)'!D316+'июль(4 цк)'!D317*5.79%)/1000</f>
        <v>0.82948830100000004</v>
      </c>
      <c r="H341" s="315">
        <f>('июль(4 цк)'!E316+'июль(4 цк)'!E317*5.79%)/1000</f>
        <v>0.83530675100000007</v>
      </c>
      <c r="I341" s="315">
        <f>('июль(4 цк)'!F316+'июль(4 цк)'!F317*5.79%)/1000</f>
        <v>0.85284673300000002</v>
      </c>
      <c r="J341" s="315">
        <f>('июль(4 цк)'!G316+'июль(4 цк)'!G317*5.79%)/1000</f>
        <v>0.85082614400000001</v>
      </c>
      <c r="K341" s="315">
        <f>('июль(4 цк)'!H316+'июль(4 цк)'!H317*5.79%)/1000</f>
        <v>0.84777939200000008</v>
      </c>
      <c r="L341" s="315">
        <f>('июль(4 цк)'!I316+'июль(4 цк)'!I317*5.79%)/1000</f>
        <v>0.83542311999999996</v>
      </c>
      <c r="M341" s="315">
        <f>('июль(4 цк)'!J316+'июль(4 цк)'!J317*5.79%)/1000</f>
        <v>0.8493662420000001</v>
      </c>
      <c r="N341" s="315">
        <f>('июль(4 цк)'!K316+'июль(4 цк)'!K317*5.79%)/1000</f>
        <v>0.85987118899999992</v>
      </c>
      <c r="O341" s="315">
        <f>('июль(4 цк)'!L316+'июль(4 цк)'!L317*5.79%)/1000</f>
        <v>0.85321699799999995</v>
      </c>
      <c r="P341" s="315">
        <f>('июль(4 цк)'!M316+'июль(4 цк)'!M317*5.79%)/1000</f>
        <v>0.85568190500000008</v>
      </c>
      <c r="Q341" s="315">
        <f>('июль(4 цк)'!N316+'июль(4 цк)'!N317*5.79%)/1000</f>
        <v>0.857057175</v>
      </c>
      <c r="R341" s="315">
        <f>('июль(4 цк)'!O316+'июль(4 цк)'!O317*5.79%)/1000</f>
        <v>0.83541254099999995</v>
      </c>
      <c r="S341" s="315">
        <f>('июль(4 цк)'!P316+'июль(4 цк)'!P317*5.79%)/1000</f>
        <v>0.84090304199999999</v>
      </c>
      <c r="T341" s="315">
        <f>('июль(4 цк)'!Q316+'июль(4 цк)'!Q317*5.79%)/1000</f>
        <v>0.85889792099999995</v>
      </c>
      <c r="U341" s="315">
        <f>('июль(4 цк)'!R316+'июль(4 цк)'!R317*5.79%)/1000</f>
        <v>0.86756212199999994</v>
      </c>
      <c r="V341" s="315">
        <f>('июль(4 цк)'!S316+'июль(4 цк)'!S317*5.79%)/1000</f>
        <v>0.86214567399999997</v>
      </c>
      <c r="W341" s="315">
        <f>('июль(4 цк)'!T316+'июль(4 цк)'!T317*5.79%)/1000</f>
        <v>0.87106377099999999</v>
      </c>
      <c r="X341" s="315">
        <f>('июль(4 цк)'!U316+'июль(4 цк)'!U317*5.79%)/1000</f>
        <v>0.850487616</v>
      </c>
      <c r="Y341" s="315">
        <f>('июль(4 цк)'!V316+'июль(4 цк)'!V317*5.79%)/1000</f>
        <v>0.85767075700000006</v>
      </c>
      <c r="Z341" s="315">
        <f>('июль(4 цк)'!W316+'июль(4 цк)'!W317*5.79%)/1000</f>
        <v>0.85259283699999988</v>
      </c>
      <c r="AA341" s="315">
        <f>('июль(4 цк)'!X316+'июль(4 цк)'!X317*5.79%)/1000</f>
        <v>0.86128877500000001</v>
      </c>
      <c r="AB341" s="315">
        <f>('июль(4 цк)'!Y316+'июль(4 цк)'!Y317*5.79%)/1000</f>
        <v>0.86702259299999995</v>
      </c>
    </row>
    <row r="342" spans="1:28" s="213" customFormat="1" ht="13.5" thickBot="1" x14ac:dyDescent="0.25">
      <c r="A342" s="321">
        <v>15</v>
      </c>
      <c r="B342" s="305" t="s">
        <v>205</v>
      </c>
      <c r="C342" s="295" t="s">
        <v>174</v>
      </c>
      <c r="D342" s="261"/>
      <c r="E342" s="315">
        <f>('июль(4 цк)'!B320+'июль(4 цк)'!B321*5.79%)/1000</f>
        <v>0.89709869000000009</v>
      </c>
      <c r="F342" s="325">
        <f>('июль(4 цк)'!C320+'июль(4 цк)'!C321*5.79%)/1000</f>
        <v>0.86509721500000003</v>
      </c>
      <c r="G342" s="325">
        <f>('июль(4 цк)'!D320+'июль(4 цк)'!D321*5.79%)/1000</f>
        <v>0.85013850899999999</v>
      </c>
      <c r="H342" s="315">
        <f>('июль(4 цк)'!E320+'июль(4 цк)'!E321*5.79%)/1000</f>
        <v>0.88152640199999999</v>
      </c>
      <c r="I342" s="315">
        <f>('июль(4 цк)'!F320+'июль(4 цк)'!F321*5.79%)/1000</f>
        <v>0.88370567600000005</v>
      </c>
      <c r="J342" s="315">
        <f>('июль(4 цк)'!G320+'июль(4 цк)'!G321*5.79%)/1000</f>
        <v>0.89663321399999996</v>
      </c>
      <c r="K342" s="315">
        <f>('июль(4 цк)'!H320+'июль(4 цк)'!H321*5.79%)/1000</f>
        <v>0.91973775000000002</v>
      </c>
      <c r="L342" s="315">
        <f>('июль(4 цк)'!I320+'июль(4 цк)'!I321*5.79%)/1000</f>
        <v>0.96773467300000005</v>
      </c>
      <c r="M342" s="315">
        <f>('июль(4 цк)'!J320+'июль(4 цк)'!J321*5.79%)/1000</f>
        <v>0.96284717499999994</v>
      </c>
      <c r="N342" s="315">
        <f>('июль(4 цк)'!K320+'июль(4 цк)'!K321*5.79%)/1000</f>
        <v>0.98800403699999995</v>
      </c>
      <c r="O342" s="315">
        <f>('июль(4 цк)'!L320+'июль(4 цк)'!L321*5.79%)/1000</f>
        <v>0.995959445</v>
      </c>
      <c r="P342" s="315">
        <f>('июль(4 цк)'!M320+'июль(4 цк)'!M321*5.79%)/1000</f>
        <v>0.98385706900000003</v>
      </c>
      <c r="Q342" s="315">
        <f>('июль(4 цк)'!N320+'июль(4 цк)'!N321*5.79%)/1000</f>
        <v>0.99064878699999992</v>
      </c>
      <c r="R342" s="315">
        <f>('июль(4 цк)'!O320+'июль(4 цк)'!O321*5.79%)/1000</f>
        <v>0.927735474</v>
      </c>
      <c r="S342" s="315">
        <f>('июль(4 цк)'!P320+'июль(4 цк)'!P321*5.79%)/1000</f>
        <v>0.93572261899999998</v>
      </c>
      <c r="T342" s="315">
        <f>('июль(4 цк)'!Q320+'июль(4 цк)'!Q321*5.79%)/1000</f>
        <v>0.96061500600000005</v>
      </c>
      <c r="U342" s="315">
        <f>('июль(4 цк)'!R320+'июль(4 цк)'!R321*5.79%)/1000</f>
        <v>0.97390222999999998</v>
      </c>
      <c r="V342" s="315">
        <f>('июль(4 цк)'!S320+'июль(4 цк)'!S321*5.79%)/1000</f>
        <v>0.90749784700000002</v>
      </c>
      <c r="W342" s="315">
        <f>('июль(4 цк)'!T320+'июль(4 цк)'!T321*5.79%)/1000</f>
        <v>0.9266141</v>
      </c>
      <c r="X342" s="315">
        <f>('июль(4 цк)'!U320+'июль(4 цк)'!U321*5.79%)/1000</f>
        <v>0.90970885800000001</v>
      </c>
      <c r="Y342" s="315">
        <f>('июль(4 цк)'!V320+'июль(4 цк)'!V321*5.79%)/1000</f>
        <v>0.90626010400000001</v>
      </c>
      <c r="Z342" s="315">
        <f>('июль(4 цк)'!W320+'июль(4 цк)'!W321*5.79%)/1000</f>
        <v>0.91042822999999995</v>
      </c>
      <c r="AA342" s="315">
        <f>('июль(4 цк)'!X320+'июль(4 цк)'!X321*5.79%)/1000</f>
        <v>0.91796047800000014</v>
      </c>
      <c r="AB342" s="315">
        <f>('июль(4 цк)'!Y320+'июль(4 цк)'!Y321*5.79%)/1000</f>
        <v>0.90217660999999993</v>
      </c>
    </row>
    <row r="343" spans="1:28" s="213" customFormat="1" ht="13.5" thickBot="1" x14ac:dyDescent="0.25">
      <c r="A343" s="321">
        <v>16</v>
      </c>
      <c r="B343" s="305" t="s">
        <v>205</v>
      </c>
      <c r="C343" s="295" t="s">
        <v>174</v>
      </c>
      <c r="D343" s="261"/>
      <c r="E343" s="315">
        <f>('июль(4 цк)'!B324+'июль(4 цк)'!B325*5.79%)/1000</f>
        <v>0.92640252000000001</v>
      </c>
      <c r="F343" s="325">
        <f>('июль(4 цк)'!C324+'июль(4 цк)'!C325*5.79%)/1000</f>
        <v>0.910586915</v>
      </c>
      <c r="G343" s="325">
        <f>('июль(4 цк)'!D324+'июль(4 цк)'!D325*5.79%)/1000</f>
        <v>0.89061376300000006</v>
      </c>
      <c r="H343" s="315">
        <f>('июль(4 цк)'!E324+'июль(4 цк)'!E325*5.79%)/1000</f>
        <v>0.91765368699999994</v>
      </c>
      <c r="I343" s="315">
        <f>('июль(4 цк)'!F324+'июль(4 цк)'!F325*5.79%)/1000</f>
        <v>0.98998231000000003</v>
      </c>
      <c r="J343" s="315">
        <f>('июль(4 цк)'!G324+'июль(4 цк)'!G325*5.79%)/1000</f>
        <v>0.98935814899999996</v>
      </c>
      <c r="K343" s="315">
        <f>('июль(4 цк)'!H324+'июль(4 цк)'!H325*5.79%)/1000</f>
        <v>0.98800403699999995</v>
      </c>
      <c r="L343" s="315">
        <f>('июль(4 цк)'!I324+'июль(4 цк)'!I325*5.79%)/1000</f>
        <v>0.95908105099999996</v>
      </c>
      <c r="M343" s="315">
        <f>('июль(4 цк)'!J324+'июль(4 цк)'!J325*5.79%)/1000</f>
        <v>0.96306933400000005</v>
      </c>
      <c r="N343" s="315">
        <f>('июль(4 цк)'!K324+'июль(4 цк)'!K325*5.79%)/1000</f>
        <v>0.98534870799999996</v>
      </c>
      <c r="O343" s="315">
        <f>('июль(4 цк)'!L324+'июль(4 цк)'!L325*5.79%)/1000</f>
        <v>0.98970725599999998</v>
      </c>
      <c r="P343" s="315">
        <f>('июль(4 цк)'!M324+'июль(4 цк)'!M325*5.79%)/1000</f>
        <v>0.99715487199999997</v>
      </c>
      <c r="Q343" s="315">
        <f>('июль(4 цк)'!N324+'июль(4 цк)'!N325*5.79%)/1000</f>
        <v>0.95608719399999997</v>
      </c>
      <c r="R343" s="315">
        <f>('июль(4 цк)'!O324+'июль(4 цк)'!O325*5.79%)/1000</f>
        <v>0.92417035100000011</v>
      </c>
      <c r="S343" s="315">
        <f>('июль(4 цк)'!P324+'июль(4 цк)'!P325*5.79%)/1000</f>
        <v>0.92303839799999998</v>
      </c>
      <c r="T343" s="315">
        <f>('июль(4 цк)'!Q324+'июль(4 цк)'!Q325*5.79%)/1000</f>
        <v>0.95094579999999995</v>
      </c>
      <c r="U343" s="315">
        <f>('июль(4 цк)'!R324+'июль(4 цк)'!R325*5.79%)/1000</f>
        <v>0.97451581200000004</v>
      </c>
      <c r="V343" s="315">
        <f>('июль(4 цк)'!S324+'июль(4 цк)'!S325*5.79%)/1000</f>
        <v>0.96414839200000002</v>
      </c>
      <c r="W343" s="315">
        <f>('июль(4 цк)'!T324+'июль(4 цк)'!T325*5.79%)/1000</f>
        <v>0.9664757719999999</v>
      </c>
      <c r="X343" s="315">
        <f>('июль(4 цк)'!U324+'июль(4 цк)'!U325*5.79%)/1000</f>
        <v>0.93816636799999997</v>
      </c>
      <c r="Y343" s="315">
        <f>('июль(4 цк)'!V324+'июль(4 цк)'!V325*5.79%)/1000</f>
        <v>0.95927147300000004</v>
      </c>
      <c r="Z343" s="315">
        <f>('июль(4 цк)'!W324+'июль(4 цк)'!W325*5.79%)/1000</f>
        <v>0.95301928400000002</v>
      </c>
      <c r="AA343" s="315">
        <f>('июль(4 цк)'!X324+'июль(4 цк)'!X325*5.79%)/1000</f>
        <v>0.95738841100000005</v>
      </c>
      <c r="AB343" s="315">
        <f>('июль(4 цк)'!Y324+'июль(4 цк)'!Y325*5.79%)/1000</f>
        <v>0.953326075</v>
      </c>
    </row>
    <row r="344" spans="1:28" s="213" customFormat="1" ht="13.5" thickBot="1" x14ac:dyDescent="0.25">
      <c r="A344" s="321">
        <v>17</v>
      </c>
      <c r="B344" s="305" t="s">
        <v>205</v>
      </c>
      <c r="C344" s="295" t="s">
        <v>174</v>
      </c>
      <c r="D344" s="261"/>
      <c r="E344" s="315">
        <f>('июль(4 цк)'!B328+'июль(4 цк)'!B329*5.79%)/1000</f>
        <v>0.94128717299999998</v>
      </c>
      <c r="F344" s="325">
        <f>('июль(4 цк)'!C328+'июль(4 цк)'!C329*5.79%)/1000</f>
        <v>0.90531857299999996</v>
      </c>
      <c r="G344" s="325">
        <f>('июль(4 цк)'!D328+'июль(4 цк)'!D329*5.79%)/1000</f>
        <v>0.92300666100000006</v>
      </c>
      <c r="H344" s="315">
        <f>('июль(4 цк)'!E328+'июль(4 цк)'!E329*5.79%)/1000</f>
        <v>0.942091177</v>
      </c>
      <c r="I344" s="315">
        <f>('июль(4 цк)'!F328+'июль(4 цк)'!F329*5.79%)/1000</f>
        <v>0.99855129999999992</v>
      </c>
      <c r="J344" s="315">
        <f>('июль(4 цк)'!G328+'июль(4 цк)'!G329*5.79%)/1000</f>
        <v>1.0074165020000001</v>
      </c>
      <c r="K344" s="315">
        <f>('июль(4 цк)'!H328+'июль(4 цк)'!H329*5.79%)/1000</f>
        <v>1.005491124</v>
      </c>
      <c r="L344" s="315">
        <f>('июль(4 цк)'!I328+'июль(4 цк)'!I329*5.79%)/1000</f>
        <v>0.99768382199999994</v>
      </c>
      <c r="M344" s="315">
        <f>('июль(4 цк)'!J328+'июль(4 цк)'!J329*5.79%)/1000</f>
        <v>0.98812040599999995</v>
      </c>
      <c r="N344" s="315">
        <f>('июль(4 цк)'!K328+'июль(4 цк)'!K329*5.79%)/1000</f>
        <v>1.0054699659999999</v>
      </c>
      <c r="O344" s="315">
        <f>('июль(4 цк)'!L328+'июль(4 цк)'!L329*5.79%)/1000</f>
        <v>0.95961000100000005</v>
      </c>
      <c r="P344" s="315">
        <f>('июль(4 цк)'!M328+'июль(4 цк)'!M329*5.79%)/1000</f>
        <v>0.96019184599999996</v>
      </c>
      <c r="Q344" s="315">
        <f>('июль(4 цк)'!N328+'июль(4 цк)'!N329*5.79%)/1000</f>
        <v>0.96662387799999994</v>
      </c>
      <c r="R344" s="315">
        <f>('июль(4 цк)'!O328+'июль(4 цк)'!O329*5.79%)/1000</f>
        <v>0.91812974199999997</v>
      </c>
      <c r="S344" s="315">
        <f>('июль(4 цк)'!P328+'июль(4 цк)'!P329*5.79%)/1000</f>
        <v>0.92348271599999998</v>
      </c>
      <c r="T344" s="315">
        <f>('июль(4 цк)'!Q328+'июль(4 цк)'!Q329*5.79%)/1000</f>
        <v>0.94381555400000006</v>
      </c>
      <c r="U344" s="315">
        <f>('июль(4 цк)'!R328+'июль(4 цк)'!R329*5.79%)/1000</f>
        <v>0.97941388899999993</v>
      </c>
      <c r="V344" s="315">
        <f>('июль(4 цк)'!S328+'июль(4 цк)'!S329*5.79%)/1000</f>
        <v>0.98196342800000003</v>
      </c>
      <c r="W344" s="315">
        <f>('июль(4 цк)'!T328+'июль(4 цк)'!T329*5.79%)/1000</f>
        <v>0.98450238800000001</v>
      </c>
      <c r="X344" s="315">
        <f>('июль(4 цк)'!U328+'июль(4 цк)'!U329*5.79%)/1000</f>
        <v>0.95742014800000008</v>
      </c>
      <c r="Y344" s="315">
        <f>('июль(4 цк)'!V328+'июль(4 цк)'!V329*5.79%)/1000</f>
        <v>0.96780872600000012</v>
      </c>
      <c r="Z344" s="315">
        <f>('июль(4 цк)'!W328+'июль(4 цк)'!W329*5.79%)/1000</f>
        <v>0.97192395700000012</v>
      </c>
      <c r="AA344" s="315">
        <f>('июль(4 цк)'!X328+'июль(4 цк)'!X329*5.79%)/1000</f>
        <v>0.95827704699999994</v>
      </c>
      <c r="AB344" s="315">
        <f>('июль(4 цк)'!Y328+'июль(4 цк)'!Y329*5.79%)/1000</f>
        <v>0.95356939200000002</v>
      </c>
    </row>
    <row r="345" spans="1:28" s="213" customFormat="1" ht="13.5" thickBot="1" x14ac:dyDescent="0.25">
      <c r="A345" s="321">
        <v>18</v>
      </c>
      <c r="B345" s="305" t="s">
        <v>205</v>
      </c>
      <c r="C345" s="295" t="s">
        <v>174</v>
      </c>
      <c r="D345" s="261"/>
      <c r="E345" s="315">
        <f>('июль(4 цк)'!B332+'июль(4 цк)'!B333*5.79%)/1000</f>
        <v>0.98607865900000002</v>
      </c>
      <c r="F345" s="325">
        <f>('июль(4 цк)'!C332+'июль(4 цк)'!C333*5.79%)/1000</f>
        <v>0.94139296299999997</v>
      </c>
      <c r="G345" s="325">
        <f>('июль(4 цк)'!D332+'июль(4 цк)'!D333*5.79%)/1000</f>
        <v>0.95025816499999993</v>
      </c>
      <c r="H345" s="315">
        <f>('июль(4 цк)'!E332+'июль(4 цк)'!E333*5.79%)/1000</f>
        <v>0.99355801199999993</v>
      </c>
      <c r="I345" s="315">
        <f>('июль(4 цк)'!F332+'июль(4 цк)'!F333*5.79%)/1000</f>
        <v>0.999968886</v>
      </c>
      <c r="J345" s="315">
        <f>('июль(4 цк)'!G332+'июль(4 цк)'!G333*5.79%)/1000</f>
        <v>1.0226185249999999</v>
      </c>
      <c r="K345" s="315">
        <f>('июль(4 цк)'!H332+'июль(4 цк)'!H333*5.79%)/1000</f>
        <v>1.0234648449999999</v>
      </c>
      <c r="L345" s="315">
        <f>('июль(4 цк)'!I332+'июль(4 цк)'!I333*5.79%)/1000</f>
        <v>0.98777129899999994</v>
      </c>
      <c r="M345" s="315">
        <f>('июль(4 цк)'!J332+'июль(4 цк)'!J333*5.79%)/1000</f>
        <v>1.0036186409999999</v>
      </c>
      <c r="N345" s="315">
        <f>('июль(4 цк)'!K332+'июль(4 цк)'!K333*5.79%)/1000</f>
        <v>1.0209893590000001</v>
      </c>
      <c r="O345" s="315">
        <f>('июль(4 цк)'!L332+'июль(4 цк)'!L333*5.79%)/1000</f>
        <v>1.036466436</v>
      </c>
      <c r="P345" s="315">
        <f>('июль(4 цк)'!M332+'июль(4 цк)'!M333*5.79%)/1000</f>
        <v>1.0336524219999998</v>
      </c>
      <c r="Q345" s="315">
        <f>('июль(4 цк)'!N332+'июль(4 цк)'!N333*5.79%)/1000</f>
        <v>0.95359055000000004</v>
      </c>
      <c r="R345" s="315">
        <f>('июль(4 цк)'!O332+'июль(4 цк)'!O333*5.79%)/1000</f>
        <v>0.90271613900000003</v>
      </c>
      <c r="S345" s="315">
        <f>('июль(4 цк)'!P332+'июль(4 цк)'!P333*5.79%)/1000</f>
        <v>0.90430298899999995</v>
      </c>
      <c r="T345" s="315">
        <f>('июль(4 цк)'!Q332+'июль(4 цк)'!Q333*5.79%)/1000</f>
        <v>0.94413292399999993</v>
      </c>
      <c r="U345" s="315">
        <f>('июль(4 цк)'!R332+'июль(4 цк)'!R333*5.79%)/1000</f>
        <v>0.96657098299999999</v>
      </c>
      <c r="V345" s="315">
        <f>('июль(4 цк)'!S332+'июль(4 цк)'!S333*5.79%)/1000</f>
        <v>0.969025311</v>
      </c>
      <c r="W345" s="315">
        <f>('июль(4 цк)'!T332+'июль(4 цк)'!T333*5.79%)/1000</f>
        <v>0.95970521199999992</v>
      </c>
      <c r="X345" s="315">
        <f>('июль(4 цк)'!U332+'июль(4 цк)'!U333*5.79%)/1000</f>
        <v>0.92603225500000008</v>
      </c>
      <c r="Y345" s="315">
        <f>('июль(4 цк)'!V332+'июль(4 цк)'!V333*5.79%)/1000</f>
        <v>0.93045427699999994</v>
      </c>
      <c r="Z345" s="315">
        <f>('июль(4 цк)'!W332+'июль(4 цк)'!W333*5.79%)/1000</f>
        <v>0.94521198200000001</v>
      </c>
      <c r="AA345" s="315">
        <f>('июль(4 цк)'!X332+'июль(4 цк)'!X333*5.79%)/1000</f>
        <v>0.94374150100000009</v>
      </c>
      <c r="AB345" s="315">
        <f>('июль(4 цк)'!Y332+'июль(4 цк)'!Y333*5.79%)/1000</f>
        <v>0.93125828099999997</v>
      </c>
    </row>
    <row r="346" spans="1:28" s="213" customFormat="1" ht="13.5" thickBot="1" x14ac:dyDescent="0.25">
      <c r="A346" s="321">
        <v>19</v>
      </c>
      <c r="B346" s="305" t="s">
        <v>205</v>
      </c>
      <c r="C346" s="295" t="s">
        <v>174</v>
      </c>
      <c r="D346" s="261"/>
      <c r="E346" s="315">
        <f>('июль(4 цк)'!B336+'июль(4 цк)'!B337*5.79%)/1000</f>
        <v>0.89198903299999999</v>
      </c>
      <c r="F346" s="325">
        <f>('июль(4 цк)'!C336+'июль(4 цк)'!C337*5.79%)/1000</f>
        <v>0.86374310300000001</v>
      </c>
      <c r="G346" s="325">
        <f>('июль(4 цк)'!D336+'июль(4 цк)'!D337*5.79%)/1000</f>
        <v>0.86810165100000003</v>
      </c>
      <c r="H346" s="315">
        <f>('июль(4 цк)'!E336+'июль(4 цк)'!E337*5.79%)/1000</f>
        <v>0.87954812900000001</v>
      </c>
      <c r="I346" s="315">
        <f>('июль(4 цк)'!F336+'июль(4 цк)'!F337*5.79%)/1000</f>
        <v>0.878648914</v>
      </c>
      <c r="J346" s="315">
        <f>('июль(4 цк)'!G336+'июль(4 цк)'!G337*5.79%)/1000</f>
        <v>0.89524736500000002</v>
      </c>
      <c r="K346" s="315">
        <f>('июль(4 цк)'!H336+'июль(4 цк)'!H337*5.79%)/1000</f>
        <v>0.89742663899999986</v>
      </c>
      <c r="L346" s="315">
        <f>('июль(4 цк)'!I336+'июль(4 цк)'!I337*5.79%)/1000</f>
        <v>0.8796327610000001</v>
      </c>
      <c r="M346" s="315">
        <f>('июль(4 цк)'!J336+'июль(4 цк)'!J337*5.79%)/1000</f>
        <v>0.88353641199999988</v>
      </c>
      <c r="N346" s="315">
        <f>('июль(4 цк)'!K336+'июль(4 цк)'!K337*5.79%)/1000</f>
        <v>0.89734200700000011</v>
      </c>
      <c r="O346" s="315">
        <f>('июль(4 цк)'!L336+'июль(4 цк)'!L337*5.79%)/1000</f>
        <v>0.89370283099999992</v>
      </c>
      <c r="P346" s="315">
        <f>('июль(4 цк)'!M336+'июль(4 цк)'!M337*5.79%)/1000</f>
        <v>0.89973286100000005</v>
      </c>
      <c r="Q346" s="315">
        <f>('июль(4 цк)'!N336+'июль(4 цк)'!N337*5.79%)/1000</f>
        <v>0.89660147699999992</v>
      </c>
      <c r="R346" s="315">
        <f>('июль(4 цк)'!O336+'июль(4 цк)'!O337*5.79%)/1000</f>
        <v>0.87356041500000003</v>
      </c>
      <c r="S346" s="315">
        <f>('июль(4 цк)'!P336+'июль(4 цк)'!P337*5.79%)/1000</f>
        <v>0.8596278719999999</v>
      </c>
      <c r="T346" s="315">
        <f>('июль(4 цк)'!Q336+'июль(4 цк)'!Q337*5.79%)/1000</f>
        <v>0.88165335</v>
      </c>
      <c r="U346" s="315">
        <f>('июль(4 цк)'!R336+'июль(4 цк)'!R337*5.79%)/1000</f>
        <v>0.89826238000000003</v>
      </c>
      <c r="V346" s="315">
        <f>('июль(4 цк)'!S336+'июль(4 цк)'!S337*5.79%)/1000</f>
        <v>0.89970112399999991</v>
      </c>
      <c r="W346" s="315">
        <f>('июль(4 цк)'!T336+'июль(4 цк)'!T337*5.79%)/1000</f>
        <v>0.88493284000000005</v>
      </c>
      <c r="X346" s="315">
        <f>('июль(4 цк)'!U336+'июль(4 цк)'!U337*5.79%)/1000</f>
        <v>0.86809107199999991</v>
      </c>
      <c r="Y346" s="315">
        <f>('июль(4 цк)'!V336+'июль(4 цк)'!V337*5.79%)/1000</f>
        <v>0.87609937500000001</v>
      </c>
      <c r="Z346" s="315">
        <f>('июль(4 цк)'!W336+'июль(4 цк)'!W337*5.79%)/1000</f>
        <v>0.872967991</v>
      </c>
      <c r="AA346" s="315">
        <f>('июль(4 цк)'!X336+'июль(4 цк)'!X337*5.79%)/1000</f>
        <v>0.88184377199999997</v>
      </c>
      <c r="AB346" s="315">
        <f>('июль(4 цк)'!Y336+'июль(4 цк)'!Y337*5.79%)/1000</f>
        <v>0.88114555799999994</v>
      </c>
    </row>
    <row r="347" spans="1:28" s="213" customFormat="1" ht="13.5" thickBot="1" x14ac:dyDescent="0.25">
      <c r="A347" s="321">
        <v>20</v>
      </c>
      <c r="B347" s="305" t="s">
        <v>205</v>
      </c>
      <c r="C347" s="295" t="s">
        <v>174</v>
      </c>
      <c r="D347" s="261"/>
      <c r="E347" s="315">
        <f>('июль(4 цк)'!B340+'июль(4 цк)'!B341*5.79%)/1000</f>
        <v>0.77576813899999986</v>
      </c>
      <c r="F347" s="325">
        <f>('июль(4 цк)'!C340+'июль(4 цк)'!C341*5.79%)/1000</f>
        <v>0.74687689000000002</v>
      </c>
      <c r="G347" s="325">
        <f>('июль(4 цк)'!D340+'июль(4 цк)'!D341*5.79%)/1000</f>
        <v>0.74504672300000008</v>
      </c>
      <c r="H347" s="315">
        <f>('июль(4 цк)'!E340+'июль(4 цк)'!E341*5.79%)/1000</f>
        <v>0.75416582100000007</v>
      </c>
      <c r="I347" s="315">
        <f>('июль(4 цк)'!F340+'июль(4 цк)'!F341*5.79%)/1000</f>
        <v>0.75924374100000003</v>
      </c>
      <c r="J347" s="315">
        <f>('июль(4 цк)'!G340+'июль(4 цк)'!G341*5.79%)/1000</f>
        <v>0.760333378</v>
      </c>
      <c r="K347" s="315">
        <f>('июль(4 цк)'!H340+'июль(4 цк)'!H341*5.79%)/1000</f>
        <v>0.75802715600000004</v>
      </c>
      <c r="L347" s="315">
        <f>('июль(4 цк)'!I340+'июль(4 цк)'!I341*5.79%)/1000</f>
        <v>0.74806173799999998</v>
      </c>
      <c r="M347" s="315">
        <f>('июль(4 цк)'!J340+'июль(4 цк)'!J341*5.79%)/1000</f>
        <v>0.748865742</v>
      </c>
      <c r="N347" s="315">
        <f>('июль(4 цк)'!K340+'июль(4 цк)'!K341*5.79%)/1000</f>
        <v>0.75529777399999987</v>
      </c>
      <c r="O347" s="315">
        <f>('июль(4 цк)'!L340+'июль(4 цк)'!L341*5.79%)/1000</f>
        <v>0.75525545799999994</v>
      </c>
      <c r="P347" s="315">
        <f>('июль(4 цк)'!M340+'июль(4 цк)'!M341*5.79%)/1000</f>
        <v>0.75710678300000001</v>
      </c>
      <c r="Q347" s="315">
        <f>('июль(4 цк)'!N340+'июль(4 цк)'!N341*5.79%)/1000</f>
        <v>0.75903216099999993</v>
      </c>
      <c r="R347" s="315">
        <f>('июль(4 цк)'!O340+'июль(4 цк)'!O341*5.79%)/1000</f>
        <v>0.74337524099999996</v>
      </c>
      <c r="S347" s="315">
        <f>('июль(4 цк)'!P340+'июль(4 цк)'!P341*5.79%)/1000</f>
        <v>0.74358682099999995</v>
      </c>
      <c r="T347" s="315">
        <f>('июль(4 цк)'!Q340+'июль(4 цк)'!Q341*5.79%)/1000</f>
        <v>0.76225875599999993</v>
      </c>
      <c r="U347" s="315">
        <f>('июль(4 цк)'!R340+'июль(4 цк)'!R341*5.79%)/1000</f>
        <v>0.77554597999999997</v>
      </c>
      <c r="V347" s="315">
        <f>('июль(4 цк)'!S340+'июль(4 цк)'!S341*5.79%)/1000</f>
        <v>0.77237228000000002</v>
      </c>
      <c r="W347" s="315">
        <f>('июль(4 цк)'!T340+'июль(4 цк)'!T341*5.79%)/1000</f>
        <v>0.77203375199999991</v>
      </c>
      <c r="X347" s="315">
        <f>('июль(4 цк)'!U340+'июль(4 цк)'!U341*5.79%)/1000</f>
        <v>0.76068248499999991</v>
      </c>
      <c r="Y347" s="315">
        <f>('июль(4 цк)'!V340+'июль(4 цк)'!V341*5.79%)/1000</f>
        <v>0.76064016899999998</v>
      </c>
      <c r="Z347" s="315">
        <f>('июль(4 цк)'!W340+'июль(4 цк)'!W341*5.79%)/1000</f>
        <v>0.76713567500000002</v>
      </c>
      <c r="AA347" s="315">
        <f>('июль(4 цк)'!X340+'июль(4 цк)'!X341*5.79%)/1000</f>
        <v>0.77221359499999997</v>
      </c>
      <c r="AB347" s="315">
        <f>('июль(4 цк)'!Y340+'июль(4 цк)'!Y341*5.79%)/1000</f>
        <v>0.77265791299999997</v>
      </c>
    </row>
    <row r="348" spans="1:28" s="213" customFormat="1" ht="13.5" thickBot="1" x14ac:dyDescent="0.25">
      <c r="A348" s="321">
        <v>21</v>
      </c>
      <c r="B348" s="305" t="s">
        <v>205</v>
      </c>
      <c r="C348" s="295" t="s">
        <v>174</v>
      </c>
      <c r="D348" s="261"/>
      <c r="E348" s="315">
        <f>('июль(4 цк)'!B344+'июль(4 цк)'!B345*5.79%)/1000</f>
        <v>0.80080863199999996</v>
      </c>
      <c r="F348" s="325">
        <f>('июль(4 цк)'!C344+'июль(4 цк)'!C345*5.79%)/1000</f>
        <v>0.77216070000000003</v>
      </c>
      <c r="G348" s="325">
        <f>('июль(4 цк)'!D344+'июль(4 цк)'!D345*5.79%)/1000</f>
        <v>0.77084890399999995</v>
      </c>
      <c r="H348" s="315">
        <f>('июль(4 цк)'!E344+'июль(4 цк)'!E345*5.79%)/1000</f>
        <v>0.77843404699999996</v>
      </c>
      <c r="I348" s="315">
        <f>('июль(4 цк)'!F344+'июль(4 цк)'!F345*5.79%)/1000</f>
        <v>0.786040348</v>
      </c>
      <c r="J348" s="315">
        <f>('июль(4 цк)'!G344+'июль(4 цк)'!G345*5.79%)/1000</f>
        <v>0.78586050500000004</v>
      </c>
      <c r="K348" s="315">
        <f>('июль(4 цк)'!H344+'июль(4 цк)'!H345*5.79%)/1000</f>
        <v>0.78886494099999993</v>
      </c>
      <c r="L348" s="315">
        <f>('июль(4 цк)'!I344+'июль(4 цк)'!I345*5.79%)/1000</f>
        <v>0.77892068099999989</v>
      </c>
      <c r="M348" s="315">
        <f>('июль(4 цк)'!J344+'июль(4 цк)'!J345*5.79%)/1000</f>
        <v>0.78141732500000005</v>
      </c>
      <c r="N348" s="315">
        <f>('июль(4 цк)'!K344+'июль(4 цк)'!K345*5.79%)/1000</f>
        <v>0.78622019099999996</v>
      </c>
      <c r="O348" s="315">
        <f>('июль(4 цк)'!L344+'июль(4 цк)'!L345*5.79%)/1000</f>
        <v>0.7878281989999999</v>
      </c>
      <c r="P348" s="315">
        <f>('июль(4 цк)'!M344+'июль(4 цк)'!M345*5.79%)/1000</f>
        <v>0.783258071</v>
      </c>
      <c r="Q348" s="315">
        <f>('июль(4 цк)'!N344+'июль(4 цк)'!N345*5.79%)/1000</f>
        <v>0.78134327199999998</v>
      </c>
      <c r="R348" s="315">
        <f>('июль(4 цк)'!O344+'июль(4 цк)'!O345*5.79%)/1000</f>
        <v>0.76454381999999999</v>
      </c>
      <c r="S348" s="315">
        <f>('июль(4 цк)'!P344+'июль(4 цк)'!P345*5.79%)/1000</f>
        <v>0.76854268199999998</v>
      </c>
      <c r="T348" s="315">
        <f>('июль(4 цк)'!Q344+'июль(4 цк)'!Q345*5.79%)/1000</f>
        <v>0.78482376300000001</v>
      </c>
      <c r="U348" s="315">
        <f>('июль(4 цк)'!R344+'июль(4 цк)'!R345*5.79%)/1000</f>
        <v>0.79724350900000007</v>
      </c>
      <c r="V348" s="315">
        <f>('июль(4 цк)'!S344+'июль(4 цк)'!S345*5.79%)/1000</f>
        <v>0.79949683599999999</v>
      </c>
      <c r="W348" s="315">
        <f>('июль(4 цк)'!T344+'июль(4 цк)'!T345*5.79%)/1000</f>
        <v>0.78704535300000011</v>
      </c>
      <c r="X348" s="315">
        <f>('июль(4 цк)'!U344+'июль(4 цк)'!U345*5.79%)/1000</f>
        <v>0.77939673600000003</v>
      </c>
      <c r="Y348" s="315">
        <f>('июль(4 цк)'!V344+'июль(4 цк)'!V345*5.79%)/1000</f>
        <v>0.7854690820000001</v>
      </c>
      <c r="Z348" s="315">
        <f>('июль(4 цк)'!W344+'июль(4 цк)'!W345*5.79%)/1000</f>
        <v>0.78755314499999995</v>
      </c>
      <c r="AA348" s="315">
        <f>('июль(4 цк)'!X344+'июль(4 цк)'!X345*5.79%)/1000</f>
        <v>0.79549797399999989</v>
      </c>
      <c r="AB348" s="315">
        <f>('июль(4 цк)'!Y344+'июль(4 цк)'!Y345*5.79%)/1000</f>
        <v>0.79218674699999991</v>
      </c>
    </row>
    <row r="349" spans="1:28" s="213" customFormat="1" ht="13.5" thickBot="1" x14ac:dyDescent="0.25">
      <c r="A349" s="321">
        <v>22</v>
      </c>
      <c r="B349" s="305" t="s">
        <v>205</v>
      </c>
      <c r="C349" s="295" t="s">
        <v>174</v>
      </c>
      <c r="D349" s="261"/>
      <c r="E349" s="315">
        <f>('июль(4 цк)'!B348+'июль(4 цк)'!B349*5.79%)/1000</f>
        <v>0.81506912399999987</v>
      </c>
      <c r="F349" s="325">
        <f>('июль(4 цк)'!C348+'июль(4 цк)'!C349*5.79%)/1000</f>
        <v>0.77530266300000006</v>
      </c>
      <c r="G349" s="325">
        <f>('июль(4 цк)'!D348+'июль(4 цк)'!D349*5.79%)/1000</f>
        <v>0.76460729400000005</v>
      </c>
      <c r="H349" s="315">
        <f>('июль(4 цк)'!E348+'июль(4 цк)'!E349*5.79%)/1000</f>
        <v>0.850815565</v>
      </c>
      <c r="I349" s="315">
        <f>('июль(4 цк)'!F348+'июль(4 цк)'!F349*5.79%)/1000</f>
        <v>0.846372385</v>
      </c>
      <c r="J349" s="315">
        <f>('июль(4 цк)'!G348+'июль(4 цк)'!G349*5.79%)/1000</f>
        <v>0.85867576199999995</v>
      </c>
      <c r="K349" s="315">
        <f>('июль(4 цк)'!H348+'июль(4 цк)'!H349*5.79%)/1000</f>
        <v>0.86628206299999999</v>
      </c>
      <c r="L349" s="315">
        <f>('июль(4 цк)'!I348+'июль(4 цк)'!I349*5.79%)/1000</f>
        <v>0.83753891999999996</v>
      </c>
      <c r="M349" s="315">
        <f>('июль(4 цк)'!J348+'июль(4 цк)'!J349*5.79%)/1000</f>
        <v>0.84031061799999995</v>
      </c>
      <c r="N349" s="315">
        <f>('июль(4 цк)'!K348+'июль(4 цк)'!K349*5.79%)/1000</f>
        <v>0.84799097199999995</v>
      </c>
      <c r="O349" s="315">
        <f>('июль(4 цк)'!L348+'июль(4 цк)'!L349*5.79%)/1000</f>
        <v>0.85398926500000005</v>
      </c>
      <c r="P349" s="315">
        <f>('июль(4 цк)'!M348+'июль(4 цк)'!M349*5.79%)/1000</f>
        <v>0.8350211179999999</v>
      </c>
      <c r="Q349" s="315">
        <f>('июль(4 цк)'!N348+'июль(4 цк)'!N349*5.79%)/1000</f>
        <v>0.83254563200000009</v>
      </c>
      <c r="R349" s="315">
        <f>('июль(4 цк)'!O348+'июль(4 цк)'!O349*5.79%)/1000</f>
        <v>0.79615387199999998</v>
      </c>
      <c r="S349" s="315">
        <f>('июль(4 цк)'!P348+'июль(4 цк)'!P349*5.79%)/1000</f>
        <v>0.80181363699999997</v>
      </c>
      <c r="T349" s="315">
        <f>('июль(4 цк)'!Q348+'июль(4 цк)'!Q349*5.79%)/1000</f>
        <v>0.84218310100000005</v>
      </c>
      <c r="U349" s="315">
        <f>('июль(4 цк)'!R348+'июль(4 цк)'!R349*5.79%)/1000</f>
        <v>0.86054824499999993</v>
      </c>
      <c r="V349" s="315">
        <f>('июль(4 цк)'!S348+'июль(4 цк)'!S349*5.79%)/1000</f>
        <v>0.87237556700000007</v>
      </c>
      <c r="W349" s="315">
        <f>('июль(4 цк)'!T348+'июль(4 цк)'!T349*5.79%)/1000</f>
        <v>0.83615307099999991</v>
      </c>
      <c r="X349" s="315">
        <f>('июль(4 цк)'!U348+'июль(4 цк)'!U349*5.79%)/1000</f>
        <v>0.82650502299999995</v>
      </c>
      <c r="Y349" s="315">
        <f>('июль(4 цк)'!V348+'июль(4 цк)'!V349*5.79%)/1000</f>
        <v>0.83181568099999992</v>
      </c>
      <c r="Z349" s="315">
        <f>('июль(4 цк)'!W348+'июль(4 цк)'!W349*5.79%)/1000</f>
        <v>0.83236578899999991</v>
      </c>
      <c r="AA349" s="315">
        <f>('июль(4 цк)'!X348+'июль(4 цк)'!X349*5.79%)/1000</f>
        <v>0.83384684899999995</v>
      </c>
      <c r="AB349" s="315">
        <f>('июль(4 цк)'!Y348+'июль(4 цк)'!Y349*5.79%)/1000</f>
        <v>0.83448158900000002</v>
      </c>
    </row>
    <row r="350" spans="1:28" s="213" customFormat="1" ht="13.5" thickBot="1" x14ac:dyDescent="0.25">
      <c r="A350" s="321">
        <v>23</v>
      </c>
      <c r="B350" s="305" t="s">
        <v>205</v>
      </c>
      <c r="C350" s="295" t="s">
        <v>174</v>
      </c>
      <c r="D350" s="261"/>
      <c r="E350" s="315">
        <f>('июль(4 цк)'!B352+'июль(4 цк)'!B353*5.79%)/1000</f>
        <v>0.8195546199999999</v>
      </c>
      <c r="F350" s="325">
        <f>('июль(4 цк)'!C352+'июль(4 цк)'!C353*5.79%)/1000</f>
        <v>0.79213385199999997</v>
      </c>
      <c r="G350" s="325">
        <f>('июль(4 цк)'!D352+'июль(4 цк)'!D353*5.79%)/1000</f>
        <v>0.77568350700000011</v>
      </c>
      <c r="H350" s="315">
        <f>('июль(4 цк)'!E352+'июль(4 цк)'!E353*5.79%)/1000</f>
        <v>0.80257532500000006</v>
      </c>
      <c r="I350" s="315">
        <f>('июль(4 цк)'!F352+'июль(4 цк)'!F353*5.79%)/1000</f>
        <v>0.80989599299999993</v>
      </c>
      <c r="J350" s="315">
        <f>('июль(4 цк)'!G352+'июль(4 цк)'!G353*5.79%)/1000</f>
        <v>0.81315432499999996</v>
      </c>
      <c r="K350" s="315">
        <f>('июль(4 цк)'!H352+'июль(4 цк)'!H353*5.79%)/1000</f>
        <v>0.81818992899999998</v>
      </c>
      <c r="L350" s="315">
        <f>('июль(4 цк)'!I352+'июль(4 цк)'!I353*5.79%)/1000</f>
        <v>0.7928426449999999</v>
      </c>
      <c r="M350" s="315">
        <f>('июль(4 цк)'!J352+'июль(4 цк)'!J353*5.79%)/1000</f>
        <v>0.80561149799999998</v>
      </c>
      <c r="N350" s="315">
        <f>('июль(4 цк)'!K352+'июль(4 цк)'!K353*5.79%)/1000</f>
        <v>0.81700508100000002</v>
      </c>
      <c r="O350" s="315">
        <f>('июль(4 цк)'!L352+'июль(4 цк)'!L353*5.79%)/1000</f>
        <v>0.81956519899999991</v>
      </c>
      <c r="P350" s="315">
        <f>('июль(4 цк)'!M352+'июль(4 цк)'!M353*5.79%)/1000</f>
        <v>0.81991430600000004</v>
      </c>
      <c r="Q350" s="315">
        <f>('июль(4 цк)'!N352+'июль(4 цк)'!N353*5.79%)/1000</f>
        <v>0.80598176300000002</v>
      </c>
      <c r="R350" s="315">
        <f>('июль(4 цк)'!O352+'июль(4 цк)'!O353*5.79%)/1000</f>
        <v>0.78992284099999999</v>
      </c>
      <c r="S350" s="315">
        <f>('июль(4 цк)'!P352+'июль(4 цк)'!P353*5.79%)/1000</f>
        <v>0.786484666</v>
      </c>
      <c r="T350" s="315">
        <f>('июль(4 цк)'!Q352+'июль(4 цк)'!Q353*5.79%)/1000</f>
        <v>0.81461422700000008</v>
      </c>
      <c r="U350" s="315">
        <f>('июль(4 цк)'!R352+'июль(4 цк)'!R353*5.79%)/1000</f>
        <v>0.82723497400000001</v>
      </c>
      <c r="V350" s="315">
        <f>('июль(4 цк)'!S352+'июль(4 цк)'!S353*5.79%)/1000</f>
        <v>0.82994319799999994</v>
      </c>
      <c r="W350" s="315">
        <f>('июль(4 цк)'!T352+'июль(4 цк)'!T353*5.79%)/1000</f>
        <v>0.83903055900000001</v>
      </c>
      <c r="X350" s="315">
        <f>('июль(4 цк)'!U352+'июль(4 цк)'!U353*5.79%)/1000</f>
        <v>0.81935361900000003</v>
      </c>
      <c r="Y350" s="315">
        <f>('июль(4 цк)'!V352+'июль(4 цк)'!V353*5.79%)/1000</f>
        <v>0.82083467899999996</v>
      </c>
      <c r="Z350" s="315">
        <f>('июль(4 цк)'!W352+'июль(4 цк)'!W353*5.79%)/1000</f>
        <v>0.83269373800000002</v>
      </c>
      <c r="AA350" s="315">
        <f>('июль(4 цк)'!X352+'июль(4 цк)'!X353*5.79%)/1000</f>
        <v>0.83866029399999997</v>
      </c>
      <c r="AB350" s="315">
        <f>('июль(4 цк)'!Y352+'июль(4 цк)'!Y353*5.79%)/1000</f>
        <v>0.82612417900000001</v>
      </c>
    </row>
    <row r="351" spans="1:28" s="213" customFormat="1" ht="13.5" thickBot="1" x14ac:dyDescent="0.25">
      <c r="A351" s="321">
        <v>24</v>
      </c>
      <c r="B351" s="305" t="s">
        <v>205</v>
      </c>
      <c r="C351" s="295" t="s">
        <v>174</v>
      </c>
      <c r="D351" s="261"/>
      <c r="E351" s="315">
        <f>('июль(4 цк)'!B356+'июль(4 цк)'!B357*5.79%)/1000</f>
        <v>0.78490839499999998</v>
      </c>
      <c r="F351" s="325">
        <f>('июль(4 цк)'!C356+'июль(4 цк)'!C357*5.79%)/1000</f>
        <v>0.76121143499999999</v>
      </c>
      <c r="G351" s="325">
        <f>('июль(4 цк)'!D356+'июль(4 цк)'!D357*5.79%)/1000</f>
        <v>0.76121143499999999</v>
      </c>
      <c r="H351" s="315">
        <f>('июль(4 цк)'!E356+'июль(4 цк)'!E357*5.79%)/1000</f>
        <v>0.7741178150000001</v>
      </c>
      <c r="I351" s="315">
        <f>('июль(4 цк)'!F356+'июль(4 цк)'!F357*5.79%)/1000</f>
        <v>0.76407834399999996</v>
      </c>
      <c r="J351" s="315">
        <f>('июль(4 цк)'!G356+'июль(4 цк)'!G357*5.79%)/1000</f>
        <v>0.78169237899999999</v>
      </c>
      <c r="K351" s="315">
        <f>('июль(4 цк)'!H356+'июль(4 цк)'!H357*5.79%)/1000</f>
        <v>0.7809306909999999</v>
      </c>
      <c r="L351" s="315">
        <f>('июль(4 цк)'!I356+'июль(4 цк)'!I357*5.79%)/1000</f>
        <v>0.76997084699999996</v>
      </c>
      <c r="M351" s="315">
        <f>('июль(4 цк)'!J356+'июль(4 цк)'!J357*5.79%)/1000</f>
        <v>0.77663561700000006</v>
      </c>
      <c r="N351" s="315">
        <f>('июль(4 цк)'!K356+'июль(4 цк)'!K357*5.79%)/1000</f>
        <v>0.77782046500000002</v>
      </c>
      <c r="O351" s="315">
        <f>('июль(4 цк)'!L356+'июль(4 цк)'!L357*5.79%)/1000</f>
        <v>0.77797914999999995</v>
      </c>
      <c r="P351" s="315">
        <f>('июль(4 цк)'!M356+'июль(4 цк)'!M357*5.79%)/1000</f>
        <v>0.77877257499999997</v>
      </c>
      <c r="Q351" s="315">
        <f>('июль(4 цк)'!N356+'июль(4 цк)'!N357*5.79%)/1000</f>
        <v>0.77774641199999994</v>
      </c>
      <c r="R351" s="315">
        <f>('июль(4 цк)'!O356+'июль(4 цк)'!O357*5.79%)/1000</f>
        <v>0.74810405400000002</v>
      </c>
      <c r="S351" s="315">
        <f>('июль(4 цк)'!P356+'июль(4 цк)'!P357*5.79%)/1000</f>
        <v>0.75308676299999999</v>
      </c>
      <c r="T351" s="315">
        <f>('июль(4 цк)'!Q356+'июль(4 цк)'!Q357*5.79%)/1000</f>
        <v>0.78230596100000005</v>
      </c>
      <c r="U351" s="315">
        <f>('июль(4 цк)'!R356+'июль(4 цк)'!R357*5.79%)/1000</f>
        <v>0.79214443099999998</v>
      </c>
      <c r="V351" s="315">
        <f>('июль(4 цк)'!S356+'июль(4 цк)'!S357*5.79%)/1000</f>
        <v>0.78956315500000007</v>
      </c>
      <c r="W351" s="315">
        <f>('июль(4 цк)'!T356+'июль(4 цк)'!T357*5.79%)/1000</f>
        <v>0.79890441199999995</v>
      </c>
      <c r="X351" s="315">
        <f>('июль(4 цк)'!U356+'июль(4 цк)'!U357*5.79%)/1000</f>
        <v>0.77800030799999997</v>
      </c>
      <c r="Y351" s="315">
        <f>('июль(4 цк)'!V356+'июль(4 цк)'!V357*5.79%)/1000</f>
        <v>0.78979589299999997</v>
      </c>
      <c r="Z351" s="315">
        <f>('июль(4 цк)'!W356+'июль(4 цк)'!W357*5.79%)/1000</f>
        <v>0.79333985799999995</v>
      </c>
      <c r="AA351" s="315">
        <f>('июль(4 цк)'!X356+'июль(4 цк)'!X357*5.79%)/1000</f>
        <v>0.79788882800000005</v>
      </c>
      <c r="AB351" s="315">
        <f>('июль(4 цк)'!Y356+'июль(4 цк)'!Y357*5.79%)/1000</f>
        <v>0.78506708000000003</v>
      </c>
    </row>
    <row r="352" spans="1:28" s="213" customFormat="1" ht="13.5" thickBot="1" x14ac:dyDescent="0.25">
      <c r="A352" s="321">
        <v>25</v>
      </c>
      <c r="B352" s="305" t="s">
        <v>205</v>
      </c>
      <c r="C352" s="295" t="s">
        <v>174</v>
      </c>
      <c r="D352" s="261"/>
      <c r="E352" s="315">
        <f>('июль(4 цк)'!B360+'июль(4 цк)'!B361*5.79%)/1000</f>
        <v>0.78599803200000007</v>
      </c>
      <c r="F352" s="325">
        <f>('июль(4 цк)'!C360+'июль(4 цк)'!C361*5.79%)/1000</f>
        <v>0.76185675399999997</v>
      </c>
      <c r="G352" s="325">
        <f>('июль(4 цк)'!D360+'июль(4 цк)'!D361*5.79%)/1000</f>
        <v>0.76140185700000007</v>
      </c>
      <c r="H352" s="315">
        <f>('июль(4 цк)'!E360+'июль(4 цк)'!E361*5.79%)/1000</f>
        <v>0.76172980599999995</v>
      </c>
      <c r="I352" s="315">
        <f>('июль(4 цк)'!F360+'июль(4 цк)'!F361*5.79%)/1000</f>
        <v>0.77858215300000011</v>
      </c>
      <c r="J352" s="315">
        <f>('июль(4 цк)'!G360+'июль(4 цк)'!G361*5.79%)/1000</f>
        <v>0.78147021999999988</v>
      </c>
      <c r="K352" s="315">
        <f>('июль(4 цк)'!H360+'июль(4 цк)'!H361*5.79%)/1000</f>
        <v>0.78167122100000008</v>
      </c>
      <c r="L352" s="315">
        <f>('июль(4 цк)'!I360+'июль(4 цк)'!I361*5.79%)/1000</f>
        <v>0.76926205400000003</v>
      </c>
      <c r="M352" s="315">
        <f>('июль(4 цк)'!J360+'июль(4 цк)'!J361*5.79%)/1000</f>
        <v>0.77223475300000011</v>
      </c>
      <c r="N352" s="315">
        <f>('июль(4 цк)'!K360+'июль(4 цк)'!K361*5.79%)/1000</f>
        <v>0.78051810999999993</v>
      </c>
      <c r="O352" s="315">
        <f>('июль(4 цк)'!L360+'июль(4 цк)'!L361*5.79%)/1000</f>
        <v>0.77787335999999996</v>
      </c>
      <c r="P352" s="315">
        <f>('июль(4 цк)'!M360+'июль(4 цк)'!M361*5.79%)/1000</f>
        <v>0.77564119099999995</v>
      </c>
      <c r="Q352" s="315">
        <f>('июль(4 цк)'!N360+'июль(4 цк)'!N361*5.79%)/1000</f>
        <v>0.769230317</v>
      </c>
      <c r="R352" s="315">
        <f>('июль(4 цк)'!O360+'июль(4 цк)'!O361*5.79%)/1000</f>
        <v>0.75315023699999994</v>
      </c>
      <c r="S352" s="315">
        <f>('июль(4 цк)'!P360+'июль(4 цк)'!P361*5.79%)/1000</f>
        <v>0.75849263200000006</v>
      </c>
      <c r="T352" s="315">
        <f>('июль(4 цк)'!Q360+'июль(4 цк)'!Q361*5.79%)/1000</f>
        <v>0.77990452799999999</v>
      </c>
      <c r="U352" s="315">
        <f>('июль(4 цк)'!R360+'июль(4 цк)'!R361*5.79%)/1000</f>
        <v>0.79235601100000008</v>
      </c>
      <c r="V352" s="315">
        <f>('июль(4 цк)'!S360+'июль(4 цк)'!S361*5.79%)/1000</f>
        <v>0.79384765000000002</v>
      </c>
      <c r="W352" s="315">
        <f>('июль(4 цк)'!T360+'июль(4 цк)'!T361*5.79%)/1000</f>
        <v>0.79576244899999993</v>
      </c>
      <c r="X352" s="315">
        <f>('июль(4 цк)'!U360+'июль(4 цк)'!U361*5.79%)/1000</f>
        <v>0.78056042599999997</v>
      </c>
      <c r="Y352" s="315">
        <f>('июль(4 цк)'!V360+'июль(4 цк)'!V361*5.79%)/1000</f>
        <v>0.79033542199999984</v>
      </c>
      <c r="Z352" s="315">
        <f>('июль(4 цк)'!W360+'июль(4 цк)'!W361*5.79%)/1000</f>
        <v>0.79734929899999996</v>
      </c>
      <c r="AA352" s="315">
        <f>('июль(4 цк)'!X360+'июль(4 цк)'!X361*5.79%)/1000</f>
        <v>0.80389769999999994</v>
      </c>
      <c r="AB352" s="315">
        <f>('июль(4 цк)'!Y360+'июль(4 цк)'!Y361*5.79%)/1000</f>
        <v>0.79970841599999998</v>
      </c>
    </row>
    <row r="353" spans="1:28" s="213" customFormat="1" ht="13.5" thickBot="1" x14ac:dyDescent="0.25">
      <c r="A353" s="321">
        <v>26</v>
      </c>
      <c r="B353" s="305" t="s">
        <v>205</v>
      </c>
      <c r="C353" s="295" t="s">
        <v>174</v>
      </c>
      <c r="D353" s="261"/>
      <c r="E353" s="315">
        <f>('июль(4 цк)'!B364+'июль(4 цк)'!B365*5.79%)/1000</f>
        <v>0.67568021999999994</v>
      </c>
      <c r="F353" s="325">
        <f>('июль(4 цк)'!C364+'июль(4 цк)'!C365*5.79%)/1000</f>
        <v>0.67921360600000003</v>
      </c>
      <c r="G353" s="325">
        <f>('июль(4 цк)'!D364+'июль(4 цк)'!D365*5.79%)/1000</f>
        <v>0.68163619699999989</v>
      </c>
      <c r="H353" s="315">
        <f>('июль(4 цк)'!E364+'июль(4 цк)'!E365*5.79%)/1000</f>
        <v>0.70335488400000012</v>
      </c>
      <c r="I353" s="315">
        <f>('июль(4 цк)'!F364+'июль(4 цк)'!F365*5.79%)/1000</f>
        <v>0.71243166599999996</v>
      </c>
      <c r="J353" s="315">
        <f>('июль(4 цк)'!G364+'июль(4 цк)'!G365*5.79%)/1000</f>
        <v>0.58556829799999999</v>
      </c>
      <c r="K353" s="315">
        <f>('июль(4 цк)'!H364+'июль(4 цк)'!H365*5.79%)/1000</f>
        <v>0.59691956499999999</v>
      </c>
      <c r="L353" s="315">
        <f>('июль(4 цк)'!I364+'июль(4 цк)'!I365*5.79%)/1000</f>
        <v>0.58655214500000008</v>
      </c>
      <c r="M353" s="315">
        <f>('июль(4 цк)'!J364+'июль(4 цк)'!J365*5.79%)/1000</f>
        <v>0.702455669</v>
      </c>
      <c r="N353" s="315">
        <f>('июль(4 цк)'!K364+'июль(4 цк)'!K365*5.79%)/1000</f>
        <v>0.70879249</v>
      </c>
      <c r="O353" s="315">
        <f>('июль(4 цк)'!L364+'июль(4 цк)'!L365*5.79%)/1000</f>
        <v>0.7067824800000001</v>
      </c>
      <c r="P353" s="315">
        <f>('июль(4 цк)'!M364+'июль(4 цк)'!M365*5.79%)/1000</f>
        <v>0.70659205799999991</v>
      </c>
      <c r="Q353" s="315">
        <f>('июль(4 цк)'!N364+'июль(4 цк)'!N365*5.79%)/1000</f>
        <v>0.70273072300000006</v>
      </c>
      <c r="R353" s="315">
        <f>('июль(4 цк)'!O364+'июль(4 цк)'!O365*5.79%)/1000</f>
        <v>0.67077156400000004</v>
      </c>
      <c r="S353" s="315">
        <f>('июль(4 цк)'!P364+'июль(4 цк)'!P365*5.79%)/1000</f>
        <v>0.662382417</v>
      </c>
      <c r="T353" s="315">
        <f>('июль(4 цк)'!Q364+'июль(4 цк)'!Q365*5.79%)/1000</f>
        <v>0.67483389999999999</v>
      </c>
      <c r="U353" s="315">
        <f>('июль(4 цк)'!R364+'июль(4 цк)'!R365*5.79%)/1000</f>
        <v>0.690427346</v>
      </c>
      <c r="V353" s="315">
        <f>('июль(4 цк)'!S364+'июль(4 цк)'!S365*5.79%)/1000</f>
        <v>0.68785664899999999</v>
      </c>
      <c r="W353" s="315">
        <f>('июль(4 цк)'!T364+'июль(4 цк)'!T365*5.79%)/1000</f>
        <v>0.69095629599999997</v>
      </c>
      <c r="X353" s="315">
        <f>('июль(4 цк)'!U364+'июль(4 цк)'!U365*5.79%)/1000</f>
        <v>0.68149866999999997</v>
      </c>
      <c r="Y353" s="315">
        <f>('июль(4 цк)'!V364+'июль(4 цк)'!V365*5.79%)/1000</f>
        <v>0.6813188269999999</v>
      </c>
      <c r="Z353" s="315">
        <f>('июль(4 цк)'!W364+'июль(4 цк)'!W365*5.79%)/1000</f>
        <v>0.65204673400000002</v>
      </c>
      <c r="AA353" s="315">
        <f>('июль(4 цк)'!X364+'июль(4 цк)'!X365*5.79%)/1000</f>
        <v>0.65954724499999995</v>
      </c>
      <c r="AB353" s="315">
        <f>('июль(4 цк)'!Y364+'июль(4 цк)'!Y365*5.79%)/1000</f>
        <v>0.65985403600000003</v>
      </c>
    </row>
    <row r="354" spans="1:28" s="213" customFormat="1" ht="13.5" thickBot="1" x14ac:dyDescent="0.25">
      <c r="A354" s="321">
        <v>27</v>
      </c>
      <c r="B354" s="305" t="s">
        <v>205</v>
      </c>
      <c r="C354" s="295" t="s">
        <v>174</v>
      </c>
      <c r="D354" s="261"/>
      <c r="E354" s="315">
        <f>('июль(4 цк)'!B368+'июль(4 цк)'!B369*5.79%)/1000</f>
        <v>0.64474722399999995</v>
      </c>
      <c r="F354" s="325">
        <f>('июль(4 цк)'!C368+'июль(4 цк)'!C369*5.79%)/1000</f>
        <v>0.62722840000000002</v>
      </c>
      <c r="G354" s="325">
        <f>('июль(4 цк)'!D368+'июль(4 цк)'!D369*5.79%)/1000</f>
        <v>0.62457307100000004</v>
      </c>
      <c r="H354" s="315">
        <f>('июль(4 цк)'!E368+'июль(4 цк)'!E369*5.79%)/1000</f>
        <v>0.63083583900000006</v>
      </c>
      <c r="I354" s="315">
        <f>('июль(4 цк)'!F368+'июль(4 цк)'!F369*5.79%)/1000</f>
        <v>0.63331132499999998</v>
      </c>
      <c r="J354" s="315">
        <f>('июль(4 цк)'!G368+'июль(4 цк)'!G369*5.79%)/1000</f>
        <v>0.63704571199999993</v>
      </c>
      <c r="K354" s="315">
        <f>('июль(4 цк)'!H368+'июль(4 цк)'!H369*5.79%)/1000</f>
        <v>0.63419996099999998</v>
      </c>
      <c r="L354" s="315">
        <f>('июль(4 цк)'!I368+'июль(4 цк)'!I369*5.79%)/1000</f>
        <v>0.62662539699999997</v>
      </c>
      <c r="M354" s="315">
        <f>('июль(4 цк)'!J368+'июль(4 цк)'!J369*5.79%)/1000</f>
        <v>0.62825456299999993</v>
      </c>
      <c r="N354" s="315">
        <f>('июль(4 цк)'!K368+'июль(4 цк)'!K369*5.79%)/1000</f>
        <v>0.63279295400000002</v>
      </c>
      <c r="O354" s="315">
        <f>('июль(4 цк)'!L368+'июль(4 цк)'!L369*5.79%)/1000</f>
        <v>0.63572333700000005</v>
      </c>
      <c r="P354" s="315">
        <f>('июль(4 цк)'!M368+'июль(4 цк)'!M369*5.79%)/1000</f>
        <v>0.638674878</v>
      </c>
      <c r="Q354" s="315">
        <f>('июль(4 цк)'!N368+'июль(4 цк)'!N369*5.79%)/1000</f>
        <v>0.64035693900000012</v>
      </c>
      <c r="R354" s="315">
        <f>('июль(4 цк)'!O368+'июль(4 цк)'!O369*5.79%)/1000</f>
        <v>0.62458365000000005</v>
      </c>
      <c r="S354" s="315">
        <f>('июль(4 цк)'!P368+'июль(4 цк)'!P369*5.79%)/1000</f>
        <v>0.62837093200000005</v>
      </c>
      <c r="T354" s="315">
        <f>('июль(4 цк)'!Q368+'июль(4 цк)'!Q369*5.79%)/1000</f>
        <v>0.6440278519999999</v>
      </c>
      <c r="U354" s="315">
        <f>('июль(4 цк)'!R368+'июль(4 цк)'!R369*5.79%)/1000</f>
        <v>0.64305458399999993</v>
      </c>
      <c r="V354" s="315">
        <f>('июль(4 цк)'!S368+'июль(4 цк)'!S369*5.79%)/1000</f>
        <v>0.64310747899999998</v>
      </c>
      <c r="W354" s="315">
        <f>('июль(4 цк)'!T368+'июль(4 цк)'!T369*5.79%)/1000</f>
        <v>0.63966930399999999</v>
      </c>
      <c r="X354" s="315">
        <f>('июль(4 цк)'!U368+'июль(4 цк)'!U369*5.79%)/1000</f>
        <v>0.6320101079999999</v>
      </c>
      <c r="Y354" s="315">
        <f>('июль(4 цк)'!V368+'июль(4 цк)'!V369*5.79%)/1000</f>
        <v>0.63378738000000001</v>
      </c>
      <c r="Z354" s="315">
        <f>('июль(4 цк)'!W368+'июль(4 цк)'!W369*5.79%)/1000</f>
        <v>0.64362585000000005</v>
      </c>
      <c r="AA354" s="315">
        <f>('июль(4 цк)'!X368+'июль(4 цк)'!X369*5.79%)/1000</f>
        <v>0.64969819600000001</v>
      </c>
      <c r="AB354" s="315">
        <f>('июль(4 цк)'!Y368+'июль(4 цк)'!Y369*5.79%)/1000</f>
        <v>0.64942314199999995</v>
      </c>
    </row>
    <row r="355" spans="1:28" s="213" customFormat="1" ht="13.5" thickBot="1" x14ac:dyDescent="0.25">
      <c r="A355" s="321">
        <v>28</v>
      </c>
      <c r="B355" s="305" t="s">
        <v>205</v>
      </c>
      <c r="C355" s="295" t="s">
        <v>174</v>
      </c>
      <c r="D355" s="261"/>
      <c r="E355" s="315">
        <f>('июль(4 цк)'!B372+'июль(4 цк)'!B373*5.79%)/1000</f>
        <v>0.70303751400000003</v>
      </c>
      <c r="F355" s="325">
        <f>('июль(4 цк)'!C372+'июль(4 цк)'!C373*5.79%)/1000</f>
        <v>0.67405105399999998</v>
      </c>
      <c r="G355" s="325">
        <f>('июль(4 цк)'!D372+'июль(4 цк)'!D373*5.79%)/1000</f>
        <v>0.67538400799999998</v>
      </c>
      <c r="H355" s="315">
        <f>('июль(4 цк)'!E372+'июль(4 цк)'!E373*5.79%)/1000</f>
        <v>0.68278930800000004</v>
      </c>
      <c r="I355" s="315">
        <f>('июль(4 цк)'!F372+'июль(4 цк)'!F373*5.79%)/1000</f>
        <v>0.67269694200000008</v>
      </c>
      <c r="J355" s="315">
        <f>('июль(4 цк)'!G372+'июль(4 цк)'!G373*5.79%)/1000</f>
        <v>0.67418858100000001</v>
      </c>
      <c r="K355" s="315">
        <f>('июль(4 цк)'!H372+'июль(4 цк)'!H373*5.79%)/1000</f>
        <v>0.68484163399999998</v>
      </c>
      <c r="L355" s="315">
        <f>('июль(4 цк)'!I372+'июль(4 цк)'!I373*5.79%)/1000</f>
        <v>0.67714012199999996</v>
      </c>
      <c r="M355" s="315">
        <f>('июль(4 цк)'!J372+'июль(4 цк)'!J373*5.79%)/1000</f>
        <v>0.677404597</v>
      </c>
      <c r="N355" s="315">
        <f>('июль(4 цк)'!K372+'июль(4 цк)'!K373*5.79%)/1000</f>
        <v>0.68578316500000003</v>
      </c>
      <c r="O355" s="315">
        <f>('июль(4 цк)'!L372+'июль(4 цк)'!L373*5.79%)/1000</f>
        <v>0.68814228200000005</v>
      </c>
      <c r="P355" s="315">
        <f>('июль(4 цк)'!M372+'июль(4 цк)'!M373*5.79%)/1000</f>
        <v>0.69091398000000004</v>
      </c>
      <c r="Q355" s="315">
        <f>('июль(4 цк)'!N372+'июль(4 цк)'!N373*5.79%)/1000</f>
        <v>0.70334430500000011</v>
      </c>
      <c r="R355" s="315">
        <f>('июль(4 цк)'!O372+'июль(4 цк)'!O373*5.79%)/1000</f>
        <v>0.68891454899999993</v>
      </c>
      <c r="S355" s="315">
        <f>('июль(4 цк)'!P372+'июль(4 цк)'!P373*5.79%)/1000</f>
        <v>0.68679874899999993</v>
      </c>
      <c r="T355" s="315">
        <f>('июль(4 цк)'!Q372+'июль(4 цк)'!Q373*5.79%)/1000</f>
        <v>0.70555531599999999</v>
      </c>
      <c r="U355" s="315">
        <f>('июль(4 цк)'!R372+'июль(4 цк)'!R373*5.79%)/1000</f>
        <v>0.70740664099999995</v>
      </c>
      <c r="V355" s="315">
        <f>('июль(4 цк)'!S372+'июль(4 цк)'!S373*5.79%)/1000</f>
        <v>0.71588041999999996</v>
      </c>
      <c r="W355" s="315">
        <f>('июль(4 цк)'!T372+'июль(4 цк)'!T373*5.79%)/1000</f>
        <v>0.71566884000000008</v>
      </c>
      <c r="X355" s="315">
        <f>('июль(4 цк)'!U372+'июль(4 цк)'!U373*5.79%)/1000</f>
        <v>0.70288940799999999</v>
      </c>
      <c r="Y355" s="315">
        <f>('июль(4 цк)'!V372+'июль(4 цк)'!V373*5.79%)/1000</f>
        <v>0.71019949699999996</v>
      </c>
      <c r="Z355" s="315">
        <f>('июль(4 цк)'!W372+'июль(4 цк)'!W373*5.79%)/1000</f>
        <v>0.70649684699999993</v>
      </c>
      <c r="AA355" s="315">
        <f>('июль(4 цк)'!X372+'июль(4 цк)'!X373*5.79%)/1000</f>
        <v>0.71021007600000008</v>
      </c>
      <c r="AB355" s="315">
        <f>('июль(4 цк)'!Y372+'июль(4 цк)'!Y373*5.79%)/1000</f>
        <v>0.6749502690000001</v>
      </c>
    </row>
    <row r="356" spans="1:28" s="213" customFormat="1" ht="13.5" thickBot="1" x14ac:dyDescent="0.25">
      <c r="A356" s="321">
        <v>29</v>
      </c>
      <c r="B356" s="305" t="s">
        <v>205</v>
      </c>
      <c r="C356" s="295" t="s">
        <v>174</v>
      </c>
      <c r="D356" s="261"/>
      <c r="E356" s="315">
        <f>('июль(4 цк)'!B376+'июль(4 цк)'!B377*5.79%)/1000</f>
        <v>0.72633247199999995</v>
      </c>
      <c r="F356" s="325">
        <f>('июль(4 цк)'!C376+'июль(4 цк)'!C377*5.79%)/1000</f>
        <v>0.71262208800000004</v>
      </c>
      <c r="G356" s="325">
        <f>('июль(4 цк)'!D376+'июль(4 цк)'!D377*5.79%)/1000</f>
        <v>0.70906754400000005</v>
      </c>
      <c r="H356" s="315">
        <f>('июль(4 цк)'!E376+'июль(4 цк)'!E377*5.79%)/1000</f>
        <v>0.71482251999999991</v>
      </c>
      <c r="I356" s="315">
        <f>('июль(4 цк)'!F376+'июль(4 цк)'!F377*5.79%)/1000</f>
        <v>0.73015149099999999</v>
      </c>
      <c r="J356" s="315">
        <f>('июль(4 цк)'!G376+'июль(4 цк)'!G377*5.79%)/1000</f>
        <v>0.73653062800000013</v>
      </c>
      <c r="K356" s="315">
        <f>('июль(4 цк)'!H376+'июль(4 цк)'!H377*5.79%)/1000</f>
        <v>0.73021496500000005</v>
      </c>
      <c r="L356" s="315">
        <f>('июль(4 цк)'!I376+'июль(4 цк)'!I377*5.79%)/1000</f>
        <v>0.72407914499999992</v>
      </c>
      <c r="M356" s="315">
        <f>('июль(4 цк)'!J376+'июль(4 цк)'!J377*5.79%)/1000</f>
        <v>0.73099781100000005</v>
      </c>
      <c r="N356" s="315">
        <f>('июль(4 цк)'!K376+'июль(4 цк)'!K377*5.79%)/1000</f>
        <v>0.74089975500000005</v>
      </c>
      <c r="O356" s="315">
        <f>('июль(4 цк)'!L376+'июль(4 цк)'!L377*5.79%)/1000</f>
        <v>0.74398882300000002</v>
      </c>
      <c r="P356" s="315">
        <f>('июль(4 цк)'!M376+'июль(4 цк)'!M377*5.79%)/1000</f>
        <v>0.73678452399999994</v>
      </c>
      <c r="Q356" s="315">
        <f>('июль(4 цк)'!N376+'июль(4 цк)'!N377*5.79%)/1000</f>
        <v>0.73742984299999992</v>
      </c>
      <c r="R356" s="315">
        <f>('июль(4 цк)'!O376+'июль(4 цк)'!O377*5.79%)/1000</f>
        <v>0.71372230400000003</v>
      </c>
      <c r="S356" s="315">
        <f>('июль(4 цк)'!P376+'июль(4 цк)'!P377*5.79%)/1000</f>
        <v>0.71634589600000009</v>
      </c>
      <c r="T356" s="315">
        <f>('июль(4 цк)'!Q376+'июль(4 цк)'!Q377*5.79%)/1000</f>
        <v>0.73654120700000003</v>
      </c>
      <c r="U356" s="315">
        <f>('июль(4 цк)'!R376+'июль(4 цк)'!R377*5.79%)/1000</f>
        <v>0.75456782300000003</v>
      </c>
      <c r="V356" s="315">
        <f>('июль(4 цк)'!S376+'июль(4 цк)'!S377*5.79%)/1000</f>
        <v>0.75809062999999999</v>
      </c>
      <c r="W356" s="315">
        <f>('июль(4 цк)'!T376+'июль(4 цк)'!T377*5.79%)/1000</f>
        <v>0.75136238600000005</v>
      </c>
      <c r="X356" s="315">
        <f>('июль(4 цк)'!U376+'июль(4 цк)'!U377*5.79%)/1000</f>
        <v>0.73024670200000008</v>
      </c>
      <c r="Y356" s="315">
        <f>('июль(4 цк)'!V376+'июль(4 цк)'!V377*5.79%)/1000</f>
        <v>0.73367429800000006</v>
      </c>
      <c r="Z356" s="315">
        <f>('июль(4 цк)'!W376+'июль(4 цк)'!W377*5.79%)/1000</f>
        <v>0.74091033400000006</v>
      </c>
      <c r="AA356" s="315">
        <f>('июль(4 цк)'!X376+'июль(4 цк)'!X377*5.79%)/1000</f>
        <v>0.74694036399999997</v>
      </c>
      <c r="AB356" s="315">
        <f>('июль(4 цк)'!Y376+'июль(4 цк)'!Y377*5.79%)/1000</f>
        <v>0.74525830300000007</v>
      </c>
    </row>
    <row r="357" spans="1:28" s="213" customFormat="1" ht="13.5" thickBot="1" x14ac:dyDescent="0.25">
      <c r="A357" s="321">
        <v>30</v>
      </c>
      <c r="B357" s="305" t="s">
        <v>205</v>
      </c>
      <c r="C357" s="295" t="s">
        <v>174</v>
      </c>
      <c r="D357" s="261"/>
      <c r="E357" s="315">
        <f>('июль(4 цк)'!B380+'июль(4 цк)'!B381*5.79%)/1000</f>
        <v>0.59045579599999998</v>
      </c>
      <c r="F357" s="325">
        <f>('июль(4 цк)'!C380+'июль(4 цк)'!C381*5.79%)/1000</f>
        <v>0.56168091600000003</v>
      </c>
      <c r="G357" s="325">
        <f>('июль(4 цк)'!D380+'июль(4 цк)'!D381*5.79%)/1000</f>
        <v>0.56080285900000004</v>
      </c>
      <c r="H357" s="315">
        <f>('июль(4 цк)'!E380+'июль(4 цк)'!E381*5.79%)/1000</f>
        <v>0.56766863000000001</v>
      </c>
      <c r="I357" s="315">
        <f>('июль(4 цк)'!F380+'июль(4 цк)'!F381*5.79%)/1000</f>
        <v>0.57579330200000001</v>
      </c>
      <c r="J357" s="315">
        <f>('июль(4 цк)'!G380+'июль(4 цк)'!G381*5.79%)/1000</f>
        <v>0.58360060400000002</v>
      </c>
      <c r="K357" s="315">
        <f>('июль(4 цк)'!H380+'июль(4 цк)'!H381*5.79%)/1000</f>
        <v>0.58221475500000008</v>
      </c>
      <c r="L357" s="315">
        <f>('июль(4 цк)'!I380+'июль(4 цк)'!I381*5.79%)/1000</f>
        <v>0.56937184900000004</v>
      </c>
      <c r="M357" s="315">
        <f>('июль(4 цк)'!J380+'июль(4 цк)'!J381*5.79%)/1000</f>
        <v>0.57000658900000012</v>
      </c>
      <c r="N357" s="315">
        <f>('июль(4 цк)'!K380+'июль(4 цк)'!K381*5.79%)/1000</f>
        <v>0.57531724700000009</v>
      </c>
      <c r="O357" s="315">
        <f>('июль(4 цк)'!L380+'июль(4 цк)'!L381*5.79%)/1000</f>
        <v>0.57529608900000007</v>
      </c>
      <c r="P357" s="315">
        <f>('июль(4 цк)'!M380+'июль(4 цк)'!M381*5.79%)/1000</f>
        <v>0.57898815999999997</v>
      </c>
      <c r="Q357" s="315">
        <f>('июль(4 цк)'!N380+'июль(4 цк)'!N381*5.79%)/1000</f>
        <v>0.58015184999999991</v>
      </c>
      <c r="R357" s="315">
        <f>('июль(4 цк)'!O380+'июль(4 цк)'!O381*5.79%)/1000</f>
        <v>0.56488635300000001</v>
      </c>
      <c r="S357" s="315">
        <f>('июль(4 цк)'!P380+'июль(4 цк)'!P381*5.79%)/1000</f>
        <v>0.56414582299999994</v>
      </c>
      <c r="T357" s="315">
        <f>('июль(4 цк)'!Q380+'июль(4 цк)'!Q381*5.79%)/1000</f>
        <v>0.58575872000000007</v>
      </c>
      <c r="U357" s="315">
        <f>('июль(4 цк)'!R380+'июль(4 цк)'!R381*5.79%)/1000</f>
        <v>0.59415844600000001</v>
      </c>
      <c r="V357" s="315">
        <f>('июль(4 цк)'!S380+'июль(4 цк)'!S381*5.79%)/1000</f>
        <v>0.59652814200000004</v>
      </c>
      <c r="W357" s="315">
        <f>('июль(4 цк)'!T380+'июль(4 цк)'!T381*5.79%)/1000</f>
        <v>0.59577703299999996</v>
      </c>
      <c r="X357" s="315">
        <f>('июль(4 цк)'!U380+'июль(4 цк)'!U381*5.79%)/1000</f>
        <v>0.58195028000000004</v>
      </c>
      <c r="Y357" s="315">
        <f>('июль(4 цк)'!V380+'июль(4 цк)'!V381*5.79%)/1000</f>
        <v>0.59027595300000002</v>
      </c>
      <c r="Z357" s="315">
        <f>('июль(4 цк)'!W380+'июль(4 цк)'!W381*5.79%)/1000</f>
        <v>0.59417960399999992</v>
      </c>
      <c r="AA357" s="315">
        <f>('июль(4 цк)'!X380+'июль(4 цк)'!X381*5.79%)/1000</f>
        <v>0.59578761199999997</v>
      </c>
      <c r="AB357" s="315">
        <f>('июль(4 цк)'!Y380+'июль(4 цк)'!Y381*5.79%)/1000</f>
        <v>0.594147867</v>
      </c>
    </row>
    <row r="358" spans="1:28" s="301" customFormat="1" ht="13.5" thickBot="1" x14ac:dyDescent="0.25">
      <c r="A358" s="322">
        <v>31</v>
      </c>
      <c r="B358" s="305" t="s">
        <v>205</v>
      </c>
      <c r="C358" s="311" t="s">
        <v>174</v>
      </c>
      <c r="D358" s="312"/>
      <c r="E358" s="315">
        <f>('июль(4 цк)'!B384+'июль(4 цк)'!B385*5.79%)/1000</f>
        <v>0.55458240699999994</v>
      </c>
      <c r="F358" s="325">
        <f>('июль(4 цк)'!C384+'июль(4 цк)'!C385*5.79%)/1000</f>
        <v>0.53713763600000008</v>
      </c>
      <c r="G358" s="325">
        <f>('июль(4 цк)'!D384+'июль(4 цк)'!D385*5.79%)/1000</f>
        <v>0.53924285700000008</v>
      </c>
      <c r="H358" s="315">
        <f>('июль(4 цк)'!E384+'июль(4 цк)'!E385*5.79%)/1000</f>
        <v>0.54123170900000006</v>
      </c>
      <c r="I358" s="315">
        <f>('июль(4 цк)'!F384+'июль(4 цк)'!F385*5.79%)/1000</f>
        <v>0.55002285799999995</v>
      </c>
      <c r="J358" s="315">
        <f>('июль(4 цк)'!G384+'июль(4 цк)'!G385*5.79%)/1000</f>
        <v>0.55030849100000012</v>
      </c>
      <c r="K358" s="315">
        <f>('июль(4 цк)'!H384+'июль(4 цк)'!H385*5.79%)/1000</f>
        <v>0.55312250500000004</v>
      </c>
      <c r="L358" s="315">
        <f>('июль(4 цк)'!I384+'июль(4 цк)'!I385*5.79%)/1000</f>
        <v>0.54297724400000003</v>
      </c>
      <c r="M358" s="315">
        <f>('июль(4 цк)'!J384+'июль(4 цк)'!J385*5.79%)/1000</f>
        <v>0.54475451600000013</v>
      </c>
      <c r="N358" s="315">
        <f>('июль(4 цк)'!K384+'июль(4 цк)'!K385*5.79%)/1000</f>
        <v>0.54880627300000007</v>
      </c>
      <c r="O358" s="315">
        <f>('июль(4 цк)'!L384+'июль(4 цк)'!L385*5.79%)/1000</f>
        <v>0.55333408499999992</v>
      </c>
      <c r="P358" s="315">
        <f>('июль(4 цк)'!M384+'июль(4 цк)'!M385*5.79%)/1000</f>
        <v>0.54780126800000006</v>
      </c>
      <c r="Q358" s="315">
        <f>('июль(4 цк)'!N384+'июль(4 цк)'!N385*5.79%)/1000</f>
        <v>0.55047775499999996</v>
      </c>
      <c r="R358" s="315">
        <f>('июль(4 цк)'!O384+'июль(4 цк)'!O385*5.79%)/1000</f>
        <v>0.53545557499999996</v>
      </c>
      <c r="S358" s="315">
        <f>('июль(4 цк)'!P384+'июль(4 цк)'!P385*5.79%)/1000</f>
        <v>0.52783869500000002</v>
      </c>
      <c r="T358" s="315">
        <f>('июль(4 цк)'!Q384+'июль(4 цк)'!Q385*5.79%)/1000</f>
        <v>0.536608686</v>
      </c>
      <c r="U358" s="315">
        <f>('июль(4 цк)'!R384+'июль(4 цк)'!R385*5.79%)/1000</f>
        <v>0.54307245500000001</v>
      </c>
      <c r="V358" s="315">
        <f>('июль(4 цк)'!S384+'июль(4 цк)'!S385*5.79%)/1000</f>
        <v>0.54518825500000001</v>
      </c>
      <c r="W358" s="315">
        <f>('июль(4 цк)'!T384+'июль(4 цк)'!T385*5.79%)/1000</f>
        <v>0.54582299500000009</v>
      </c>
      <c r="X358" s="315">
        <f>('июль(4 цк)'!U384+'июль(4 цк)'!U385*5.79%)/1000</f>
        <v>0.54027959900000011</v>
      </c>
      <c r="Y358" s="315">
        <f>('июль(4 цк)'!V384+'июль(4 цк)'!V385*5.79%)/1000</f>
        <v>0.541834712</v>
      </c>
      <c r="Z358" s="315">
        <f>('июль(4 цк)'!W384+'июль(4 цк)'!W385*5.79%)/1000</f>
        <v>0.54432077700000003</v>
      </c>
      <c r="AA358" s="315">
        <f>('июль(4 цк)'!X384+'июль(4 цк)'!X385*5.79%)/1000</f>
        <v>0.54692321100000008</v>
      </c>
      <c r="AB358" s="315">
        <f>('июль(4 цк)'!Y384+'июль(4 цк)'!Y385*5.79%)/1000</f>
        <v>0.544172671</v>
      </c>
    </row>
    <row r="359" spans="1:28" s="300" customFormat="1" ht="13.5" thickBot="1" x14ac:dyDescent="0.25">
      <c r="A359" s="320">
        <v>1</v>
      </c>
      <c r="B359" s="305" t="s">
        <v>200</v>
      </c>
      <c r="C359" s="306" t="s">
        <v>174</v>
      </c>
      <c r="D359" s="307"/>
      <c r="E359" s="315">
        <f>('июль(4 цк)'!B264+'июль(4 цк)'!B265*3.1%)/1000</f>
        <v>0.82865360999999993</v>
      </c>
      <c r="F359" s="325">
        <f>('июль(4 цк)'!C264+'июль(4 цк)'!C265*3.1%)/1000</f>
        <v>0.81037398000000005</v>
      </c>
      <c r="G359" s="325">
        <f>('июль(4 цк)'!D264+'июль(4 цк)'!D265*3.1%)/1000</f>
        <v>0.80870375999999999</v>
      </c>
      <c r="H359" s="315">
        <f>('июль(4 цк)'!E264+'июль(4 цк)'!E265*3.1%)/1000</f>
        <v>0.82930314000000005</v>
      </c>
      <c r="I359" s="315">
        <f>('июль(4 цк)'!F264+'июль(4 цк)'!F265*3.1%)/1000</f>
        <v>0.81917872000000003</v>
      </c>
      <c r="J359" s="315">
        <f>('июль(4 цк)'!G264+'июль(4 цк)'!G265*3.1%)/1000</f>
        <v>0.81406495999999995</v>
      </c>
      <c r="K359" s="315">
        <f>('июль(4 цк)'!H264+'июль(4 цк)'!H265*3.1%)/1000</f>
        <v>0.81659091000000006</v>
      </c>
      <c r="L359" s="315">
        <f>('июль(4 цк)'!I264+'июль(4 цк)'!I265*3.1%)/1000</f>
        <v>0.80574478999999999</v>
      </c>
      <c r="M359" s="315">
        <f>('июль(4 цк)'!J264+'июль(4 цк)'!J265*3.1%)/1000</f>
        <v>0.80954917999999998</v>
      </c>
      <c r="N359" s="315">
        <f>('июль(4 цк)'!K264+'июль(4 цк)'!K265*3.1%)/1000</f>
        <v>0.82253977999999994</v>
      </c>
      <c r="O359" s="315">
        <f>('июль(4 цк)'!L264+'июль(4 цк)'!L265*3.1%)/1000</f>
        <v>0.81334326000000001</v>
      </c>
      <c r="P359" s="315">
        <f>('июль(4 цк)'!M264+'июль(4 цк)'!M265*3.1%)/1000</f>
        <v>0.81559083999999993</v>
      </c>
      <c r="Q359" s="315">
        <f>('июль(4 цк)'!N264+'июль(4 цк)'!N265*3.1%)/1000</f>
        <v>0.81321954000000007</v>
      </c>
      <c r="R359" s="315">
        <f>('июль(4 цк)'!O264+'июль(4 цк)'!O265*3.1%)/1000</f>
        <v>0.79033133999999994</v>
      </c>
      <c r="S359" s="315">
        <f>('июль(4 цк)'!P264+'июль(4 цк)'!P265*3.1%)/1000</f>
        <v>0.79600183999999996</v>
      </c>
      <c r="T359" s="315">
        <f>('июль(4 цк)'!Q264+'июль(4 цк)'!Q265*3.1%)/1000</f>
        <v>0.81708578999999992</v>
      </c>
      <c r="U359" s="315">
        <f>('июль(4 цк)'!R264+'июль(4 цк)'!R265*3.1%)/1000</f>
        <v>0.82768447000000001</v>
      </c>
      <c r="V359" s="315">
        <f>('июль(4 цк)'!S264+'июль(4 цк)'!S265*3.1%)/1000</f>
        <v>0.83487054000000005</v>
      </c>
      <c r="W359" s="315">
        <f>('июль(4 цк)'!T264+'июль(4 цк)'!T265*3.1%)/1000</f>
        <v>0.84335567</v>
      </c>
      <c r="X359" s="315">
        <f>('июль(4 цк)'!U264+'июль(4 цк)'!U265*3.1%)/1000</f>
        <v>0.83071560999999994</v>
      </c>
      <c r="Y359" s="315">
        <f>('июль(4 цк)'!V264+'июль(4 цк)'!V265*3.1%)/1000</f>
        <v>0.84632495000000008</v>
      </c>
      <c r="Z359" s="315">
        <f>('июль(4 цк)'!W264+'июль(4 цк)'!W265*3.1%)/1000</f>
        <v>0.85178925000000005</v>
      </c>
      <c r="AA359" s="315">
        <f>('июль(4 цк)'!X264+'июль(4 цк)'!X265*3.1%)/1000</f>
        <v>0.85045926000000005</v>
      </c>
      <c r="AB359" s="315">
        <f>('июль(4 цк)'!Y264+'июль(4 цк)'!Y265*3.1%)/1000</f>
        <v>0.84021111999999998</v>
      </c>
    </row>
    <row r="360" spans="1:28" s="213" customFormat="1" ht="13.5" thickBot="1" x14ac:dyDescent="0.25">
      <c r="A360" s="321">
        <v>2</v>
      </c>
      <c r="B360" s="294" t="s">
        <v>200</v>
      </c>
      <c r="C360" s="295" t="s">
        <v>174</v>
      </c>
      <c r="D360" s="261"/>
      <c r="E360" s="315">
        <f>('июль(4 цк)'!B268+'июль(4 цк)'!B269*3.1%)/1000</f>
        <v>0.91330901999999992</v>
      </c>
      <c r="F360" s="325">
        <f>('июль(4 цк)'!C268+'июль(4 цк)'!C269*3.1%)/1000</f>
        <v>0.89280242999999992</v>
      </c>
      <c r="G360" s="325">
        <f>('июль(4 цк)'!D268+'июль(4 цк)'!D269*3.1%)/1000</f>
        <v>0.89509124999999989</v>
      </c>
      <c r="H360" s="315">
        <f>('июль(4 цк)'!E268+'июль(4 цк)'!E269*3.1%)/1000</f>
        <v>0.90817464000000003</v>
      </c>
      <c r="I360" s="315">
        <f>('июль(4 цк)'!F268+'июль(4 цк)'!F269*3.1%)/1000</f>
        <v>0.94477514000000007</v>
      </c>
      <c r="J360" s="315">
        <f>('июль(4 цк)'!G268+'июль(4 цк)'!G269*3.1%)/1000</f>
        <v>0.93656838000000009</v>
      </c>
      <c r="K360" s="315">
        <f>('июль(4 цк)'!H268+'июль(4 цк)'!H269*3.1%)/1000</f>
        <v>0.92960913000000001</v>
      </c>
      <c r="L360" s="315">
        <f>('июль(4 цк)'!I268+'июль(4 цк)'!I269*3.1%)/1000</f>
        <v>0.91746395000000003</v>
      </c>
      <c r="M360" s="315">
        <f>('июль(4 цк)'!J268+'июль(4 цк)'!J269*3.1%)/1000</f>
        <v>0.92680480999999992</v>
      </c>
      <c r="N360" s="315">
        <f>('июль(4 цк)'!K268+'июль(4 цк)'!K269*3.1%)/1000</f>
        <v>0.92791829000000003</v>
      </c>
      <c r="O360" s="315">
        <f>('июль(4 цк)'!L268+'июль(4 цк)'!L269*3.1%)/1000</f>
        <v>0.94828053999999995</v>
      </c>
      <c r="P360" s="315">
        <f>('июль(4 цк)'!M268+'июль(4 цк)'!M269*3.1%)/1000</f>
        <v>0.93332073000000004</v>
      </c>
      <c r="Q360" s="315">
        <f>('июль(4 цк)'!N268+'июль(4 цк)'!N269*3.1%)/1000</f>
        <v>0.94686806999999995</v>
      </c>
      <c r="R360" s="315">
        <f>('июль(4 цк)'!O268+'июль(4 цк)'!O269*3.1%)/1000</f>
        <v>0.9209487300000001</v>
      </c>
      <c r="S360" s="315">
        <f>('июль(4 цк)'!P268+'июль(4 цк)'!P269*3.1%)/1000</f>
        <v>0.91614426999999998</v>
      </c>
      <c r="T360" s="315">
        <f>('июль(4 цк)'!Q268+'июль(4 цк)'!Q269*3.1%)/1000</f>
        <v>0.93725914999999993</v>
      </c>
      <c r="U360" s="315">
        <f>('июль(4 цк)'!R268+'июль(4 цк)'!R269*3.1%)/1000</f>
        <v>0.95641513</v>
      </c>
      <c r="V360" s="315">
        <f>('июль(4 цк)'!S268+'июль(4 цк)'!S269*3.1%)/1000</f>
        <v>0.96384864000000003</v>
      </c>
      <c r="W360" s="315">
        <f>('июль(4 цк)'!T268+'июль(4 цк)'!T269*3.1%)/1000</f>
        <v>0.98097354999999997</v>
      </c>
      <c r="X360" s="315">
        <f>('июль(4 цк)'!U268+'июль(4 цк)'!U269*3.1%)/1000</f>
        <v>0.95203337999999993</v>
      </c>
      <c r="Y360" s="315">
        <f>('июль(4 цк)'!V268+'июль(4 цк)'!V269*3.1%)/1000</f>
        <v>0.96957069000000007</v>
      </c>
      <c r="Z360" s="315">
        <f>('июль(4 цк)'!W268+'июль(4 цк)'!W269*3.1%)/1000</f>
        <v>0.97222035999999989</v>
      </c>
      <c r="AA360" s="315">
        <f>('июль(4 цк)'!X268+'июль(4 цк)'!X269*3.1%)/1000</f>
        <v>0.97104501999999993</v>
      </c>
      <c r="AB360" s="315">
        <f>('июль(4 цк)'!Y268+'июль(4 цк)'!Y269*3.1%)/1000</f>
        <v>0.95622954999999987</v>
      </c>
    </row>
    <row r="361" spans="1:28" s="213" customFormat="1" ht="13.5" thickBot="1" x14ac:dyDescent="0.25">
      <c r="A361" s="321">
        <v>3</v>
      </c>
      <c r="B361" s="294" t="s">
        <v>200</v>
      </c>
      <c r="C361" s="295" t="s">
        <v>174</v>
      </c>
      <c r="D361" s="261"/>
      <c r="E361" s="315">
        <f>('июль(4 цк)'!B272+'июль(4 цк)'!B273*3.1%)/1000</f>
        <v>0.92106213999999997</v>
      </c>
      <c r="F361" s="325">
        <f>('июль(4 цк)'!C272+'июль(4 цк)'!C273*3.1%)/1000</f>
        <v>0.85608851999999991</v>
      </c>
      <c r="G361" s="325">
        <f>('июль(4 цк)'!D272+'июль(4 цк)'!D273*3.1%)/1000</f>
        <v>0.87414132999999994</v>
      </c>
      <c r="H361" s="315">
        <f>('июль(4 цк)'!E272+'июль(4 цк)'!E273*3.1%)/1000</f>
        <v>0.8896372600000001</v>
      </c>
      <c r="I361" s="315">
        <f>('июль(4 цк)'!F272+'июль(4 цк)'!F273*3.1%)/1000</f>
        <v>0.88774021999999997</v>
      </c>
      <c r="J361" s="315">
        <f>('июль(4 цк)'!G272+'июль(4 цк)'!G273*3.1%)/1000</f>
        <v>0.87916229999999995</v>
      </c>
      <c r="K361" s="315">
        <f>('июль(4 цк)'!H272+'июль(4 цк)'!H273*3.1%)/1000</f>
        <v>0.88470907999999993</v>
      </c>
      <c r="L361" s="315">
        <f>('июль(4 цк)'!I272+'июль(4 цк)'!I273*3.1%)/1000</f>
        <v>0.87100708999999998</v>
      </c>
      <c r="M361" s="315">
        <f>('июль(4 цк)'!J272+'июль(4 цк)'!J273*3.1%)/1000</f>
        <v>0.88412141</v>
      </c>
      <c r="N361" s="315">
        <f>('июль(4 цк)'!K272+'июль(4 цк)'!K273*3.1%)/1000</f>
        <v>0.88312133999999987</v>
      </c>
      <c r="O361" s="315">
        <f>('июль(4 цк)'!L272+'июль(4 цк)'!L273*3.1%)/1000</f>
        <v>0.89030741000000002</v>
      </c>
      <c r="P361" s="315">
        <f>('июль(4 цк)'!M272+'июль(4 цк)'!M273*3.1%)/1000</f>
        <v>0.88559573999999996</v>
      </c>
      <c r="Q361" s="315">
        <f>('июль(4 цк)'!N272+'июль(4 цк)'!N273*3.1%)/1000</f>
        <v>0.89318390000000003</v>
      </c>
      <c r="R361" s="315">
        <f>('июль(4 цк)'!O272+'июль(4 цк)'!O273*3.1%)/1000</f>
        <v>0.86418187000000002</v>
      </c>
      <c r="S361" s="315">
        <f>('июль(4 цк)'!P272+'июль(4 цк)'!P273*3.1%)/1000</f>
        <v>0.86142910000000006</v>
      </c>
      <c r="T361" s="315">
        <f>('июль(4 цк)'!Q272+'июль(4 цк)'!Q273*3.1%)/1000</f>
        <v>0.88746185</v>
      </c>
      <c r="U361" s="315">
        <f>('июль(4 цк)'!R272+'июль(4 цк)'!R273*3.1%)/1000</f>
        <v>0.90270002999999999</v>
      </c>
      <c r="V361" s="315">
        <f>('июль(4 цк)'!S272+'июль(4 цк)'!S273*3.1%)/1000</f>
        <v>0.89227661999999996</v>
      </c>
      <c r="W361" s="315">
        <f>('июль(4 цк)'!T272+'июль(4 цк)'!T273*3.1%)/1000</f>
        <v>0.89459637000000003</v>
      </c>
      <c r="X361" s="315">
        <f>('июль(4 цк)'!U272+'июль(4 цк)'!U273*3.1%)/1000</f>
        <v>0.8892557900000001</v>
      </c>
      <c r="Y361" s="315">
        <f>('июль(4 цк)'!V272+'июль(4 цк)'!V273*3.1%)/1000</f>
        <v>0.90308149999999998</v>
      </c>
      <c r="Z361" s="315">
        <f>('июль(4 цк)'!W272+'июль(4 цк)'!W273*3.1%)/1000</f>
        <v>0.91628860999999995</v>
      </c>
      <c r="AA361" s="315">
        <f>('июль(4 цк)'!X272+'июль(4 цк)'!X273*3.1%)/1000</f>
        <v>0.92750589000000006</v>
      </c>
      <c r="AB361" s="315">
        <f>('июль(4 цк)'!Y272+'июль(4 цк)'!Y273*3.1%)/1000</f>
        <v>0.92803170000000001</v>
      </c>
    </row>
    <row r="362" spans="1:28" s="213" customFormat="1" ht="13.5" thickBot="1" x14ac:dyDescent="0.25">
      <c r="A362" s="321">
        <v>4</v>
      </c>
      <c r="B362" s="294" t="s">
        <v>200</v>
      </c>
      <c r="C362" s="295" t="s">
        <v>174</v>
      </c>
      <c r="D362" s="261"/>
      <c r="E362" s="315">
        <f>('июль(4 цк)'!B276+'июль(4 цк)'!B277*3.1%)/1000</f>
        <v>0.97041610999999994</v>
      </c>
      <c r="F362" s="325">
        <f>('июль(4 цк)'!C276+'июль(4 цк)'!C277*3.1%)/1000</f>
        <v>0.93260933999999995</v>
      </c>
      <c r="G362" s="325">
        <f>('июль(4 цк)'!D276+'июль(4 цк)'!D277*3.1%)/1000</f>
        <v>0.94908471999999999</v>
      </c>
      <c r="H362" s="315">
        <f>('июль(4 цк)'!E276+'июль(4 цк)'!E277*3.1%)/1000</f>
        <v>0.95875549999999998</v>
      </c>
      <c r="I362" s="315">
        <f>('июль(4 цк)'!F276+'июль(4 цк)'!F277*3.1%)/1000</f>
        <v>0.97921054000000007</v>
      </c>
      <c r="J362" s="315">
        <f>('июль(4 цк)'!G276+'июль(4 цк)'!G277*3.1%)/1000</f>
        <v>0.98568521999999992</v>
      </c>
      <c r="K362" s="315">
        <f>('июль(4 цк)'!H276+'июль(4 цк)'!H277*3.1%)/1000</f>
        <v>0.99317027999999996</v>
      </c>
      <c r="L362" s="315">
        <f>('июль(4 цк)'!I276+'июль(4 цк)'!I277*3.1%)/1000</f>
        <v>0.97280803000000005</v>
      </c>
      <c r="M362" s="315">
        <f>('июль(4 цк)'!J276+'июль(4 цк)'!J277*3.1%)/1000</f>
        <v>0.98825241000000008</v>
      </c>
      <c r="N362" s="315">
        <f>('июль(4 цк)'!K276+'июль(4 цк)'!K277*3.1%)/1000</f>
        <v>0.99451057999999992</v>
      </c>
      <c r="O362" s="315">
        <f>('июль(4 цк)'!L276+'июль(4 цк)'!L277*3.1%)/1000</f>
        <v>0.99396415000000005</v>
      </c>
      <c r="P362" s="315">
        <f>('июль(4 цк)'!M276+'июль(4 цк)'!M277*3.1%)/1000</f>
        <v>0.99331462000000004</v>
      </c>
      <c r="Q362" s="315">
        <f>('июль(4 цк)'!N276+'июль(4 цк)'!N277*3.1%)/1000</f>
        <v>0.92190755999999996</v>
      </c>
      <c r="R362" s="315">
        <f>('июль(4 цк)'!O276+'июль(4 цк)'!O277*3.1%)/1000</f>
        <v>0.89217351999999994</v>
      </c>
      <c r="S362" s="315">
        <f>('июль(4 цк)'!P276+'июль(4 цк)'!P277*3.1%)/1000</f>
        <v>0.89648310000000009</v>
      </c>
      <c r="T362" s="315">
        <f>('июль(4 цк)'!Q276+'июль(4 цк)'!Q277*3.1%)/1000</f>
        <v>0.92440257999999997</v>
      </c>
      <c r="U362" s="315">
        <f>('июль(4 цк)'!R276+'июль(4 цк)'!R277*3.1%)/1000</f>
        <v>0.94290903000000004</v>
      </c>
      <c r="V362" s="315">
        <f>('июль(4 цк)'!S276+'июль(4 цк)'!S277*3.1%)/1000</f>
        <v>0.95130137000000003</v>
      </c>
      <c r="W362" s="315">
        <f>('июль(4 цк)'!T276+'июль(4 цк)'!T277*3.1%)/1000</f>
        <v>0.95352833000000004</v>
      </c>
      <c r="X362" s="315">
        <f>('июль(4 цк)'!U276+'июль(4 цк)'!U277*3.1%)/1000</f>
        <v>0.93260933999999995</v>
      </c>
      <c r="Y362" s="315">
        <f>('июль(4 цк)'!V276+'июль(4 цк)'!V277*3.1%)/1000</f>
        <v>0.94940432999999991</v>
      </c>
      <c r="Z362" s="315">
        <f>('июль(4 цк)'!W276+'июль(4 цк)'!W277*3.1%)/1000</f>
        <v>0.95842558</v>
      </c>
      <c r="AA362" s="315">
        <f>('июль(4 цк)'!X276+'июль(4 цк)'!X277*3.1%)/1000</f>
        <v>0.96179694999999998</v>
      </c>
      <c r="AB362" s="315">
        <f>('июль(4 цк)'!Y276+'июль(4 цк)'!Y277*3.1%)/1000</f>
        <v>0.95114672</v>
      </c>
    </row>
    <row r="363" spans="1:28" s="213" customFormat="1" ht="13.5" thickBot="1" x14ac:dyDescent="0.25">
      <c r="A363" s="321">
        <v>5</v>
      </c>
      <c r="B363" s="294" t="s">
        <v>200</v>
      </c>
      <c r="C363" s="295" t="s">
        <v>174</v>
      </c>
      <c r="D363" s="261"/>
      <c r="E363" s="315">
        <f>('июль(4 цк)'!B280+'июль(4 цк)'!B281*3.1%)/1000</f>
        <v>0.93920773999999996</v>
      </c>
      <c r="F363" s="325">
        <f>('июль(4 цк)'!C280+'июль(4 цк)'!C281*3.1%)/1000</f>
        <v>0.90126693999999996</v>
      </c>
      <c r="G363" s="325">
        <f>('июль(4 цк)'!D280+'июль(4 цк)'!D281*3.1%)/1000</f>
        <v>0.92319631000000002</v>
      </c>
      <c r="H363" s="315">
        <f>('июль(4 цк)'!E280+'июль(4 цк)'!E281*3.1%)/1000</f>
        <v>0.94100167999999995</v>
      </c>
      <c r="I363" s="315">
        <f>('июль(4 цк)'!F280+'июль(4 цк)'!F281*3.1%)/1000</f>
        <v>0.95864208999999989</v>
      </c>
      <c r="J363" s="315">
        <f>('июль(4 цк)'!G280+'июль(4 цк)'!G281*3.1%)/1000</f>
        <v>0.93964075999999996</v>
      </c>
      <c r="K363" s="315">
        <f>('июль(4 цк)'!H280+'июль(4 цк)'!H281*3.1%)/1000</f>
        <v>0.94021812000000005</v>
      </c>
      <c r="L363" s="315">
        <f>('июль(4 цк)'!I280+'июль(4 цк)'!I281*3.1%)/1000</f>
        <v>0.91515451000000003</v>
      </c>
      <c r="M363" s="315">
        <f>('июль(4 цк)'!J280+'июль(4 цк)'!J281*3.1%)/1000</f>
        <v>0.93992944</v>
      </c>
      <c r="N363" s="315">
        <f>('июль(4 цк)'!K280+'июль(4 цк)'!K281*3.1%)/1000</f>
        <v>0.95050749999999995</v>
      </c>
      <c r="O363" s="315">
        <f>('июль(4 цк)'!L280+'июль(4 цк)'!L281*3.1%)/1000</f>
        <v>0.93066075000000004</v>
      </c>
      <c r="P363" s="315">
        <f>('июль(4 цк)'!M280+'июль(4 цк)'!M281*3.1%)/1000</f>
        <v>0.93817673999999995</v>
      </c>
      <c r="Q363" s="315">
        <f>('июль(4 цк)'!N280+'июль(4 цк)'!N281*3.1%)/1000</f>
        <v>0.92229934000000002</v>
      </c>
      <c r="R363" s="315">
        <f>('июль(4 цк)'!O280+'июль(4 цк)'!O281*3.1%)/1000</f>
        <v>0.89413242000000004</v>
      </c>
      <c r="S363" s="315">
        <f>('июль(4 цк)'!P280+'июль(4 цк)'!P281*3.1%)/1000</f>
        <v>0.88916300000000004</v>
      </c>
      <c r="T363" s="315">
        <f>('июль(4 цк)'!Q280+'июль(4 цк)'!Q281*3.1%)/1000</f>
        <v>0.91231925999999997</v>
      </c>
      <c r="U363" s="315">
        <f>('июль(4 цк)'!R280+'июль(4 цк)'!R281*3.1%)/1000</f>
        <v>0.9258047399999999</v>
      </c>
      <c r="V363" s="315">
        <f>('июль(4 цк)'!S280+'июль(4 цк)'!S281*3.1%)/1000</f>
        <v>0.92175291000000004</v>
      </c>
      <c r="W363" s="315">
        <f>('июль(4 цк)'!T280+'июль(4 цк)'!T281*3.1%)/1000</f>
        <v>0.93110408</v>
      </c>
      <c r="X363" s="315">
        <f>('июль(4 цк)'!U280+'июль(4 цк)'!U281*3.1%)/1000</f>
        <v>0.90271033999999994</v>
      </c>
      <c r="Y363" s="315">
        <f>('июль(4 цк)'!V280+'июль(4 цк)'!V281*3.1%)/1000</f>
        <v>0.92050540000000003</v>
      </c>
      <c r="Z363" s="315">
        <f>('июль(4 цк)'!W280+'июль(4 цк)'!W281*3.1%)/1000</f>
        <v>0.93893967999999994</v>
      </c>
      <c r="AA363" s="315">
        <f>('июль(4 цк)'!X280+'июль(4 цк)'!X281*3.1%)/1000</f>
        <v>0.93854789999999988</v>
      </c>
      <c r="AB363" s="315">
        <f>('июль(4 цк)'!Y280+'июль(4 цк)'!Y281*3.1%)/1000</f>
        <v>0.93575389000000009</v>
      </c>
    </row>
    <row r="364" spans="1:28" s="213" customFormat="1" ht="13.5" thickBot="1" x14ac:dyDescent="0.25">
      <c r="A364" s="321">
        <v>6</v>
      </c>
      <c r="B364" s="294" t="s">
        <v>200</v>
      </c>
      <c r="C364" s="295" t="s">
        <v>174</v>
      </c>
      <c r="D364" s="261"/>
      <c r="E364" s="315">
        <f>('июль(4 цк)'!B284+'июль(4 цк)'!B285*3.1%)/1000</f>
        <v>0.86381070999999998</v>
      </c>
      <c r="F364" s="325">
        <f>('июль(4 цк)'!C284+'июль(4 цк)'!C285*3.1%)/1000</f>
        <v>0.83930383999999991</v>
      </c>
      <c r="G364" s="325">
        <f>('июль(4 цк)'!D284+'июль(4 цк)'!D285*3.1%)/1000</f>
        <v>0.84576820999999991</v>
      </c>
      <c r="H364" s="315">
        <f>('июль(4 цк)'!E284+'июль(4 цк)'!E285*3.1%)/1000</f>
        <v>0.85560395</v>
      </c>
      <c r="I364" s="315">
        <f>('июль(4 цк)'!F284+'июль(4 цк)'!F285*3.1%)/1000</f>
        <v>0.86101669999999997</v>
      </c>
      <c r="J364" s="315">
        <f>('июль(4 цк)'!G284+'июль(4 цк)'!G285*3.1%)/1000</f>
        <v>0.85265529000000007</v>
      </c>
      <c r="K364" s="315">
        <f>('июль(4 цк)'!H284+'июль(4 цк)'!H285*3.1%)/1000</f>
        <v>0.83834501000000006</v>
      </c>
      <c r="L364" s="315">
        <f>('июль(4 цк)'!I284+'июль(4 цк)'!I285*3.1%)/1000</f>
        <v>0.83756145000000004</v>
      </c>
      <c r="M364" s="315">
        <f>('июль(4 цк)'!J284+'июль(4 цк)'!J285*3.1%)/1000</f>
        <v>0.84398457999999998</v>
      </c>
      <c r="N364" s="315">
        <f>('июль(4 цк)'!K284+'июль(4 цк)'!K285*3.1%)/1000</f>
        <v>0.85312955000000001</v>
      </c>
      <c r="O364" s="315">
        <f>('июль(4 цк)'!L284+'июль(4 цк)'!L285*3.1%)/1000</f>
        <v>0.86793471</v>
      </c>
      <c r="P364" s="315">
        <f>('июль(4 цк)'!M284+'июль(4 цк)'!M285*3.1%)/1000</f>
        <v>0.86623355999999996</v>
      </c>
      <c r="Q364" s="315">
        <f>('июль(4 цк)'!N284+'июль(4 цк)'!N285*3.1%)/1000</f>
        <v>0.8662747999999999</v>
      </c>
      <c r="R364" s="315">
        <f>('июль(4 цк)'!O284+'июль(4 цк)'!O285*3.1%)/1000</f>
        <v>0.83969561999999998</v>
      </c>
      <c r="S364" s="315">
        <f>('июль(4 цк)'!P284+'июль(4 цк)'!P285*3.1%)/1000</f>
        <v>0.84043794000000005</v>
      </c>
      <c r="T364" s="315">
        <f>('июль(4 цк)'!Q284+'июль(4 цк)'!Q285*3.1%)/1000</f>
        <v>0.86584178000000001</v>
      </c>
      <c r="U364" s="315">
        <f>('июль(4 цк)'!R284+'июль(4 цк)'!R285*3.1%)/1000</f>
        <v>0.87341963</v>
      </c>
      <c r="V364" s="315">
        <f>('июль(4 цк)'!S284+'июль(4 цк)'!S285*3.1%)/1000</f>
        <v>0.86454271999999999</v>
      </c>
      <c r="W364" s="315">
        <f>('июль(4 цк)'!T284+'июль(4 цк)'!T285*3.1%)/1000</f>
        <v>0.86993485000000004</v>
      </c>
      <c r="X364" s="315">
        <f>('июль(4 цк)'!U284+'июль(4 цк)'!U285*3.1%)/1000</f>
        <v>0.85271714999999992</v>
      </c>
      <c r="Y364" s="315">
        <f>('июль(4 цк)'!V284+'июль(4 цк)'!V285*3.1%)/1000</f>
        <v>0.86846051999999996</v>
      </c>
      <c r="Z364" s="315">
        <f>('июль(4 цк)'!W284+'июль(4 цк)'!W285*3.1%)/1000</f>
        <v>0.88066756000000002</v>
      </c>
      <c r="AA364" s="315">
        <f>('июль(4 цк)'!X284+'июль(4 цк)'!X285*3.1%)/1000</f>
        <v>0.88170886999999998</v>
      </c>
      <c r="AB364" s="315">
        <f>('июль(4 цк)'!Y284+'июль(4 цк)'!Y285*3.1%)/1000</f>
        <v>0.87299692000000007</v>
      </c>
    </row>
    <row r="365" spans="1:28" s="213" customFormat="1" ht="13.5" thickBot="1" x14ac:dyDescent="0.25">
      <c r="A365" s="321">
        <v>7</v>
      </c>
      <c r="B365" s="294" t="s">
        <v>200</v>
      </c>
      <c r="C365" s="295" t="s">
        <v>174</v>
      </c>
      <c r="D365" s="261"/>
      <c r="E365" s="315">
        <f>('июль(4 цк)'!B288+'июль(4 цк)'!B289*3.1%)/1000</f>
        <v>0.92738217000000012</v>
      </c>
      <c r="F365" s="325">
        <f>('июль(4 цк)'!C288+'июль(4 цк)'!C289*3.1%)/1000</f>
        <v>0.88394614000000005</v>
      </c>
      <c r="G365" s="325">
        <f>('июль(4 цк)'!D288+'июль(4 цк)'!D289*3.1%)/1000</f>
        <v>0.91441218999999996</v>
      </c>
      <c r="H365" s="315">
        <f>('июль(4 цк)'!E288+'июль(4 цк)'!E289*3.1%)/1000</f>
        <v>0.92809355999999998</v>
      </c>
      <c r="I365" s="315">
        <f>('июль(4 цк)'!F288+'июль(4 цк)'!F289*3.1%)/1000</f>
        <v>0.93713542999999988</v>
      </c>
      <c r="J365" s="315">
        <f>('июль(4 цк)'!G288+'июль(4 цк)'!G289*3.1%)/1000</f>
        <v>0.93945517999999995</v>
      </c>
      <c r="K365" s="315">
        <f>('июль(4 цк)'!H288+'июль(4 цк)'!H289*3.1%)/1000</f>
        <v>0.93375374999999994</v>
      </c>
      <c r="L365" s="315">
        <f>('июль(4 цк)'!I288+'июль(4 цк)'!I289*3.1%)/1000</f>
        <v>0.91348428999999998</v>
      </c>
      <c r="M365" s="315">
        <f>('июль(4 цк)'!J288+'июль(4 цк)'!J289*3.1%)/1000</f>
        <v>0.93094942999999997</v>
      </c>
      <c r="N365" s="315">
        <f>('июль(4 цк)'!K288+'июль(4 цк)'!K289*3.1%)/1000</f>
        <v>0.94865169999999999</v>
      </c>
      <c r="O365" s="315">
        <f>('июль(4 цк)'!L288+'июль(4 цк)'!L289*3.1%)/1000</f>
        <v>0.94045524999999996</v>
      </c>
      <c r="P365" s="315">
        <f>('июль(4 цк)'!M288+'июль(4 цк)'!M289*3.1%)/1000</f>
        <v>0.94376475999999998</v>
      </c>
      <c r="Q365" s="315">
        <f>('июль(4 цк)'!N288+'июль(4 цк)'!N289*3.1%)/1000</f>
        <v>0.94088826999999997</v>
      </c>
      <c r="R365" s="315">
        <f>('июль(4 цк)'!O288+'июль(4 цк)'!O289*3.1%)/1000</f>
        <v>0.91466994000000001</v>
      </c>
      <c r="S365" s="315">
        <f>('июль(4 цк)'!P288+'июль(4 цк)'!P289*3.1%)/1000</f>
        <v>0.91996928</v>
      </c>
      <c r="T365" s="315">
        <f>('июль(4 цк)'!Q288+'июль(4 цк)'!Q289*3.1%)/1000</f>
        <v>0.94047586999999999</v>
      </c>
      <c r="U365" s="315">
        <f>('июль(4 цк)'!R288+'июль(4 цк)'!R289*3.1%)/1000</f>
        <v>0.94689900000000005</v>
      </c>
      <c r="V365" s="315">
        <f>('июль(4 цк)'!S288+'июль(4 цк)'!S289*3.1%)/1000</f>
        <v>0.94415654000000004</v>
      </c>
      <c r="W365" s="315">
        <f>('июль(4 цк)'!T288+'июль(4 цк)'!T289*3.1%)/1000</f>
        <v>0.94993014000000009</v>
      </c>
      <c r="X365" s="315">
        <f>('июль(4 цк)'!U288+'июль(4 цк)'!U289*3.1%)/1000</f>
        <v>0.93499094999999999</v>
      </c>
      <c r="Y365" s="315">
        <f>('июль(4 цк)'!V288+'июль(4 цк)'!V289*3.1%)/1000</f>
        <v>0.95110548000000006</v>
      </c>
      <c r="Z365" s="315">
        <f>('июль(4 цк)'!W288+'июль(4 цк)'!W289*3.1%)/1000</f>
        <v>0.94751760000000007</v>
      </c>
      <c r="AA365" s="315">
        <f>('июль(4 цк)'!X288+'июль(4 цк)'!X289*3.1%)/1000</f>
        <v>0.95913696999999998</v>
      </c>
      <c r="AB365" s="315">
        <f>('июль(4 цк)'!Y288+'июль(4 цк)'!Y289*3.1%)/1000</f>
        <v>0.96255988999999997</v>
      </c>
    </row>
    <row r="366" spans="1:28" s="213" customFormat="1" ht="13.5" thickBot="1" x14ac:dyDescent="0.25">
      <c r="A366" s="321">
        <v>8</v>
      </c>
      <c r="B366" s="294" t="s">
        <v>200</v>
      </c>
      <c r="C366" s="295" t="s">
        <v>174</v>
      </c>
      <c r="D366" s="261"/>
      <c r="E366" s="315">
        <f>('июль(4 цк)'!B292+'июль(4 цк)'!B293*3.1%)/1000</f>
        <v>0.96126082999999996</v>
      </c>
      <c r="F366" s="325">
        <f>('июль(4 цк)'!C292+'июль(4 цк)'!C293*3.1%)/1000</f>
        <v>0.92081469999999999</v>
      </c>
      <c r="G366" s="325">
        <f>('июль(4 цк)'!D292+'июль(4 цк)'!D293*3.1%)/1000</f>
        <v>0.89168895000000004</v>
      </c>
      <c r="H366" s="315">
        <f>('июль(4 цк)'!E292+'июль(4 цк)'!E293*3.1%)/1000</f>
        <v>0.95076525000000001</v>
      </c>
      <c r="I366" s="315">
        <f>('июль(4 цк)'!F292+'июль(4 цк)'!F293*3.1%)/1000</f>
        <v>0.95163129000000002</v>
      </c>
      <c r="J366" s="315">
        <f>('июль(4 цк)'!G292+'июль(4 цк)'!G293*3.1%)/1000</f>
        <v>0.97003464000000006</v>
      </c>
      <c r="K366" s="315">
        <f>('июль(4 цк)'!H292+'июль(4 цк)'!H293*3.1%)/1000</f>
        <v>0.97519995000000004</v>
      </c>
      <c r="L366" s="315">
        <f>('июль(4 цк)'!I292+'июль(4 цк)'!I293*3.1%)/1000</f>
        <v>0.94832178</v>
      </c>
      <c r="M366" s="315">
        <f>('июль(4 цк)'!J292+'июль(4 цк)'!J293*3.1%)/1000</f>
        <v>0.95222926999999991</v>
      </c>
      <c r="N366" s="315">
        <f>('июль(4 цк)'!K292+'июль(4 цк)'!K293*3.1%)/1000</f>
        <v>0.98679870000000003</v>
      </c>
      <c r="O366" s="315">
        <f>('июль(4 цк)'!L292+'июль(4 цк)'!L293*3.1%)/1000</f>
        <v>0.97903527000000001</v>
      </c>
      <c r="P366" s="315">
        <f>('июль(4 цк)'!M292+'июль(4 цк)'!M293*3.1%)/1000</f>
        <v>0.98607699999999998</v>
      </c>
      <c r="Q366" s="315">
        <f>('июль(4 цк)'!N292+'июль(4 цк)'!N293*3.1%)/1000</f>
        <v>0.99209804000000001</v>
      </c>
      <c r="R366" s="315">
        <f>('июль(4 цк)'!O292+'июль(4 цк)'!O293*3.1%)/1000</f>
        <v>0.96089997999999999</v>
      </c>
      <c r="S366" s="315">
        <f>('июль(4 цк)'!P292+'июль(4 цк)'!P293*3.1%)/1000</f>
        <v>0.95501296999999996</v>
      </c>
      <c r="T366" s="315">
        <f>('июль(4 цк)'!Q292+'июль(4 цк)'!Q293*3.1%)/1000</f>
        <v>0.99251043999999999</v>
      </c>
      <c r="U366" s="315">
        <f>('июль(4 цк)'!R292+'июль(4 цк)'!R293*3.1%)/1000</f>
        <v>1.0112230899999999</v>
      </c>
      <c r="V366" s="315">
        <f>('июль(4 цк)'!S292+'июль(4 цк)'!S293*3.1%)/1000</f>
        <v>1.00059348</v>
      </c>
      <c r="W366" s="315">
        <f>('июль(4 цк)'!T292+'июль(4 цк)'!T293*3.1%)/1000</f>
        <v>1.0018925400000001</v>
      </c>
      <c r="X366" s="315">
        <f>('июль(4 цк)'!U292+'июль(4 цк)'!U293*3.1%)/1000</f>
        <v>0.99320120999999995</v>
      </c>
      <c r="Y366" s="315">
        <f>('июль(4 цк)'!V292+'июль(4 цк)'!V293*3.1%)/1000</f>
        <v>0.99924286999999989</v>
      </c>
      <c r="Z366" s="315">
        <f>('июль(4 цк)'!W292+'июль(4 цк)'!W293*3.1%)/1000</f>
        <v>0.99760357999999993</v>
      </c>
      <c r="AA366" s="315">
        <f>('июль(4 цк)'!X292+'июль(4 цк)'!X293*3.1%)/1000</f>
        <v>1.00233587</v>
      </c>
      <c r="AB366" s="315">
        <f>('июль(4 цк)'!Y292+'июль(4 цк)'!Y293*3.1%)/1000</f>
        <v>0.99543848000000001</v>
      </c>
    </row>
    <row r="367" spans="1:28" s="213" customFormat="1" ht="13.5" thickBot="1" x14ac:dyDescent="0.25">
      <c r="A367" s="321">
        <v>9</v>
      </c>
      <c r="B367" s="294" t="s">
        <v>200</v>
      </c>
      <c r="C367" s="295" t="s">
        <v>174</v>
      </c>
      <c r="D367" s="261"/>
      <c r="E367" s="315">
        <f>('июль(4 цк)'!B296+'июль(4 цк)'!B297*3.1%)/1000</f>
        <v>0.8158692099999999</v>
      </c>
      <c r="F367" s="325">
        <f>('июль(4 цк)'!C296+'июль(4 цк)'!C297*3.1%)/1000</f>
        <v>0.81220915999999999</v>
      </c>
      <c r="G367" s="325">
        <f>('июль(4 цк)'!D296+'июль(4 цк)'!D297*3.1%)/1000</f>
        <v>0.81507534000000004</v>
      </c>
      <c r="H367" s="315">
        <f>('июль(4 цк)'!E296+'июль(4 цк)'!E297*3.1%)/1000</f>
        <v>0.80868314000000008</v>
      </c>
      <c r="I367" s="315">
        <f>('июль(4 цк)'!F296+'июль(4 цк)'!F297*3.1%)/1000</f>
        <v>0.85858353999999992</v>
      </c>
      <c r="J367" s="315">
        <f>('июль(4 цк)'!G296+'июль(4 цк)'!G297*3.1%)/1000</f>
        <v>0.84346907999999998</v>
      </c>
      <c r="K367" s="315">
        <f>('июль(4 цк)'!H296+'июль(4 цк)'!H297*3.1%)/1000</f>
        <v>0.84522177999999992</v>
      </c>
      <c r="L367" s="315">
        <f>('июль(4 цк)'!I296+'июль(4 цк)'!I297*3.1%)/1000</f>
        <v>0.84723223000000003</v>
      </c>
      <c r="M367" s="315">
        <f>('июль(4 цк)'!J296+'июль(4 цк)'!J297*3.1%)/1000</f>
        <v>0.84791269000000002</v>
      </c>
      <c r="N367" s="315">
        <f>('июль(4 цк)'!K296+'июль(4 цк)'!K297*3.1%)/1000</f>
        <v>0.84720129999999993</v>
      </c>
      <c r="O367" s="315">
        <f>('июль(4 цк)'!L296+'июль(4 цк)'!L297*3.1%)/1000</f>
        <v>0.84820136999999995</v>
      </c>
      <c r="P367" s="315">
        <f>('июль(4 цк)'!M296+'июль(4 цк)'!M297*3.1%)/1000</f>
        <v>0.84180917</v>
      </c>
      <c r="Q367" s="315">
        <f>('июль(4 цк)'!N296+'июль(4 цк)'!N297*3.1%)/1000</f>
        <v>0.83949973</v>
      </c>
      <c r="R367" s="315">
        <f>('июль(4 цк)'!O296+'июль(4 цк)'!O297*3.1%)/1000</f>
        <v>0.84032452999999996</v>
      </c>
      <c r="S367" s="315">
        <f>('июль(4 цк)'!P296+'июль(4 цк)'!P297*3.1%)/1000</f>
        <v>0.83607681</v>
      </c>
      <c r="T367" s="315">
        <f>('июль(4 цк)'!Q296+'июль(4 цк)'!Q297*3.1%)/1000</f>
        <v>0.83896360999999986</v>
      </c>
      <c r="U367" s="315">
        <f>('июль(4 цк)'!R296+'июль(4 цк)'!R297*3.1%)/1000</f>
        <v>0.84785082999999994</v>
      </c>
      <c r="V367" s="315">
        <f>('июль(4 цк)'!S296+'июль(4 цк)'!S297*3.1%)/1000</f>
        <v>0.83512829</v>
      </c>
      <c r="W367" s="315">
        <f>('июль(4 цк)'!T296+'июль(4 цк)'!T297*3.1%)/1000</f>
        <v>0.84893338000000007</v>
      </c>
      <c r="X367" s="315">
        <f>('июль(4 цк)'!U296+'июль(4 цк)'!U297*3.1%)/1000</f>
        <v>0.86103731999999999</v>
      </c>
      <c r="Y367" s="315">
        <f>('июль(4 цк)'!V296+'июль(4 цк)'!V297*3.1%)/1000</f>
        <v>0.87641984000000006</v>
      </c>
      <c r="Z367" s="315">
        <f>('июль(4 цк)'!W296+'июль(4 цк)'!W297*3.1%)/1000</f>
        <v>0.87621364000000002</v>
      </c>
      <c r="AA367" s="315">
        <f>('июль(4 цк)'!X296+'июль(4 цк)'!X297*3.1%)/1000</f>
        <v>0.87964686999999997</v>
      </c>
      <c r="AB367" s="315">
        <f>('июль(4 цк)'!Y296+'июль(4 цк)'!Y297*3.1%)/1000</f>
        <v>0.87053283000000004</v>
      </c>
    </row>
    <row r="368" spans="1:28" s="213" customFormat="1" ht="13.5" thickBot="1" x14ac:dyDescent="0.25">
      <c r="A368" s="321">
        <v>10</v>
      </c>
      <c r="B368" s="294" t="s">
        <v>200</v>
      </c>
      <c r="C368" s="295" t="s">
        <v>174</v>
      </c>
      <c r="D368" s="261"/>
      <c r="E368" s="315">
        <f>('июль(4 цк)'!B300+'июль(4 цк)'!B301*3.1%)/1000</f>
        <v>1.01217161</v>
      </c>
      <c r="F368" s="325">
        <f>('июль(4 цк)'!C300+'июль(4 цк)'!C301*3.1%)/1000</f>
        <v>0.95955967999999991</v>
      </c>
      <c r="G368" s="325">
        <f>('июль(4 цк)'!D300+'июль(4 цк)'!D301*3.1%)/1000</f>
        <v>0.96366306000000002</v>
      </c>
      <c r="H368" s="315">
        <f>('июль(4 цк)'!E300+'июль(4 цк)'!E301*3.1%)/1000</f>
        <v>0.99350020000000006</v>
      </c>
      <c r="I368" s="315">
        <f>('июль(4 цк)'!F300+'июль(4 цк)'!F301*3.1%)/1000</f>
        <v>0.99252075000000006</v>
      </c>
      <c r="J368" s="315">
        <f>('июль(4 цк)'!G300+'июль(4 цк)'!G301*3.1%)/1000</f>
        <v>1.0000882900000001</v>
      </c>
      <c r="K368" s="315">
        <f>('июль(4 цк)'!H300+'июль(4 цк)'!H301*3.1%)/1000</f>
        <v>1.01108906</v>
      </c>
      <c r="L368" s="315">
        <f>('июль(4 цк)'!I300+'июль(4 цк)'!I301*3.1%)/1000</f>
        <v>0.9739833699999999</v>
      </c>
      <c r="M368" s="315">
        <f>('июль(4 цк)'!J300+'июль(4 цк)'!J301*3.1%)/1000</f>
        <v>1.0181823399999999</v>
      </c>
      <c r="N368" s="315">
        <f>('июль(4 цк)'!K300+'июль(4 цк)'!K301*3.1%)/1000</f>
        <v>1.0316884399999999</v>
      </c>
      <c r="O368" s="315">
        <f>('июль(4 цк)'!L300+'июль(4 цк)'!L301*3.1%)/1000</f>
        <v>1.0264200299999999</v>
      </c>
      <c r="P368" s="315">
        <f>('июль(4 цк)'!M300+'июль(4 цк)'!M301*3.1%)/1000</f>
        <v>1.02939962</v>
      </c>
      <c r="Q368" s="315">
        <f>('июль(4 цк)'!N300+'июль(4 цк)'!N301*3.1%)/1000</f>
        <v>1.04003954</v>
      </c>
      <c r="R368" s="315">
        <f>('июль(4 цк)'!O300+'июль(4 цк)'!O301*3.1%)/1000</f>
        <v>0.98470576999999992</v>
      </c>
      <c r="S368" s="315">
        <f>('июль(4 цк)'!P300+'июль(4 цк)'!P301*3.1%)/1000</f>
        <v>0.99337648000000001</v>
      </c>
      <c r="T368" s="315">
        <f>('июль(4 цк)'!Q300+'июль(4 цк)'!Q301*3.1%)/1000</f>
        <v>1.02624476</v>
      </c>
      <c r="U368" s="315">
        <f>('июль(4 цк)'!R300+'июль(4 цк)'!R301*3.1%)/1000</f>
        <v>1.0421427799999998</v>
      </c>
      <c r="V368" s="315">
        <f>('июль(4 цк)'!S300+'июль(4 цк)'!S301*3.1%)/1000</f>
        <v>1.05046295</v>
      </c>
      <c r="W368" s="315">
        <f>('июль(4 цк)'!T300+'июль(4 цк)'!T301*3.1%)/1000</f>
        <v>1.0684642100000001</v>
      </c>
      <c r="X368" s="315">
        <f>('июль(4 цк)'!U300+'июль(4 цк)'!U301*3.1%)/1000</f>
        <v>1.0178008699999999</v>
      </c>
      <c r="Y368" s="315">
        <f>('июль(4 цк)'!V300+'июль(4 цк)'!V301*3.1%)/1000</f>
        <v>1.04172007</v>
      </c>
      <c r="Z368" s="315">
        <f>('июль(4 цк)'!W300+'июль(4 цк)'!W301*3.1%)/1000</f>
        <v>1.0416891399999999</v>
      </c>
      <c r="AA368" s="315">
        <f>('июль(4 цк)'!X300+'июль(4 цк)'!X301*3.1%)/1000</f>
        <v>1.04211185</v>
      </c>
      <c r="AB368" s="315">
        <f>('июль(4 цк)'!Y300+'июль(4 цк)'!Y301*3.1%)/1000</f>
        <v>1.0376682399999999</v>
      </c>
    </row>
    <row r="369" spans="1:28" s="213" customFormat="1" ht="13.5" thickBot="1" x14ac:dyDescent="0.25">
      <c r="A369" s="321">
        <v>11</v>
      </c>
      <c r="B369" s="294" t="s">
        <v>200</v>
      </c>
      <c r="C369" s="295" t="s">
        <v>174</v>
      </c>
      <c r="D369" s="261"/>
      <c r="E369" s="315">
        <f>('июль(4 цк)'!B304+'июль(4 цк)'!B305*3.1%)/1000</f>
        <v>1.02586329</v>
      </c>
      <c r="F369" s="325">
        <f>('июль(4 цк)'!C304+'июль(4 цк)'!C305*3.1%)/1000</f>
        <v>0.97284926999999999</v>
      </c>
      <c r="G369" s="325">
        <f>('июль(4 цк)'!D304+'июль(4 цк)'!D305*3.1%)/1000</f>
        <v>0.97979820999999989</v>
      </c>
      <c r="H369" s="315">
        <f>('июль(4 цк)'!E304+'июль(4 цк)'!E305*3.1%)/1000</f>
        <v>1.0134500499999999</v>
      </c>
      <c r="I369" s="315">
        <f>('июль(4 цк)'!F304+'июль(4 цк)'!F305*3.1%)/1000</f>
        <v>1.0085012500000001</v>
      </c>
      <c r="J369" s="315">
        <f>('июль(4 цк)'!G304+'июль(4 цк)'!G305*3.1%)/1000</f>
        <v>0.99638699999999991</v>
      </c>
      <c r="K369" s="315">
        <f>('июль(4 цк)'!H304+'июль(4 цк)'!H305*3.1%)/1000</f>
        <v>0.99795411999999994</v>
      </c>
      <c r="L369" s="315">
        <f>('июль(4 цк)'!I304+'июль(4 цк)'!I305*3.1%)/1000</f>
        <v>0.97261214000000007</v>
      </c>
      <c r="M369" s="315">
        <f>('июль(4 цк)'!J304+'июль(4 цк)'!J305*3.1%)/1000</f>
        <v>1.02488384</v>
      </c>
      <c r="N369" s="315">
        <f>('июль(4 цк)'!K304+'июль(4 цк)'!K305*3.1%)/1000</f>
        <v>1.04812258</v>
      </c>
      <c r="O369" s="315">
        <f>('июль(4 цк)'!L304+'июль(4 цк)'!L305*3.1%)/1000</f>
        <v>1.0405550399999999</v>
      </c>
      <c r="P369" s="315">
        <f>('июль(4 цк)'!M304+'июль(4 цк)'!M305*3.1%)/1000</f>
        <v>1.0423902199999999</v>
      </c>
      <c r="Q369" s="315">
        <f>('июль(4 цк)'!N304+'июль(4 цк)'!N305*3.1%)/1000</f>
        <v>0.96659110000000004</v>
      </c>
      <c r="R369" s="315">
        <f>('июль(4 цк)'!O304+'июль(4 цк)'!O305*3.1%)/1000</f>
        <v>0.92033013000000008</v>
      </c>
      <c r="S369" s="315">
        <f>('июль(4 цк)'!P304+'июль(4 цк)'!P305*3.1%)/1000</f>
        <v>0.92385614999999999</v>
      </c>
      <c r="T369" s="315">
        <f>('июль(4 цк)'!Q304+'июль(4 цк)'!Q305*3.1%)/1000</f>
        <v>0.95101268999999999</v>
      </c>
      <c r="U369" s="315">
        <f>('июль(4 цк)'!R304+'июль(4 цк)'!R305*3.1%)/1000</f>
        <v>0.96680760999999993</v>
      </c>
      <c r="V369" s="315">
        <f>('июль(4 цк)'!S304+'июль(4 цк)'!S305*3.1%)/1000</f>
        <v>0.94818774999999988</v>
      </c>
      <c r="W369" s="315">
        <f>('июль(4 цк)'!T304+'июль(4 цк)'!T305*3.1%)/1000</f>
        <v>0.95979680999999994</v>
      </c>
      <c r="X369" s="315">
        <f>('июль(4 цк)'!U304+'июль(4 цк)'!U305*3.1%)/1000</f>
        <v>0.94602264999999996</v>
      </c>
      <c r="Y369" s="315">
        <f>('июль(4 цк)'!V304+'июль(4 цк)'!V305*3.1%)/1000</f>
        <v>0.95938440999999997</v>
      </c>
      <c r="Z369" s="315">
        <f>('июль(4 цк)'!W304+'июль(4 цк)'!W305*3.1%)/1000</f>
        <v>0.95341492000000005</v>
      </c>
      <c r="AA369" s="315">
        <f>('июль(4 цк)'!X304+'июль(4 цк)'!X305*3.1%)/1000</f>
        <v>0.96696225999999996</v>
      </c>
      <c r="AB369" s="315">
        <f>('июль(4 цк)'!Y304+'июль(4 цк)'!Y305*3.1%)/1000</f>
        <v>0.96260113000000003</v>
      </c>
    </row>
    <row r="370" spans="1:28" s="213" customFormat="1" ht="13.5" thickBot="1" x14ac:dyDescent="0.25">
      <c r="A370" s="321">
        <v>12</v>
      </c>
      <c r="B370" s="294" t="s">
        <v>200</v>
      </c>
      <c r="C370" s="295" t="s">
        <v>174</v>
      </c>
      <c r="D370" s="261"/>
      <c r="E370" s="315">
        <f>('июль(4 цк)'!B308+'июль(4 цк)'!B309*3.1%)/1000</f>
        <v>0.87749208000000001</v>
      </c>
      <c r="F370" s="325">
        <f>('июль(4 цк)'!C308+'июль(4 цк)'!C309*3.1%)/1000</f>
        <v>0.84781989999999996</v>
      </c>
      <c r="G370" s="325">
        <f>('июль(4 цк)'!D308+'июль(4 цк)'!D309*3.1%)/1000</f>
        <v>0.85955267999999996</v>
      </c>
      <c r="H370" s="315">
        <f>('июль(4 цк)'!E308+'июль(4 цк)'!E309*3.1%)/1000</f>
        <v>0.89100848999999993</v>
      </c>
      <c r="I370" s="315">
        <f>('июль(4 цк)'!F308+'июль(4 цк)'!F309*3.1%)/1000</f>
        <v>0.88652363999999995</v>
      </c>
      <c r="J370" s="315">
        <f>('июль(4 цк)'!G308+'июль(4 цк)'!G309*3.1%)/1000</f>
        <v>0.89550364999999998</v>
      </c>
      <c r="K370" s="315">
        <f>('июль(4 цк)'!H308+'июль(4 цк)'!H309*3.1%)/1000</f>
        <v>0.88514210000000004</v>
      </c>
      <c r="L370" s="315">
        <f>('июль(4 цк)'!I308+'июль(4 цк)'!I309*3.1%)/1000</f>
        <v>0.85321203000000001</v>
      </c>
      <c r="M370" s="315">
        <f>('июль(4 цк)'!J308+'июль(4 цк)'!J309*3.1%)/1000</f>
        <v>0.85989291000000001</v>
      </c>
      <c r="N370" s="315">
        <f>('июль(4 цк)'!K308+'июль(4 цк)'!K309*3.1%)/1000</f>
        <v>0.85516062000000004</v>
      </c>
      <c r="O370" s="315">
        <f>('июль(4 цк)'!L308+'июль(4 цк)'!L309*3.1%)/1000</f>
        <v>0.84132459999999998</v>
      </c>
      <c r="P370" s="315">
        <f>('июль(4 цк)'!M308+'июль(4 цк)'!M309*3.1%)/1000</f>
        <v>0.86523348999999994</v>
      </c>
      <c r="Q370" s="315">
        <f>('июль(4 цк)'!N308+'июль(4 цк)'!N309*3.1%)/1000</f>
        <v>0.87284227000000003</v>
      </c>
      <c r="R370" s="315">
        <f>('июль(4 цк)'!O308+'июль(4 цк)'!O309*3.1%)/1000</f>
        <v>0.85108817000000003</v>
      </c>
      <c r="S370" s="315">
        <f>('июль(4 цк)'!P308+'июль(4 цк)'!P309*3.1%)/1000</f>
        <v>0.85199544999999999</v>
      </c>
      <c r="T370" s="315">
        <f>('июль(4 цк)'!Q308+'июль(4 цк)'!Q309*3.1%)/1000</f>
        <v>0.88048198</v>
      </c>
      <c r="U370" s="315">
        <f>('июль(4 цк)'!R308+'июль(4 цк)'!R309*3.1%)/1000</f>
        <v>0.86625417999999987</v>
      </c>
      <c r="V370" s="315">
        <f>('июль(4 цк)'!S308+'июль(4 цк)'!S309*3.1%)/1000</f>
        <v>0.86563557999999985</v>
      </c>
      <c r="W370" s="315">
        <f>('июль(4 цк)'!T308+'июль(4 цк)'!T309*3.1%)/1000</f>
        <v>0.86194460000000006</v>
      </c>
      <c r="X370" s="315">
        <f>('июль(4 цк)'!U308+'июль(4 цк)'!U309*3.1%)/1000</f>
        <v>0.85399559000000003</v>
      </c>
      <c r="Y370" s="315">
        <f>('июль(4 цк)'!V308+'июль(4 цк)'!V309*3.1%)/1000</f>
        <v>0.86184150000000004</v>
      </c>
      <c r="Z370" s="315">
        <f>('июль(4 цк)'!W308+'июль(4 цк)'!W309*3.1%)/1000</f>
        <v>0.84873748999999998</v>
      </c>
      <c r="AA370" s="315">
        <f>('июль(4 цк)'!X308+'июль(4 цк)'!X309*3.1%)/1000</f>
        <v>0.85221195999999999</v>
      </c>
      <c r="AB370" s="315">
        <f>('июль(4 цк)'!Y308+'июль(4 цк)'!Y309*3.1%)/1000</f>
        <v>0.85677929000000008</v>
      </c>
    </row>
    <row r="371" spans="1:28" s="213" customFormat="1" ht="13.5" thickBot="1" x14ac:dyDescent="0.25">
      <c r="A371" s="321">
        <v>13</v>
      </c>
      <c r="B371" s="294" t="s">
        <v>200</v>
      </c>
      <c r="C371" s="295" t="s">
        <v>174</v>
      </c>
      <c r="D371" s="261"/>
      <c r="E371" s="315">
        <f>('июль(4 цк)'!B312+'июль(4 цк)'!B313*3.1%)/1000</f>
        <v>0.85993414999999995</v>
      </c>
      <c r="F371" s="325">
        <f>('июль(4 цк)'!C312+'июль(4 цк)'!C313*3.1%)/1000</f>
        <v>0.82350891999999998</v>
      </c>
      <c r="G371" s="325">
        <f>('июль(4 цк)'!D312+'июль(4 цк)'!D313*3.1%)/1000</f>
        <v>0.84523208999999999</v>
      </c>
      <c r="H371" s="315">
        <f>('июль(4 цк)'!E312+'июль(4 цк)'!E313*3.1%)/1000</f>
        <v>0.85615037999999999</v>
      </c>
      <c r="I371" s="315">
        <f>('июль(4 цк)'!F312+'июль(4 цк)'!F313*3.1%)/1000</f>
        <v>0.85092320999999993</v>
      </c>
      <c r="J371" s="315">
        <f>('июль(4 цк)'!G312+'июль(4 цк)'!G313*3.1%)/1000</f>
        <v>0.85880004999999993</v>
      </c>
      <c r="K371" s="315">
        <f>('июль(4 цк)'!H312+'июль(4 цк)'!H313*3.1%)/1000</f>
        <v>0.86146002999999993</v>
      </c>
      <c r="L371" s="315">
        <f>('июль(4 цк)'!I312+'июль(4 цк)'!I313*3.1%)/1000</f>
        <v>0.85208823999999994</v>
      </c>
      <c r="M371" s="315">
        <f>('июль(4 цк)'!J312+'июль(4 цк)'!J313*3.1%)/1000</f>
        <v>0.86282095000000003</v>
      </c>
      <c r="N371" s="315">
        <f>('июль(4 цк)'!K312+'июль(4 цк)'!K313*3.1%)/1000</f>
        <v>0.86901726000000012</v>
      </c>
      <c r="O371" s="315">
        <f>('июль(4 цк)'!L312+'июль(4 цк)'!L313*3.1%)/1000</f>
        <v>0.86878012999999998</v>
      </c>
      <c r="P371" s="315">
        <f>('июль(4 цк)'!M312+'июль(4 цк)'!M313*3.1%)/1000</f>
        <v>0.86706866999999999</v>
      </c>
      <c r="Q371" s="315">
        <f>('июль(4 цк)'!N312+'июль(4 цк)'!N313*3.1%)/1000</f>
        <v>0.86842958999999997</v>
      </c>
      <c r="R371" s="315">
        <f>('июль(4 цк)'!O312+'июль(4 цк)'!O313*3.1%)/1000</f>
        <v>0.85326357999999991</v>
      </c>
      <c r="S371" s="315">
        <f>('июль(4 цк)'!P312+'июль(4 цк)'!P313*3.1%)/1000</f>
        <v>0.85093351999999989</v>
      </c>
      <c r="T371" s="315">
        <f>('июль(4 цк)'!Q312+'июль(4 цк)'!Q313*3.1%)/1000</f>
        <v>0.86421279999999989</v>
      </c>
      <c r="U371" s="315">
        <f>('июль(4 цк)'!R312+'июль(4 цк)'!R313*3.1%)/1000</f>
        <v>0.86709959999999997</v>
      </c>
      <c r="V371" s="315">
        <f>('июль(4 цк)'!S312+'июль(4 цк)'!S313*3.1%)/1000</f>
        <v>0.87311032999999993</v>
      </c>
      <c r="W371" s="315">
        <f>('июль(4 цк)'!T312+'июль(4 цк)'!T313*3.1%)/1000</f>
        <v>0.88092530999999996</v>
      </c>
      <c r="X371" s="315">
        <f>('июль(4 цк)'!U312+'июль(4 цк)'!U313*3.1%)/1000</f>
        <v>0.86574898999999994</v>
      </c>
      <c r="Y371" s="315">
        <f>('июль(4 цк)'!V312+'июль(4 цк)'!V313*3.1%)/1000</f>
        <v>0.85365535999999997</v>
      </c>
      <c r="Z371" s="315">
        <f>('июль(4 цк)'!W312+'июль(4 цк)'!W313*3.1%)/1000</f>
        <v>0.85596479999999997</v>
      </c>
      <c r="AA371" s="315">
        <f>('июль(4 цк)'!X312+'июль(4 цк)'!X313*3.1%)/1000</f>
        <v>0.85699579999999986</v>
      </c>
      <c r="AB371" s="315">
        <f>('июль(4 цк)'!Y312+'июль(4 цк)'!Y313*3.1%)/1000</f>
        <v>0.87850245999999987</v>
      </c>
    </row>
    <row r="372" spans="1:28" s="213" customFormat="1" ht="13.5" thickBot="1" x14ac:dyDescent="0.25">
      <c r="A372" s="321">
        <v>14</v>
      </c>
      <c r="B372" s="294" t="s">
        <v>200</v>
      </c>
      <c r="C372" s="295" t="s">
        <v>174</v>
      </c>
      <c r="D372" s="261"/>
      <c r="E372" s="315">
        <f>('июль(4 цк)'!B316+'июль(4 цк)'!B317*3.1%)/1000</f>
        <v>0.84072661999999998</v>
      </c>
      <c r="F372" s="325">
        <f>('июль(4 цк)'!C316+'июль(4 цк)'!C317*3.1%)/1000</f>
        <v>0.79526982999999996</v>
      </c>
      <c r="G372" s="325">
        <f>('июль(4 цк)'!D316+'июль(4 цк)'!D317*3.1%)/1000</f>
        <v>0.81100289000000014</v>
      </c>
      <c r="H372" s="315">
        <f>('июль(4 цк)'!E316+'июль(4 цк)'!E317*3.1%)/1000</f>
        <v>0.81667339000000005</v>
      </c>
      <c r="I372" s="315">
        <f>('июль(4 цк)'!F316+'июль(4 цк)'!F317*3.1%)/1000</f>
        <v>0.83376737000000001</v>
      </c>
      <c r="J372" s="315">
        <f>('июль(4 цк)'!G316+'июль(4 цк)'!G317*3.1%)/1000</f>
        <v>0.83179816000000006</v>
      </c>
      <c r="K372" s="315">
        <f>('июль(4 цк)'!H316+'июль(4 цк)'!H317*3.1%)/1000</f>
        <v>0.82882887999999999</v>
      </c>
      <c r="L372" s="315">
        <f>('июль(4 цк)'!I316+'июль(4 цк)'!I317*3.1%)/1000</f>
        <v>0.81678679999999992</v>
      </c>
      <c r="M372" s="315">
        <f>('июль(4 цк)'!J316+'июль(4 цк)'!J317*3.1%)/1000</f>
        <v>0.83037538000000011</v>
      </c>
      <c r="N372" s="315">
        <f>('июль(4 цк)'!K316+'июль(4 цк)'!K317*3.1%)/1000</f>
        <v>0.84061321</v>
      </c>
      <c r="O372" s="315">
        <f>('июль(4 цк)'!L316+'июль(4 цк)'!L317*3.1%)/1000</f>
        <v>0.83412821999999998</v>
      </c>
      <c r="P372" s="315">
        <f>('июль(4 цк)'!M316+'июль(4 цк)'!M317*3.1%)/1000</f>
        <v>0.83653045000000004</v>
      </c>
      <c r="Q372" s="315">
        <f>('июль(4 цк)'!N316+'июль(4 цк)'!N317*3.1%)/1000</f>
        <v>0.83787075</v>
      </c>
      <c r="R372" s="315">
        <f>('июль(4 цк)'!O316+'июль(4 цк)'!O317*3.1%)/1000</f>
        <v>0.81677648999999997</v>
      </c>
      <c r="S372" s="315">
        <f>('июль(4 цк)'!P316+'июль(4 цк)'!P317*3.1%)/1000</f>
        <v>0.82212737999999996</v>
      </c>
      <c r="T372" s="315">
        <f>('июль(4 цк)'!Q316+'июль(4 цк)'!Q317*3.1%)/1000</f>
        <v>0.83966468999999999</v>
      </c>
      <c r="U372" s="315">
        <f>('июль(4 цк)'!R316+'июль(4 цк)'!R317*3.1%)/1000</f>
        <v>0.84810858</v>
      </c>
      <c r="V372" s="315">
        <f>('июль(4 цк)'!S316+'июль(4 цк)'!S317*3.1%)/1000</f>
        <v>0.84282985999999993</v>
      </c>
      <c r="W372" s="315">
        <f>('июль(4 цк)'!T316+'июль(4 цк)'!T317*3.1%)/1000</f>
        <v>0.85152119000000004</v>
      </c>
      <c r="X372" s="315">
        <f>('июль(4 цк)'!U316+'июль(4 цк)'!U317*3.1%)/1000</f>
        <v>0.83146823999999997</v>
      </c>
      <c r="Y372" s="315">
        <f>('июль(4 цк)'!V316+'июль(4 цк)'!V317*3.1%)/1000</f>
        <v>0.83846873</v>
      </c>
      <c r="Z372" s="315">
        <f>('июль(4 цк)'!W316+'июль(4 цк)'!W317*3.1%)/1000</f>
        <v>0.83351992999999991</v>
      </c>
      <c r="AA372" s="315">
        <f>('июль(4 цк)'!X316+'июль(4 цк)'!X317*3.1%)/1000</f>
        <v>0.8419947499999999</v>
      </c>
      <c r="AB372" s="315">
        <f>('июль(4 цк)'!Y316+'июль(4 цк)'!Y317*3.1%)/1000</f>
        <v>0.84758276999999993</v>
      </c>
    </row>
    <row r="373" spans="1:28" s="213" customFormat="1" ht="13.5" thickBot="1" x14ac:dyDescent="0.25">
      <c r="A373" s="321">
        <v>15</v>
      </c>
      <c r="B373" s="294" t="s">
        <v>200</v>
      </c>
      <c r="C373" s="295" t="s">
        <v>174</v>
      </c>
      <c r="D373" s="261"/>
      <c r="E373" s="315">
        <f>('июль(4 цк)'!B320+'июль(4 цк)'!B321*3.1%)/1000</f>
        <v>0.87689410000000001</v>
      </c>
      <c r="F373" s="325">
        <f>('июль(4 цк)'!C320+'июль(4 цк)'!C321*3.1%)/1000</f>
        <v>0.84570635000000005</v>
      </c>
      <c r="G373" s="325">
        <f>('июль(4 цк)'!D320+'июль(4 цк)'!D321*3.1%)/1000</f>
        <v>0.83112801000000003</v>
      </c>
      <c r="H373" s="315">
        <f>('июль(4 цк)'!E320+'июль(4 цк)'!E321*3.1%)/1000</f>
        <v>0.86171777999999999</v>
      </c>
      <c r="I373" s="315">
        <f>('июль(4 цк)'!F320+'июль(4 цк)'!F321*3.1%)/1000</f>
        <v>0.86384164000000008</v>
      </c>
      <c r="J373" s="315">
        <f>('июль(4 цк)'!G320+'июль(4 цк)'!G321*3.1%)/1000</f>
        <v>0.87644045999999987</v>
      </c>
      <c r="K373" s="315">
        <f>('июль(4 цк)'!H320+'июль(4 цк)'!H321*3.1%)/1000</f>
        <v>0.89895749999999996</v>
      </c>
      <c r="L373" s="315">
        <f>('июль(4 цк)'!I320+'июль(4 цк)'!I321*3.1%)/1000</f>
        <v>0.94573397000000003</v>
      </c>
      <c r="M373" s="315">
        <f>('июль(4 цк)'!J320+'июль(4 цк)'!J321*3.1%)/1000</f>
        <v>0.94097074999999997</v>
      </c>
      <c r="N373" s="315">
        <f>('июль(4 цк)'!K320+'июль(4 цк)'!K321*3.1%)/1000</f>
        <v>0.96548792999999999</v>
      </c>
      <c r="O373" s="315">
        <f>('июль(4 цк)'!L320+'июль(4 цк)'!L321*3.1%)/1000</f>
        <v>0.97324104999999994</v>
      </c>
      <c r="P373" s="315">
        <f>('июль(4 цк)'!M320+'июль(4 цк)'!M321*3.1%)/1000</f>
        <v>0.96144640999999997</v>
      </c>
      <c r="Q373" s="315">
        <f>('июль(4 цк)'!N320+'июль(4 цк)'!N321*3.1%)/1000</f>
        <v>0.96806543</v>
      </c>
      <c r="R373" s="315">
        <f>('июль(4 цк)'!O320+'июль(4 цк)'!O321*3.1%)/1000</f>
        <v>0.90675185999999997</v>
      </c>
      <c r="S373" s="315">
        <f>('июль(4 цк)'!P320+'июль(4 цк)'!P321*3.1%)/1000</f>
        <v>0.91453591000000001</v>
      </c>
      <c r="T373" s="315">
        <f>('июль(4 цк)'!Q320+'июль(4 цк)'!Q321*3.1%)/1000</f>
        <v>0.93879533999999998</v>
      </c>
      <c r="U373" s="315">
        <f>('июль(4 цк)'!R320+'июль(4 цк)'!R321*3.1%)/1000</f>
        <v>0.95174470000000011</v>
      </c>
      <c r="V373" s="315">
        <f>('июль(4 цк)'!S320+'июль(4 цк)'!S321*3.1%)/1000</f>
        <v>0.88702882999999999</v>
      </c>
      <c r="W373" s="315">
        <f>('июль(4 цк)'!T320+'июль(4 цк)'!T321*3.1%)/1000</f>
        <v>0.90565899999999999</v>
      </c>
      <c r="X373" s="315">
        <f>('июль(4 цк)'!U320+'июль(4 цк)'!U321*3.1%)/1000</f>
        <v>0.88918362000000006</v>
      </c>
      <c r="Y373" s="315">
        <f>('июль(4 цк)'!V320+'июль(4 цк)'!V321*3.1%)/1000</f>
        <v>0.88582255999999993</v>
      </c>
      <c r="Z373" s="315">
        <f>('июль(4 цк)'!W320+'июль(4 цк)'!W321*3.1%)/1000</f>
        <v>0.88988470000000008</v>
      </c>
      <c r="AA373" s="315">
        <f>('июль(4 цк)'!X320+'июль(4 цк)'!X321*3.1%)/1000</f>
        <v>0.89722541999999994</v>
      </c>
      <c r="AB373" s="315">
        <f>('июль(4 цк)'!Y320+'июль(4 цк)'!Y321*3.1%)/1000</f>
        <v>0.88184289999999999</v>
      </c>
    </row>
    <row r="374" spans="1:28" s="213" customFormat="1" ht="13.5" thickBot="1" x14ac:dyDescent="0.25">
      <c r="A374" s="321">
        <v>16</v>
      </c>
      <c r="B374" s="294" t="s">
        <v>200</v>
      </c>
      <c r="C374" s="295" t="s">
        <v>174</v>
      </c>
      <c r="D374" s="261"/>
      <c r="E374" s="315">
        <f>('июль(4 цк)'!B324+'июль(4 цк)'!B325*3.1%)/1000</f>
        <v>0.90545279999999995</v>
      </c>
      <c r="F374" s="325">
        <f>('июль(4 цк)'!C324+'июль(4 цк)'!C325*3.1%)/1000</f>
        <v>0.89003935000000001</v>
      </c>
      <c r="G374" s="325">
        <f>('июль(4 цк)'!D324+'июль(4 цк)'!D325*3.1%)/1000</f>
        <v>0.87057406999999998</v>
      </c>
      <c r="H374" s="315">
        <f>('июль(4 цк)'!E324+'июль(4 цк)'!E325*3.1%)/1000</f>
        <v>0.89692642999999994</v>
      </c>
      <c r="I374" s="315">
        <f>('июль(4 цк)'!F324+'июль(4 цк)'!F325*3.1%)/1000</f>
        <v>0.9674159</v>
      </c>
      <c r="J374" s="315">
        <f>('июль(4 цк)'!G324+'июль(4 цк)'!G325*3.1%)/1000</f>
        <v>0.96680760999999993</v>
      </c>
      <c r="K374" s="315">
        <f>('июль(4 цк)'!H324+'июль(4 цк)'!H325*3.1%)/1000</f>
        <v>0.96548792999999999</v>
      </c>
      <c r="L374" s="315">
        <f>('июль(4 цк)'!I324+'июль(4 цк)'!I325*3.1%)/1000</f>
        <v>0.93730038999999998</v>
      </c>
      <c r="M374" s="315">
        <f>('июль(4 цк)'!J324+'июль(4 цк)'!J325*3.1%)/1000</f>
        <v>0.94118726000000008</v>
      </c>
      <c r="N374" s="315">
        <f>('июль(4 цк)'!K324+'июль(4 цк)'!K325*3.1%)/1000</f>
        <v>0.96290012000000003</v>
      </c>
      <c r="O374" s="315">
        <f>('июль(4 цк)'!L324+'июль(4 цк)'!L325*3.1%)/1000</f>
        <v>0.96714783999999998</v>
      </c>
      <c r="P374" s="315">
        <f>('июль(4 цк)'!M324+'июль(4 цк)'!M325*3.1%)/1000</f>
        <v>0.97440607999999995</v>
      </c>
      <c r="Q374" s="315">
        <f>('июль(4 цк)'!N324+'июль(4 цк)'!N325*3.1%)/1000</f>
        <v>0.93438266000000003</v>
      </c>
      <c r="R374" s="315">
        <f>('июль(4 цк)'!O324+'июль(4 цк)'!O325*3.1%)/1000</f>
        <v>0.90327739000000007</v>
      </c>
      <c r="S374" s="315">
        <f>('июль(4 цк)'!P324+'июль(4 цк)'!P325*3.1%)/1000</f>
        <v>0.90217422000000003</v>
      </c>
      <c r="T374" s="315">
        <f>('июль(4 цк)'!Q324+'июль(4 цк)'!Q325*3.1%)/1000</f>
        <v>0.92937199999999998</v>
      </c>
      <c r="U374" s="315">
        <f>('июль(4 цк)'!R324+'июль(4 цк)'!R325*3.1%)/1000</f>
        <v>0.95234268</v>
      </c>
      <c r="V374" s="315">
        <f>('июль(4 цк)'!S324+'июль(4 цк)'!S325*3.1%)/1000</f>
        <v>0.94223888</v>
      </c>
      <c r="W374" s="315">
        <f>('июль(4 цк)'!T324+'июль(4 цк)'!T325*3.1%)/1000</f>
        <v>0.94450707999999994</v>
      </c>
      <c r="X374" s="315">
        <f>('июль(4 цк)'!U324+'июль(4 цк)'!U325*3.1%)/1000</f>
        <v>0.91691751999999993</v>
      </c>
      <c r="Y374" s="315">
        <f>('июль(4 цк)'!V324+'июль(4 цк)'!V325*3.1%)/1000</f>
        <v>0.93748597</v>
      </c>
      <c r="Z374" s="315">
        <f>('июль(4 цк)'!W324+'июль(4 цк)'!W325*3.1%)/1000</f>
        <v>0.93139276000000004</v>
      </c>
      <c r="AA374" s="315">
        <f>('июль(4 цк)'!X324+'июль(4 цк)'!X325*3.1%)/1000</f>
        <v>0.93565079000000007</v>
      </c>
      <c r="AB374" s="315">
        <f>('июль(4 цк)'!Y324+'июль(4 цк)'!Y325*3.1%)/1000</f>
        <v>0.93169174999999993</v>
      </c>
    </row>
    <row r="375" spans="1:28" s="213" customFormat="1" ht="13.5" thickBot="1" x14ac:dyDescent="0.25">
      <c r="A375" s="321">
        <v>17</v>
      </c>
      <c r="B375" s="294" t="s">
        <v>200</v>
      </c>
      <c r="C375" s="295" t="s">
        <v>174</v>
      </c>
      <c r="D375" s="261"/>
      <c r="E375" s="315">
        <f>('июль(4 цк)'!B328+'июль(4 цк)'!B329*3.1%)/1000</f>
        <v>0.91995897000000004</v>
      </c>
      <c r="F375" s="325">
        <f>('июль(4 цк)'!C328+'июль(4 цк)'!C329*3.1%)/1000</f>
        <v>0.88490497000000001</v>
      </c>
      <c r="G375" s="325">
        <f>('июль(4 цк)'!D328+'июль(4 цк)'!D329*3.1%)/1000</f>
        <v>0.90214328999999993</v>
      </c>
      <c r="H375" s="315">
        <f>('июль(4 цк)'!E328+'июль(4 цк)'!E329*3.1%)/1000</f>
        <v>0.92074252999999995</v>
      </c>
      <c r="I375" s="315">
        <f>('июль(4 цк)'!F328+'июль(4 цк)'!F329*3.1%)/1000</f>
        <v>0.97576699999999994</v>
      </c>
      <c r="J375" s="315">
        <f>('июль(4 цк)'!G328+'июль(4 цк)'!G329*3.1%)/1000</f>
        <v>0.98440678000000004</v>
      </c>
      <c r="K375" s="315">
        <f>('июль(4 цк)'!H328+'июль(4 цк)'!H329*3.1%)/1000</f>
        <v>0.98253035999999994</v>
      </c>
      <c r="L375" s="315">
        <f>('июль(4 цк)'!I328+'июль(4 цк)'!I329*3.1%)/1000</f>
        <v>0.97492157999999995</v>
      </c>
      <c r="M375" s="315">
        <f>('июль(4 цк)'!J328+'июль(4 цк)'!J329*3.1%)/1000</f>
        <v>0.96560133999999997</v>
      </c>
      <c r="N375" s="315">
        <f>('июль(4 цк)'!K328+'июль(4 цк)'!K329*3.1%)/1000</f>
        <v>0.98250974000000002</v>
      </c>
      <c r="O375" s="315">
        <f>('июль(4 цк)'!L328+'июль(4 цк)'!L329*3.1%)/1000</f>
        <v>0.9378158900000001</v>
      </c>
      <c r="P375" s="315">
        <f>('июль(4 цк)'!M328+'июль(4 цк)'!M329*3.1%)/1000</f>
        <v>0.93838294</v>
      </c>
      <c r="Q375" s="315">
        <f>('июль(4 цк)'!N328+'июль(4 цк)'!N329*3.1%)/1000</f>
        <v>0.94465142000000002</v>
      </c>
      <c r="R375" s="315">
        <f>('июль(4 цк)'!O328+'июль(4 цк)'!O329*3.1%)/1000</f>
        <v>0.89739038000000004</v>
      </c>
      <c r="S375" s="315">
        <f>('июль(4 цк)'!P328+'июль(4 цк)'!P329*3.1%)/1000</f>
        <v>0.90260723999999992</v>
      </c>
      <c r="T375" s="315">
        <f>('июль(4 цк)'!Q328+'июль(4 цк)'!Q329*3.1%)/1000</f>
        <v>0.92242305999999996</v>
      </c>
      <c r="U375" s="315">
        <f>('июль(4 цк)'!R328+'июль(4 цк)'!R329*3.1%)/1000</f>
        <v>0.95711620999999991</v>
      </c>
      <c r="V375" s="315">
        <f>('июль(4 цк)'!S328+'июль(4 цк)'!S329*3.1%)/1000</f>
        <v>0.95960092000000008</v>
      </c>
      <c r="W375" s="315">
        <f>('июль(4 цк)'!T328+'июль(4 цк)'!T329*3.1%)/1000</f>
        <v>0.96207532000000007</v>
      </c>
      <c r="X375" s="315">
        <f>('июль(4 цк)'!U328+'июль(4 цк)'!U329*3.1%)/1000</f>
        <v>0.93568172000000005</v>
      </c>
      <c r="Y375" s="315">
        <f>('июль(4 цк)'!V328+'июль(4 цк)'!V329*3.1%)/1000</f>
        <v>0.94580614000000007</v>
      </c>
      <c r="Z375" s="315">
        <f>('июль(4 цк)'!W328+'июль(4 цк)'!W329*3.1%)/1000</f>
        <v>0.94981673</v>
      </c>
      <c r="AA375" s="315">
        <f>('июль(4 цк)'!X328+'июль(4 цк)'!X329*3.1%)/1000</f>
        <v>0.93651682999999997</v>
      </c>
      <c r="AB375" s="315">
        <f>('июль(4 цк)'!Y328+'июль(4 цк)'!Y329*3.1%)/1000</f>
        <v>0.93192888000000007</v>
      </c>
    </row>
    <row r="376" spans="1:28" s="213" customFormat="1" ht="13.5" thickBot="1" x14ac:dyDescent="0.25">
      <c r="A376" s="321">
        <v>18</v>
      </c>
      <c r="B376" s="294" t="s">
        <v>200</v>
      </c>
      <c r="C376" s="295" t="s">
        <v>174</v>
      </c>
      <c r="D376" s="261"/>
      <c r="E376" s="315">
        <f>('июль(4 цк)'!B332+'июль(4 цк)'!B333*3.1%)/1000</f>
        <v>0.96361151000000012</v>
      </c>
      <c r="F376" s="325">
        <f>('июль(4 цк)'!C332+'июль(4 цк)'!C333*3.1%)/1000</f>
        <v>0.92006207000000007</v>
      </c>
      <c r="G376" s="325">
        <f>('июль(4 цк)'!D332+'июль(4 цк)'!D333*3.1%)/1000</f>
        <v>0.92870185000000005</v>
      </c>
      <c r="H376" s="315">
        <f>('июль(4 цк)'!E332+'июль(4 цк)'!E333*3.1%)/1000</f>
        <v>0.97090067999999996</v>
      </c>
      <c r="I376" s="315">
        <f>('июль(4 цк)'!F332+'июль(4 цк)'!F333*3.1%)/1000</f>
        <v>0.97714854000000007</v>
      </c>
      <c r="J376" s="315">
        <f>('июль(4 цк)'!G332+'июль(4 цк)'!G333*3.1%)/1000</f>
        <v>0.99922224999999998</v>
      </c>
      <c r="K376" s="315">
        <f>('июль(4 цк)'!H332+'июль(4 цк)'!H333*3.1%)/1000</f>
        <v>1.0000470499999998</v>
      </c>
      <c r="L376" s="315">
        <f>('июль(4 цк)'!I332+'июль(4 цк)'!I333*3.1%)/1000</f>
        <v>0.96526110999999992</v>
      </c>
      <c r="M376" s="315">
        <f>('июль(4 цк)'!J332+'июль(4 цк)'!J333*3.1%)/1000</f>
        <v>0.98070548999999996</v>
      </c>
      <c r="N376" s="315">
        <f>('июль(4 цк)'!K332+'июль(4 цк)'!K333*3.1%)/1000</f>
        <v>0.99763451000000003</v>
      </c>
      <c r="O376" s="315">
        <f>('июль(4 цк)'!L332+'июль(4 цк)'!L333*3.1%)/1000</f>
        <v>1.01271804</v>
      </c>
      <c r="P376" s="315">
        <f>('июль(4 цк)'!M332+'июль(4 цк)'!M333*3.1%)/1000</f>
        <v>1.0099755799999999</v>
      </c>
      <c r="Q376" s="315">
        <f>('июль(4 цк)'!N332+'июль(4 цк)'!N333*3.1%)/1000</f>
        <v>0.93194949999999999</v>
      </c>
      <c r="R376" s="315">
        <f>('июль(4 цк)'!O332+'июль(4 цк)'!O333*3.1%)/1000</f>
        <v>0.88236870999999995</v>
      </c>
      <c r="S376" s="315">
        <f>('июль(4 цк)'!P332+'июль(4 цк)'!P333*3.1%)/1000</f>
        <v>0.88391520999999995</v>
      </c>
      <c r="T376" s="315">
        <f>('июль(4 цк)'!Q332+'июль(4 цк)'!Q333*3.1%)/1000</f>
        <v>0.92273235999999992</v>
      </c>
      <c r="U376" s="315">
        <f>('июль(4 цк)'!R332+'июль(4 цк)'!R333*3.1%)/1000</f>
        <v>0.94459987000000001</v>
      </c>
      <c r="V376" s="315">
        <f>('июль(4 цк)'!S332+'июль(4 цк)'!S333*3.1%)/1000</f>
        <v>0.94699179</v>
      </c>
      <c r="W376" s="315">
        <f>('июль(4 цк)'!T332+'июль(4 цк)'!T333*3.1%)/1000</f>
        <v>0.93790868000000005</v>
      </c>
      <c r="X376" s="315">
        <f>('июль(4 цк)'!U332+'июль(4 цк)'!U333*3.1%)/1000</f>
        <v>0.90509194999999998</v>
      </c>
      <c r="Y376" s="315">
        <f>('июль(4 цк)'!V332+'июль(4 цк)'!V333*3.1%)/1000</f>
        <v>0.90940153000000001</v>
      </c>
      <c r="Z376" s="315">
        <f>('июль(4 цк)'!W332+'июль(4 цк)'!W333*3.1%)/1000</f>
        <v>0.92378398000000006</v>
      </c>
      <c r="AA376" s="315">
        <f>('июль(4 цк)'!X332+'июль(4 цк)'!X333*3.1%)/1000</f>
        <v>0.92235089000000003</v>
      </c>
      <c r="AB376" s="315">
        <f>('июль(4 цк)'!Y332+'июль(4 цк)'!Y333*3.1%)/1000</f>
        <v>0.91018508999999992</v>
      </c>
    </row>
    <row r="377" spans="1:28" s="213" customFormat="1" ht="13.5" thickBot="1" x14ac:dyDescent="0.25">
      <c r="A377" s="321">
        <v>19</v>
      </c>
      <c r="B377" s="294" t="s">
        <v>200</v>
      </c>
      <c r="C377" s="295" t="s">
        <v>174</v>
      </c>
      <c r="D377" s="261"/>
      <c r="E377" s="315">
        <f>('июль(4 цк)'!B336+'июль(4 цк)'!B337*3.1%)/1000</f>
        <v>0.87191436999999994</v>
      </c>
      <c r="F377" s="325">
        <f>('июль(4 цк)'!C336+'июль(4 цк)'!C337*3.1%)/1000</f>
        <v>0.84438667000000012</v>
      </c>
      <c r="G377" s="325">
        <f>('июль(4 цк)'!D336+'июль(4 цк)'!D337*3.1%)/1000</f>
        <v>0.84863439000000007</v>
      </c>
      <c r="H377" s="315">
        <f>('июль(4 цк)'!E336+'июль(4 цк)'!E337*3.1%)/1000</f>
        <v>0.85978980999999999</v>
      </c>
      <c r="I377" s="315">
        <f>('июль(4 цк)'!F336+'июль(4 цк)'!F337*3.1%)/1000</f>
        <v>0.85891346000000002</v>
      </c>
      <c r="J377" s="315">
        <f>('июль(4 цк)'!G336+'июль(4 цк)'!G337*3.1%)/1000</f>
        <v>0.87508985000000006</v>
      </c>
      <c r="K377" s="315">
        <f>('июль(4 цк)'!H336+'июль(4 цк)'!H337*3.1%)/1000</f>
        <v>0.87721371000000004</v>
      </c>
      <c r="L377" s="315">
        <f>('июль(4 цк)'!I336+'июль(4 цк)'!I337*3.1%)/1000</f>
        <v>0.85987228999999998</v>
      </c>
      <c r="M377" s="315">
        <f>('июль(4 цк)'!J336+'июль(4 цк)'!J337*3.1%)/1000</f>
        <v>0.86367667999999997</v>
      </c>
      <c r="N377" s="315">
        <f>('июль(4 цк)'!K336+'июль(4 цк)'!K337*3.1%)/1000</f>
        <v>0.87713123000000004</v>
      </c>
      <c r="O377" s="315">
        <f>('июль(4 цк)'!L336+'июль(4 цк)'!L337*3.1%)/1000</f>
        <v>0.87358458999999988</v>
      </c>
      <c r="P377" s="315">
        <f>('июль(4 цк)'!M336+'июль(4 цк)'!M337*3.1%)/1000</f>
        <v>0.87946129000000006</v>
      </c>
      <c r="Q377" s="315">
        <f>('июль(4 цк)'!N336+'июль(4 цк)'!N337*3.1%)/1000</f>
        <v>0.87640952999999999</v>
      </c>
      <c r="R377" s="315">
        <f>('июль(4 цк)'!O336+'июль(4 цк)'!O337*3.1%)/1000</f>
        <v>0.85395434999999997</v>
      </c>
      <c r="S377" s="315">
        <f>('июль(4 цк)'!P336+'июль(4 цк)'!P337*3.1%)/1000</f>
        <v>0.84037607999999986</v>
      </c>
      <c r="T377" s="315">
        <f>('июль(4 цк)'!Q336+'июль(4 цк)'!Q337*3.1%)/1000</f>
        <v>0.86184150000000004</v>
      </c>
      <c r="U377" s="315">
        <f>('июль(4 цк)'!R336+'июль(4 цк)'!R337*3.1%)/1000</f>
        <v>0.87802820000000004</v>
      </c>
      <c r="V377" s="315">
        <f>('июль(4 цк)'!S336+'июль(4 цк)'!S337*3.1%)/1000</f>
        <v>0.87943035999999997</v>
      </c>
      <c r="W377" s="315">
        <f>('июль(4 цк)'!T336+'июль(4 цк)'!T337*3.1%)/1000</f>
        <v>0.86503759999999996</v>
      </c>
      <c r="X377" s="315">
        <f>('июль(4 цк)'!U336+'июль(4 цк)'!U337*3.1%)/1000</f>
        <v>0.84862407999999989</v>
      </c>
      <c r="Y377" s="315">
        <f>('июль(4 цк)'!V336+'июль(4 цк)'!V337*3.1%)/1000</f>
        <v>0.85642875000000007</v>
      </c>
      <c r="Z377" s="315">
        <f>('июль(4 цк)'!W336+'июль(4 цк)'!W337*3.1%)/1000</f>
        <v>0.85337699</v>
      </c>
      <c r="AA377" s="315">
        <f>('июль(4 цк)'!X336+'июль(4 цк)'!X337*3.1%)/1000</f>
        <v>0.86202707999999995</v>
      </c>
      <c r="AB377" s="315">
        <f>('июль(4 цк)'!Y336+'июль(4 цк)'!Y337*3.1%)/1000</f>
        <v>0.86134662000000006</v>
      </c>
    </row>
    <row r="378" spans="1:28" s="213" customFormat="1" ht="13.5" thickBot="1" x14ac:dyDescent="0.25">
      <c r="A378" s="321">
        <v>20</v>
      </c>
      <c r="B378" s="294" t="s">
        <v>200</v>
      </c>
      <c r="C378" s="295" t="s">
        <v>174</v>
      </c>
      <c r="D378" s="261"/>
      <c r="E378" s="315">
        <f>('июль(4 цк)'!B340+'июль(4 цк)'!B341*3.1%)/1000</f>
        <v>0.75864870999999989</v>
      </c>
      <c r="F378" s="325">
        <f>('июль(4 цк)'!C340+'июль(4 цк)'!C341*3.1%)/1000</f>
        <v>0.73049210000000009</v>
      </c>
      <c r="G378" s="325">
        <f>('июль(4 цк)'!D340+'июль(4 цк)'!D341*3.1%)/1000</f>
        <v>0.72870847000000005</v>
      </c>
      <c r="H378" s="315">
        <f>('июль(4 цк)'!E340+'июль(4 цк)'!E341*3.1%)/1000</f>
        <v>0.73759569000000003</v>
      </c>
      <c r="I378" s="315">
        <f>('июль(4 цк)'!F340+'июль(4 цк)'!F341*3.1%)/1000</f>
        <v>0.74254449</v>
      </c>
      <c r="J378" s="315">
        <f>('июль(4 цк)'!G340+'июль(4 цк)'!G341*3.1%)/1000</f>
        <v>0.7436064200000001</v>
      </c>
      <c r="K378" s="315">
        <f>('июль(4 цк)'!H340+'июль(4 цк)'!H341*3.1%)/1000</f>
        <v>0.74135883999999996</v>
      </c>
      <c r="L378" s="315">
        <f>('июль(4 цк)'!I340+'июль(4 цк)'!I341*3.1%)/1000</f>
        <v>0.73164682000000003</v>
      </c>
      <c r="M378" s="315">
        <f>('июль(4 цк)'!J340+'июль(4 цк)'!J341*3.1%)/1000</f>
        <v>0.73243038000000005</v>
      </c>
      <c r="N378" s="315">
        <f>('июль(4 цк)'!K340+'июль(4 цк)'!K341*3.1%)/1000</f>
        <v>0.73869885999999996</v>
      </c>
      <c r="O378" s="315">
        <f>('июль(4 цк)'!L340+'июль(4 цк)'!L341*3.1%)/1000</f>
        <v>0.7386576199999999</v>
      </c>
      <c r="P378" s="315">
        <f>('июль(4 цк)'!M340+'июль(4 цк)'!M341*3.1%)/1000</f>
        <v>0.74046186999999997</v>
      </c>
      <c r="Q378" s="315">
        <f>('июль(4 цк)'!N340+'июль(4 цк)'!N341*3.1%)/1000</f>
        <v>0.74233829000000007</v>
      </c>
      <c r="R378" s="315">
        <f>('июль(4 цк)'!O340+'июль(4 цк)'!O341*3.1%)/1000</f>
        <v>0.72707948999999994</v>
      </c>
      <c r="S378" s="315">
        <f>('июль(4 цк)'!P340+'июль(4 цк)'!P341*3.1%)/1000</f>
        <v>0.7272856900000001</v>
      </c>
      <c r="T378" s="315">
        <f>('июль(4 цк)'!Q340+'июль(4 цк)'!Q341*3.1%)/1000</f>
        <v>0.74548283999999998</v>
      </c>
      <c r="U378" s="315">
        <f>('июль(4 цк)'!R340+'июль(4 цк)'!R341*3.1%)/1000</f>
        <v>0.75843220000000011</v>
      </c>
      <c r="V378" s="315">
        <f>('июль(4 цк)'!S340+'июль(4 цк)'!S341*3.1%)/1000</f>
        <v>0.75533919999999999</v>
      </c>
      <c r="W378" s="315">
        <f>('июль(4 цк)'!T340+'июль(4 цк)'!T341*3.1%)/1000</f>
        <v>0.75500928</v>
      </c>
      <c r="X378" s="315">
        <f>('июль(4 цк)'!U340+'июль(4 цк)'!U341*3.1%)/1000</f>
        <v>0.74394664999999993</v>
      </c>
      <c r="Y378" s="315">
        <f>('июль(4 цк)'!V340+'июль(4 цк)'!V341*3.1%)/1000</f>
        <v>0.74390540999999999</v>
      </c>
      <c r="Z378" s="315">
        <f>('июль(4 цк)'!W340+'июль(4 цк)'!W341*3.1%)/1000</f>
        <v>0.75023574999999998</v>
      </c>
      <c r="AA378" s="315">
        <f>('июль(4 цк)'!X340+'июль(4 цк)'!X341*3.1%)/1000</f>
        <v>0.75518454999999995</v>
      </c>
      <c r="AB378" s="315">
        <f>('июль(4 цк)'!Y340+'июль(4 цк)'!Y341*3.1%)/1000</f>
        <v>0.75561756999999996</v>
      </c>
    </row>
    <row r="379" spans="1:28" s="213" customFormat="1" ht="13.5" thickBot="1" x14ac:dyDescent="0.25">
      <c r="A379" s="321">
        <v>21</v>
      </c>
      <c r="B379" s="294" t="s">
        <v>200</v>
      </c>
      <c r="C379" s="295" t="s">
        <v>174</v>
      </c>
      <c r="D379" s="261"/>
      <c r="E379" s="315">
        <f>('июль(4 цк)'!B344+'июль(4 цк)'!B345*3.1%)/1000</f>
        <v>0.78305248000000005</v>
      </c>
      <c r="F379" s="325">
        <f>('июль(4 цк)'!C344+'июль(4 цк)'!C345*3.1%)/1000</f>
        <v>0.75513300000000005</v>
      </c>
      <c r="G379" s="325">
        <f>('июль(4 цк)'!D344+'июль(4 цк)'!D345*3.1%)/1000</f>
        <v>0.75385455999999995</v>
      </c>
      <c r="H379" s="315">
        <f>('июль(4 цк)'!E344+'июль(4 цк)'!E345*3.1%)/1000</f>
        <v>0.76124682999999993</v>
      </c>
      <c r="I379" s="315">
        <f>('июль(4 цк)'!F344+'июль(4 цк)'!F345*3.1%)/1000</f>
        <v>0.76865972000000005</v>
      </c>
      <c r="J379" s="315">
        <f>('июль(4 цк)'!G344+'июль(4 цк)'!G345*3.1%)/1000</f>
        <v>0.76848444999999999</v>
      </c>
      <c r="K379" s="315">
        <f>('июль(4 цк)'!H344+'июль(4 цк)'!H345*3.1%)/1000</f>
        <v>0.7714124899999999</v>
      </c>
      <c r="L379" s="315">
        <f>('июль(4 цк)'!I344+'июль(4 цк)'!I345*3.1%)/1000</f>
        <v>0.76172108999999999</v>
      </c>
      <c r="M379" s="315">
        <f>('июль(4 цк)'!J344+'июль(4 цк)'!J345*3.1%)/1000</f>
        <v>0.76415425000000003</v>
      </c>
      <c r="N379" s="315">
        <f>('июль(4 цк)'!K344+'июль(4 цк)'!K345*3.1%)/1000</f>
        <v>0.76883499</v>
      </c>
      <c r="O379" s="315">
        <f>('июль(4 цк)'!L344+'июль(4 цк)'!L345*3.1%)/1000</f>
        <v>0.77040210999999992</v>
      </c>
      <c r="P379" s="315">
        <f>('июль(4 цк)'!M344+'июль(4 цк)'!M345*3.1%)/1000</f>
        <v>0.76594818999999992</v>
      </c>
      <c r="Q379" s="315">
        <f>('июль(4 цк)'!N344+'июль(4 цк)'!N345*3.1%)/1000</f>
        <v>0.76408207999999989</v>
      </c>
      <c r="R379" s="315">
        <f>('июль(4 цк)'!O344+'июль(4 цк)'!O345*3.1%)/1000</f>
        <v>0.74770979999999998</v>
      </c>
      <c r="S379" s="315">
        <f>('июль(4 цк)'!P344+'июль(4 цк)'!P345*3.1%)/1000</f>
        <v>0.75160698000000004</v>
      </c>
      <c r="T379" s="315">
        <f>('июль(4 цк)'!Q344+'июль(4 цк)'!Q345*3.1%)/1000</f>
        <v>0.76747407000000001</v>
      </c>
      <c r="U379" s="315">
        <f>('июль(4 цк)'!R344+'июль(4 цк)'!R345*3.1%)/1000</f>
        <v>0.77957801000000004</v>
      </c>
      <c r="V379" s="315">
        <f>('июль(4 цк)'!S344+'июль(4 цк)'!S345*3.1%)/1000</f>
        <v>0.78177404000000006</v>
      </c>
      <c r="W379" s="315">
        <f>('июль(4 цк)'!T344+'июль(4 цк)'!T345*3.1%)/1000</f>
        <v>0.76963917000000004</v>
      </c>
      <c r="X379" s="315">
        <f>('июль(4 цк)'!U344+'июль(4 цк)'!U345*3.1%)/1000</f>
        <v>0.76218504000000009</v>
      </c>
      <c r="Y379" s="315">
        <f>('июль(4 цк)'!V344+'июль(4 цк)'!V345*3.1%)/1000</f>
        <v>0.76810297999999999</v>
      </c>
      <c r="Z379" s="315">
        <f>('июль(4 цк)'!W344+'июль(4 цк)'!W345*3.1%)/1000</f>
        <v>0.7701340499999999</v>
      </c>
      <c r="AA379" s="315">
        <f>('июль(4 цк)'!X344+'июль(4 цк)'!X345*3.1%)/1000</f>
        <v>0.77787686</v>
      </c>
      <c r="AB379" s="315">
        <f>('июль(4 цк)'!Y344+'июль(4 цк)'!Y345*3.1%)/1000</f>
        <v>0.77464982999999998</v>
      </c>
    </row>
    <row r="380" spans="1:28" s="213" customFormat="1" ht="13.5" thickBot="1" x14ac:dyDescent="0.25">
      <c r="A380" s="321">
        <v>22</v>
      </c>
      <c r="B380" s="294" t="s">
        <v>200</v>
      </c>
      <c r="C380" s="295" t="s">
        <v>174</v>
      </c>
      <c r="D380" s="261"/>
      <c r="E380" s="315">
        <f>('июль(4 цк)'!B348+'июль(4 цк)'!B349*3.1%)/1000</f>
        <v>0.79695035999999997</v>
      </c>
      <c r="F380" s="325">
        <f>('июль(4 цк)'!C348+'июль(4 цк)'!C349*3.1%)/1000</f>
        <v>0.75819506999999997</v>
      </c>
      <c r="G380" s="325">
        <f>('июль(4 цк)'!D348+'июль(4 цк)'!D349*3.1%)/1000</f>
        <v>0.74777165999999995</v>
      </c>
      <c r="H380" s="315">
        <f>('июль(4 цк)'!E348+'июль(4 цк)'!E349*3.1%)/1000</f>
        <v>0.83178785</v>
      </c>
      <c r="I380" s="315">
        <f>('июль(4 цк)'!F348+'июль(4 цк)'!F349*3.1%)/1000</f>
        <v>0.82745764999999993</v>
      </c>
      <c r="J380" s="315">
        <f>('июль(4 цк)'!G348+'июль(4 цк)'!G349*3.1%)/1000</f>
        <v>0.83944817999999999</v>
      </c>
      <c r="K380" s="315">
        <f>('июль(4 цк)'!H348+'июль(4 цк)'!H349*3.1%)/1000</f>
        <v>0.84686106999999999</v>
      </c>
      <c r="L380" s="315">
        <f>('июль(4 цк)'!I348+'июль(4 цк)'!I349*3.1%)/1000</f>
        <v>0.81884879999999993</v>
      </c>
      <c r="M380" s="315">
        <f>('июль(4 цк)'!J348+'июль(4 цк)'!J349*3.1%)/1000</f>
        <v>0.82155001999999988</v>
      </c>
      <c r="N380" s="315">
        <f>('июль(4 цк)'!K348+'июль(4 цк)'!K349*3.1%)/1000</f>
        <v>0.82903508000000004</v>
      </c>
      <c r="O380" s="315">
        <f>('июль(4 цк)'!L348+'июль(4 цк)'!L349*3.1%)/1000</f>
        <v>0.83488085000000001</v>
      </c>
      <c r="P380" s="315">
        <f>('июль(4 цк)'!M348+'июль(4 цк)'!M349*3.1%)/1000</f>
        <v>0.81639501999999997</v>
      </c>
      <c r="Q380" s="315">
        <f>('июль(4 цк)'!N348+'июль(4 цк)'!N349*3.1%)/1000</f>
        <v>0.81398248000000006</v>
      </c>
      <c r="R380" s="315">
        <f>('июль(4 цк)'!O348+'июль(4 цк)'!O349*3.1%)/1000</f>
        <v>0.77851607999999994</v>
      </c>
      <c r="S380" s="315">
        <f>('июль(4 цк)'!P348+'июль(4 цк)'!P349*3.1%)/1000</f>
        <v>0.78403193000000004</v>
      </c>
      <c r="T380" s="315">
        <f>('июль(4 цк)'!Q348+'июль(4 цк)'!Q349*3.1%)/1000</f>
        <v>0.82337489000000008</v>
      </c>
      <c r="U380" s="315">
        <f>('июль(4 цк)'!R348+'июль(4 цк)'!R349*3.1%)/1000</f>
        <v>0.84127304999999986</v>
      </c>
      <c r="V380" s="315">
        <f>('июль(4 цк)'!S348+'июль(4 цк)'!S349*3.1%)/1000</f>
        <v>0.85279963000000003</v>
      </c>
      <c r="W380" s="315">
        <f>('июль(4 цк)'!T348+'июль(4 цк)'!T349*3.1%)/1000</f>
        <v>0.81749819000000001</v>
      </c>
      <c r="X380" s="315">
        <f>('июль(4 цк)'!U348+'июль(4 цк)'!U349*3.1%)/1000</f>
        <v>0.80809546999999993</v>
      </c>
      <c r="Y380" s="315">
        <f>('июль(4 цк)'!V348+'июль(4 цк)'!V349*3.1%)/1000</f>
        <v>0.81327108999999997</v>
      </c>
      <c r="Z380" s="315">
        <f>('июль(4 цк)'!W348+'июль(4 цк)'!W349*3.1%)/1000</f>
        <v>0.81380720999999989</v>
      </c>
      <c r="AA380" s="315">
        <f>('июль(4 цк)'!X348+'июль(4 цк)'!X349*3.1%)/1000</f>
        <v>0.81525060999999999</v>
      </c>
      <c r="AB380" s="315">
        <f>('июль(4 цк)'!Y348+'июль(4 цк)'!Y349*3.1%)/1000</f>
        <v>0.8158692099999999</v>
      </c>
    </row>
    <row r="381" spans="1:28" s="213" customFormat="1" ht="13.5" thickBot="1" x14ac:dyDescent="0.25">
      <c r="A381" s="321">
        <v>23</v>
      </c>
      <c r="B381" s="294" t="s">
        <v>200</v>
      </c>
      <c r="C381" s="295" t="s">
        <v>174</v>
      </c>
      <c r="D381" s="261"/>
      <c r="E381" s="315">
        <f>('июль(4 цк)'!B352+'июль(4 цк)'!B353*3.1%)/1000</f>
        <v>0.80132179999999997</v>
      </c>
      <c r="F381" s="325">
        <f>('июль(4 цк)'!C352+'июль(4 цк)'!C353*3.1%)/1000</f>
        <v>0.77459827999999997</v>
      </c>
      <c r="G381" s="325">
        <f>('июль(4 цк)'!D352+'июль(4 цк)'!D353*3.1%)/1000</f>
        <v>0.75856623000000001</v>
      </c>
      <c r="H381" s="315">
        <f>('июль(4 цк)'!E352+'июль(4 цк)'!E353*3.1%)/1000</f>
        <v>0.7847742499999999</v>
      </c>
      <c r="I381" s="315">
        <f>('июль(4 цк)'!F352+'июль(4 цк)'!F353*3.1%)/1000</f>
        <v>0.79190877000000004</v>
      </c>
      <c r="J381" s="315">
        <f>('июль(4 цк)'!G352+'июль(4 цк)'!G353*3.1%)/1000</f>
        <v>0.79508425000000005</v>
      </c>
      <c r="K381" s="315">
        <f>('июль(4 цк)'!H352+'июль(4 цк)'!H353*3.1%)/1000</f>
        <v>0.79999180999999997</v>
      </c>
      <c r="L381" s="315">
        <f>('июль(4 цк)'!I352+'июль(4 цк)'!I353*3.1%)/1000</f>
        <v>0.77528904999999992</v>
      </c>
      <c r="M381" s="315">
        <f>('июль(4 цк)'!J352+'июль(4 цк)'!J353*3.1%)/1000</f>
        <v>0.78773322000000001</v>
      </c>
      <c r="N381" s="315">
        <f>('июль(4 цк)'!K352+'июль(4 цк)'!K353*3.1%)/1000</f>
        <v>0.79883709000000003</v>
      </c>
      <c r="O381" s="315">
        <f>('июль(4 цк)'!L352+'июль(4 цк)'!L353*3.1%)/1000</f>
        <v>0.80133210999999993</v>
      </c>
      <c r="P381" s="315">
        <f>('июль(4 цк)'!M352+'июль(4 цк)'!M353*3.1%)/1000</f>
        <v>0.80167233999999998</v>
      </c>
      <c r="Q381" s="315">
        <f>('июль(4 цк)'!N352+'июль(4 цк)'!N353*3.1%)/1000</f>
        <v>0.78809406999999998</v>
      </c>
      <c r="R381" s="315">
        <f>('июль(4 цк)'!O352+'июль(4 цк)'!O353*3.1%)/1000</f>
        <v>0.77244349000000001</v>
      </c>
      <c r="S381" s="315">
        <f>('июль(4 цк)'!P352+'июль(4 цк)'!P353*3.1%)/1000</f>
        <v>0.76909273999999994</v>
      </c>
      <c r="T381" s="315">
        <f>('июль(4 цк)'!Q352+'июль(4 цк)'!Q353*3.1%)/1000</f>
        <v>0.79650703</v>
      </c>
      <c r="U381" s="315">
        <f>('июль(4 цк)'!R352+'июль(4 цк)'!R353*3.1%)/1000</f>
        <v>0.80880685999999991</v>
      </c>
      <c r="V381" s="315">
        <f>('июль(4 цк)'!S352+'июль(4 цк)'!S353*3.1%)/1000</f>
        <v>0.81144622</v>
      </c>
      <c r="W381" s="315">
        <f>('июль(4 цк)'!T352+'июль(4 цк)'!T353*3.1%)/1000</f>
        <v>0.82030250999999998</v>
      </c>
      <c r="X381" s="315">
        <f>('июль(4 цк)'!U352+'июль(4 цк)'!U353*3.1%)/1000</f>
        <v>0.80112591</v>
      </c>
      <c r="Y381" s="315">
        <f>('июль(4 цк)'!V352+'июль(4 цк)'!V353*3.1%)/1000</f>
        <v>0.80256930999999998</v>
      </c>
      <c r="Z381" s="315">
        <f>('июль(4 цк)'!W352+'июль(4 цк)'!W353*3.1%)/1000</f>
        <v>0.81412682000000003</v>
      </c>
      <c r="AA381" s="315">
        <f>('июль(4 цк)'!X352+'июль(4 цк)'!X353*3.1%)/1000</f>
        <v>0.81994165999999991</v>
      </c>
      <c r="AB381" s="315">
        <f>('июль(4 цк)'!Y352+'июль(4 цк)'!Y353*3.1%)/1000</f>
        <v>0.80772431</v>
      </c>
    </row>
    <row r="382" spans="1:28" s="213" customFormat="1" ht="13.5" thickBot="1" x14ac:dyDescent="0.25">
      <c r="A382" s="321">
        <v>24</v>
      </c>
      <c r="B382" s="294" t="s">
        <v>200</v>
      </c>
      <c r="C382" s="295" t="s">
        <v>174</v>
      </c>
      <c r="D382" s="261"/>
      <c r="E382" s="315">
        <f>('июль(4 цк)'!B356+'июль(4 цк)'!B357*3.1%)/1000</f>
        <v>0.76755654999999989</v>
      </c>
      <c r="F382" s="325">
        <f>('июль(4 цк)'!C356+'июль(4 цк)'!C357*3.1%)/1000</f>
        <v>0.74446214999999993</v>
      </c>
      <c r="G382" s="325">
        <f>('июль(4 цк)'!D356+'июль(4 цк)'!D357*3.1%)/1000</f>
        <v>0.74446214999999993</v>
      </c>
      <c r="H382" s="315">
        <f>('июль(4 цк)'!E356+'июль(4 цк)'!E357*3.1%)/1000</f>
        <v>0.75704035000000003</v>
      </c>
      <c r="I382" s="315">
        <f>('июль(4 цк)'!F356+'июль(4 цк)'!F357*3.1%)/1000</f>
        <v>0.74725616000000006</v>
      </c>
      <c r="J382" s="315">
        <f>('июль(4 цк)'!G356+'июль(4 цк)'!G357*3.1%)/1000</f>
        <v>0.76442230999999994</v>
      </c>
      <c r="K382" s="315">
        <f>('июль(4 цк)'!H356+'июль(4 цк)'!H357*3.1%)/1000</f>
        <v>0.76367998999999998</v>
      </c>
      <c r="L382" s="315">
        <f>('июль(4 цк)'!I356+'июль(4 цк)'!I357*3.1%)/1000</f>
        <v>0.7529988299999999</v>
      </c>
      <c r="M382" s="315">
        <f>('июль(4 цк)'!J356+'июль(4 цк)'!J357*3.1%)/1000</f>
        <v>0.75949412999999999</v>
      </c>
      <c r="N382" s="315">
        <f>('июль(4 цк)'!K356+'июль(4 цк)'!K357*3.1%)/1000</f>
        <v>0.76064885000000004</v>
      </c>
      <c r="O382" s="315">
        <f>('июль(4 цк)'!L356+'июль(4 цк)'!L357*3.1%)/1000</f>
        <v>0.76080349999999997</v>
      </c>
      <c r="P382" s="315">
        <f>('июль(4 цк)'!M356+'июль(4 цк)'!M357*3.1%)/1000</f>
        <v>0.76157674999999991</v>
      </c>
      <c r="Q382" s="315">
        <f>('июль(4 цк)'!N356+'июль(4 цк)'!N357*3.1%)/1000</f>
        <v>0.76057668</v>
      </c>
      <c r="R382" s="315">
        <f>('июль(4 цк)'!O356+'июль(4 цк)'!O357*3.1%)/1000</f>
        <v>0.73168805999999997</v>
      </c>
      <c r="S382" s="315">
        <f>('июль(4 цк)'!P356+'июль(4 цк)'!P357*3.1%)/1000</f>
        <v>0.73654407</v>
      </c>
      <c r="T382" s="315">
        <f>('июль(4 цк)'!Q356+'июль(4 цк)'!Q357*3.1%)/1000</f>
        <v>0.76502029000000005</v>
      </c>
      <c r="U382" s="315">
        <f>('июль(4 цк)'!R356+'июль(4 цк)'!R357*3.1%)/1000</f>
        <v>0.77460858999999993</v>
      </c>
      <c r="V382" s="315">
        <f>('июль(4 цк)'!S356+'июль(4 цк)'!S357*3.1%)/1000</f>
        <v>0.77209295000000011</v>
      </c>
      <c r="W382" s="315">
        <f>('июль(4 цк)'!T356+'июль(4 цк)'!T357*3.1%)/1000</f>
        <v>0.78119667999999998</v>
      </c>
      <c r="X382" s="315">
        <f>('июль(4 цк)'!U356+'июль(4 цк)'!U357*3.1%)/1000</f>
        <v>0.76082411999999999</v>
      </c>
      <c r="Y382" s="315">
        <f>('июль(4 цк)'!V356+'июль(4 цк)'!V357*3.1%)/1000</f>
        <v>0.77231976999999996</v>
      </c>
      <c r="Z382" s="315">
        <f>('июль(4 цк)'!W356+'июль(4 цк)'!W357*3.1%)/1000</f>
        <v>0.77577361999999994</v>
      </c>
      <c r="AA382" s="315">
        <f>('июль(4 цк)'!X356+'июль(4 цк)'!X357*3.1%)/1000</f>
        <v>0.78020692000000014</v>
      </c>
      <c r="AB382" s="315">
        <f>('июль(4 цк)'!Y356+'июль(4 цк)'!Y357*3.1%)/1000</f>
        <v>0.76771120000000004</v>
      </c>
    </row>
    <row r="383" spans="1:28" s="213" customFormat="1" ht="13.5" thickBot="1" x14ac:dyDescent="0.25">
      <c r="A383" s="321">
        <v>25</v>
      </c>
      <c r="B383" s="294" t="s">
        <v>200</v>
      </c>
      <c r="C383" s="295" t="s">
        <v>174</v>
      </c>
      <c r="D383" s="261"/>
      <c r="E383" s="315">
        <f>('июль(4 цк)'!B360+'июль(4 цк)'!B361*3.1%)/1000</f>
        <v>0.7686184800000001</v>
      </c>
      <c r="F383" s="325">
        <f>('июль(4 цк)'!C360+'июль(4 цк)'!C361*3.1%)/1000</f>
        <v>0.74509105999999992</v>
      </c>
      <c r="G383" s="325">
        <f>('июль(4 цк)'!D360+'июль(4 цк)'!D361*3.1%)/1000</f>
        <v>0.74464773000000006</v>
      </c>
      <c r="H383" s="315">
        <f>('июль(4 цк)'!E360+'июль(4 цк)'!E361*3.1%)/1000</f>
        <v>0.74496733999999987</v>
      </c>
      <c r="I383" s="315">
        <f>('июль(4 цк)'!F360+'июль(4 цк)'!F361*3.1%)/1000</f>
        <v>0.76139117000000001</v>
      </c>
      <c r="J383" s="315">
        <f>('июль(4 цк)'!G360+'июль(4 цк)'!G361*3.1%)/1000</f>
        <v>0.76420579999999994</v>
      </c>
      <c r="K383" s="315">
        <f>('июль(4 цк)'!H360+'июль(4 цк)'!H361*3.1%)/1000</f>
        <v>0.76440169000000002</v>
      </c>
      <c r="L383" s="315">
        <f>('июль(4 цк)'!I360+'июль(4 цк)'!I361*3.1%)/1000</f>
        <v>0.75230805999999995</v>
      </c>
      <c r="M383" s="315">
        <f>('июль(4 цк)'!J360+'июль(4 цк)'!J361*3.1%)/1000</f>
        <v>0.75520517000000009</v>
      </c>
      <c r="N383" s="315">
        <f>('июль(4 цк)'!K360+'июль(4 цк)'!K361*3.1%)/1000</f>
        <v>0.76327789999999995</v>
      </c>
      <c r="O383" s="315">
        <f>('июль(4 цк)'!L360+'июль(4 цк)'!L361*3.1%)/1000</f>
        <v>0.76070039999999994</v>
      </c>
      <c r="P383" s="315">
        <f>('июль(4 цк)'!M360+'июль(4 цк)'!M361*3.1%)/1000</f>
        <v>0.75852498999999995</v>
      </c>
      <c r="Q383" s="315">
        <f>('июль(4 цк)'!N360+'июль(4 цк)'!N361*3.1%)/1000</f>
        <v>0.75227713000000007</v>
      </c>
      <c r="R383" s="315">
        <f>('июль(4 цк)'!O360+'июль(4 цк)'!O361*3.1%)/1000</f>
        <v>0.73660592999999996</v>
      </c>
      <c r="S383" s="315">
        <f>('июль(4 цк)'!P360+'июль(4 цк)'!P361*3.1%)/1000</f>
        <v>0.74181248</v>
      </c>
      <c r="T383" s="315">
        <f>('июль(4 цк)'!Q360+'июль(4 цк)'!Q361*3.1%)/1000</f>
        <v>0.76267992000000007</v>
      </c>
      <c r="U383" s="315">
        <f>('июль(4 цк)'!R360+'июль(4 цк)'!R361*3.1%)/1000</f>
        <v>0.77481478999999998</v>
      </c>
      <c r="V383" s="315">
        <f>('июль(4 цк)'!S360+'июль(4 цк)'!S361*3.1%)/1000</f>
        <v>0.77626850000000003</v>
      </c>
      <c r="W383" s="315">
        <f>('июль(4 цк)'!T360+'июль(4 цк)'!T361*3.1%)/1000</f>
        <v>0.77813460999999995</v>
      </c>
      <c r="X383" s="315">
        <f>('июль(4 цк)'!U360+'июль(4 цк)'!U361*3.1%)/1000</f>
        <v>0.76331914000000001</v>
      </c>
      <c r="Y383" s="315">
        <f>('июль(4 цк)'!V360+'июль(4 цк)'!V361*3.1%)/1000</f>
        <v>0.77284557999999992</v>
      </c>
      <c r="Z383" s="315">
        <f>('июль(4 цк)'!W360+'июль(4 цк)'!W361*3.1%)/1000</f>
        <v>0.77968110999999996</v>
      </c>
      <c r="AA383" s="315">
        <f>('июль(4 цк)'!X360+'июль(4 цк)'!X361*3.1%)/1000</f>
        <v>0.78606299999999996</v>
      </c>
      <c r="AB383" s="315">
        <f>('июль(4 цк)'!Y360+'июль(4 цк)'!Y361*3.1%)/1000</f>
        <v>0.78198023999999999</v>
      </c>
    </row>
    <row r="384" spans="1:28" s="213" customFormat="1" ht="13.5" thickBot="1" x14ac:dyDescent="0.25">
      <c r="A384" s="321">
        <v>26</v>
      </c>
      <c r="B384" s="294" t="s">
        <v>200</v>
      </c>
      <c r="C384" s="295" t="s">
        <v>174</v>
      </c>
      <c r="D384" s="261"/>
      <c r="E384" s="315">
        <f>('июль(4 цк)'!B364+'июль(4 цк)'!B365*3.1%)/1000</f>
        <v>0.66110579999999997</v>
      </c>
      <c r="F384" s="325">
        <f>('июль(4 цк)'!C364+'июль(4 цк)'!C365*3.1%)/1000</f>
        <v>0.66454933999999999</v>
      </c>
      <c r="G384" s="325">
        <f>('июль(4 цк)'!D364+'июль(4 цк)'!D365*3.1%)/1000</f>
        <v>0.66691032999999988</v>
      </c>
      <c r="H384" s="315">
        <f>('июль(4 цк)'!E364+'июль(4 цк)'!E365*3.1%)/1000</f>
        <v>0.68807676000000006</v>
      </c>
      <c r="I384" s="315">
        <f>('июль(4 цк)'!F364+'июль(4 цк)'!F365*3.1%)/1000</f>
        <v>0.69692273999999999</v>
      </c>
      <c r="J384" s="315">
        <f>('июль(4 цк)'!G364+'июль(4 цк)'!G365*3.1%)/1000</f>
        <v>0.57328521999999993</v>
      </c>
      <c r="K384" s="315">
        <f>('июль(4 цк)'!H364+'июль(4 цк)'!H365*3.1%)/1000</f>
        <v>0.58434785</v>
      </c>
      <c r="L384" s="315">
        <f>('июль(4 цк)'!I364+'июль(4 цк)'!I365*3.1%)/1000</f>
        <v>0.57424405000000001</v>
      </c>
      <c r="M384" s="315">
        <f>('июль(4 цк)'!J364+'июль(4 цк)'!J365*3.1%)/1000</f>
        <v>0.68720040999999998</v>
      </c>
      <c r="N384" s="315">
        <f>('июль(4 цк)'!K364+'июль(4 цк)'!K365*3.1%)/1000</f>
        <v>0.69337610000000005</v>
      </c>
      <c r="O384" s="315">
        <f>('июль(4 цк)'!L364+'июль(4 цк)'!L365*3.1%)/1000</f>
        <v>0.69141720000000007</v>
      </c>
      <c r="P384" s="315">
        <f>('июль(4 цк)'!M364+'июль(4 цк)'!M365*3.1%)/1000</f>
        <v>0.69123162000000005</v>
      </c>
      <c r="Q384" s="315">
        <f>('июль(4 цк)'!N364+'июль(4 цк)'!N365*3.1%)/1000</f>
        <v>0.68746847</v>
      </c>
      <c r="R384" s="315">
        <f>('июль(4 цк)'!O364+'июль(4 цк)'!O365*3.1%)/1000</f>
        <v>0.65632195999999998</v>
      </c>
      <c r="S384" s="315">
        <f>('июль(4 цк)'!P364+'июль(4 цк)'!P365*3.1%)/1000</f>
        <v>0.64814612999999999</v>
      </c>
      <c r="T384" s="315">
        <f>('июль(4 цк)'!Q364+'июль(4 цк)'!Q365*3.1%)/1000</f>
        <v>0.6602809999999999</v>
      </c>
      <c r="U384" s="315">
        <f>('июль(4 цк)'!R364+'июль(4 цк)'!R365*3.1%)/1000</f>
        <v>0.67547793999999994</v>
      </c>
      <c r="V384" s="315">
        <f>('июль(4 цк)'!S364+'июль(4 цк)'!S365*3.1%)/1000</f>
        <v>0.67297260999999997</v>
      </c>
      <c r="W384" s="315">
        <f>('июль(4 цк)'!T364+'июль(4 цк)'!T365*3.1%)/1000</f>
        <v>0.67599343999999995</v>
      </c>
      <c r="X384" s="315">
        <f>('июль(4 цк)'!U364+'июль(4 цк)'!U365*3.1%)/1000</f>
        <v>0.66677629999999999</v>
      </c>
      <c r="Y384" s="315">
        <f>('июль(4 цк)'!V364+'июль(4 цк)'!V365*3.1%)/1000</f>
        <v>0.66660103000000004</v>
      </c>
      <c r="Z384" s="315">
        <f>('июль(4 цк)'!W364+'июль(4 цк)'!W365*3.1%)/1000</f>
        <v>0.63807325999999998</v>
      </c>
      <c r="AA384" s="315">
        <f>('июль(4 цк)'!X364+'июль(4 цк)'!X365*3.1%)/1000</f>
        <v>0.64538304999999996</v>
      </c>
      <c r="AB384" s="315">
        <f>('июль(4 цк)'!Y364+'июль(4 цк)'!Y365*3.1%)/1000</f>
        <v>0.64568204000000007</v>
      </c>
    </row>
    <row r="385" spans="1:28" s="213" customFormat="1" ht="13.5" thickBot="1" x14ac:dyDescent="0.25">
      <c r="A385" s="321">
        <v>27</v>
      </c>
      <c r="B385" s="294" t="s">
        <v>200</v>
      </c>
      <c r="C385" s="295" t="s">
        <v>174</v>
      </c>
      <c r="D385" s="261"/>
      <c r="E385" s="315">
        <f>('июль(4 цк)'!B368+'июль(4 цк)'!B369*3.1%)/1000</f>
        <v>0.63095935999999997</v>
      </c>
      <c r="F385" s="325">
        <f>('июль(4 цк)'!C368+'июль(4 цк)'!C369*3.1%)/1000</f>
        <v>0.61388599999999993</v>
      </c>
      <c r="G385" s="325">
        <f>('июль(4 цк)'!D368+'июль(4 цк)'!D369*3.1%)/1000</f>
        <v>0.61129818999999996</v>
      </c>
      <c r="H385" s="315">
        <f>('июль(4 цк)'!E368+'июль(4 цк)'!E369*3.1%)/1000</f>
        <v>0.6174017100000001</v>
      </c>
      <c r="I385" s="315">
        <f>('июль(4 цк)'!F368+'июль(4 цк)'!F369*3.1%)/1000</f>
        <v>0.61981425000000001</v>
      </c>
      <c r="J385" s="315">
        <f>('июль(4 цк)'!G368+'июль(4 цк)'!G369*3.1%)/1000</f>
        <v>0.62345368000000001</v>
      </c>
      <c r="K385" s="315">
        <f>('июль(4 цк)'!H368+'июль(4 цк)'!H369*3.1%)/1000</f>
        <v>0.62068029000000002</v>
      </c>
      <c r="L385" s="315">
        <f>('июль(4 цк)'!I368+'июль(4 цк)'!I369*3.1%)/1000</f>
        <v>0.61329833000000011</v>
      </c>
      <c r="M385" s="315">
        <f>('июль(4 цк)'!J368+'июль(4 цк)'!J369*3.1%)/1000</f>
        <v>0.61488607000000006</v>
      </c>
      <c r="N385" s="315">
        <f>('июль(4 цк)'!K368+'июль(4 цк)'!K369*3.1%)/1000</f>
        <v>0.61930905999999997</v>
      </c>
      <c r="O385" s="315">
        <f>('июль(4 цк)'!L368+'июль(4 цк)'!L369*3.1%)/1000</f>
        <v>0.62216492999999995</v>
      </c>
      <c r="P385" s="315">
        <f>('июль(4 цк)'!M368+'июль(4 цк)'!M369*3.1%)/1000</f>
        <v>0.62504142000000007</v>
      </c>
      <c r="Q385" s="315">
        <f>('июль(4 цк)'!N368+'июль(4 цк)'!N369*3.1%)/1000</f>
        <v>0.62668071000000014</v>
      </c>
      <c r="R385" s="315">
        <f>('июль(4 цк)'!O368+'июль(4 цк)'!O369*3.1%)/1000</f>
        <v>0.61130850000000003</v>
      </c>
      <c r="S385" s="315">
        <f>('июль(4 цк)'!P368+'июль(4 цк)'!P369*3.1%)/1000</f>
        <v>0.61499948000000004</v>
      </c>
      <c r="T385" s="315">
        <f>('июль(4 цк)'!Q368+'июль(4 цк)'!Q369*3.1%)/1000</f>
        <v>0.63025828000000006</v>
      </c>
      <c r="U385" s="315">
        <f>('июль(4 цк)'!R368+'июль(4 цк)'!R369*3.1%)/1000</f>
        <v>0.62930975999999994</v>
      </c>
      <c r="V385" s="315">
        <f>('июль(4 цк)'!S368+'июль(4 цк)'!S369*3.1%)/1000</f>
        <v>0.62936130999999995</v>
      </c>
      <c r="W385" s="315">
        <f>('июль(4 цк)'!T368+'июль(4 цк)'!T369*3.1%)/1000</f>
        <v>0.62601055999999999</v>
      </c>
      <c r="X385" s="315">
        <f>('июль(4 цк)'!U368+'июль(4 цк)'!U369*3.1%)/1000</f>
        <v>0.61854611999999998</v>
      </c>
      <c r="Y385" s="315">
        <f>('июль(4 цк)'!V368+'июль(4 цк)'!V369*3.1%)/1000</f>
        <v>0.62027820000000011</v>
      </c>
      <c r="Z385" s="315">
        <f>('июль(4 цк)'!W368+'июль(4 цк)'!W369*3.1%)/1000</f>
        <v>0.6298665</v>
      </c>
      <c r="AA385" s="315">
        <f>('июль(4 цк)'!X368+'июль(4 цк)'!X369*3.1%)/1000</f>
        <v>0.63578444000000001</v>
      </c>
      <c r="AB385" s="315">
        <f>('июль(4 цк)'!Y368+'июль(4 цк)'!Y369*3.1%)/1000</f>
        <v>0.63551637999999999</v>
      </c>
    </row>
    <row r="386" spans="1:28" s="213" customFormat="1" ht="13.5" thickBot="1" x14ac:dyDescent="0.25">
      <c r="A386" s="321">
        <v>28</v>
      </c>
      <c r="B386" s="294" t="s">
        <v>200</v>
      </c>
      <c r="C386" s="295" t="s">
        <v>174</v>
      </c>
      <c r="D386" s="261"/>
      <c r="E386" s="315">
        <f>('июль(4 цк)'!B372+'июль(4 цк)'!B373*3.1%)/1000</f>
        <v>0.68776745999999989</v>
      </c>
      <c r="F386" s="325">
        <f>('июль(4 цк)'!C372+'июль(4 цк)'!C373*3.1%)/1000</f>
        <v>0.65951806000000002</v>
      </c>
      <c r="G386" s="325">
        <f>('июль(4 цк)'!D372+'июль(4 цк)'!D373*3.1%)/1000</f>
        <v>0.66081711999999992</v>
      </c>
      <c r="H386" s="315">
        <f>('июль(4 цк)'!E372+'июль(4 цк)'!E373*3.1%)/1000</f>
        <v>0.66803412000000006</v>
      </c>
      <c r="I386" s="315">
        <f>('июль(4 цк)'!F372+'июль(4 цк)'!F373*3.1%)/1000</f>
        <v>0.65819838000000008</v>
      </c>
      <c r="J386" s="315">
        <f>('июль(4 цк)'!G372+'июль(4 цк)'!G373*3.1%)/1000</f>
        <v>0.65965208999999991</v>
      </c>
      <c r="K386" s="315">
        <f>('июль(4 цк)'!H372+'июль(4 цк)'!H373*3.1%)/1000</f>
        <v>0.67003425999999999</v>
      </c>
      <c r="L386" s="315">
        <f>('июль(4 цк)'!I372+'июль(4 цк)'!I373*3.1%)/1000</f>
        <v>0.66252857999999992</v>
      </c>
      <c r="M386" s="315">
        <f>('июль(4 цк)'!J372+'июль(4 цк)'!J373*3.1%)/1000</f>
        <v>0.66278632999999987</v>
      </c>
      <c r="N386" s="315">
        <f>('июль(4 цк)'!K372+'июль(4 цк)'!K373*3.1%)/1000</f>
        <v>0.67095185000000002</v>
      </c>
      <c r="O386" s="315">
        <f>('июль(4 цк)'!L372+'июль(4 цк)'!L373*3.1%)/1000</f>
        <v>0.67325098000000005</v>
      </c>
      <c r="P386" s="315">
        <f>('июль(4 цк)'!M372+'июль(4 цк)'!M373*3.1%)/1000</f>
        <v>0.67595220000000011</v>
      </c>
      <c r="Q386" s="315">
        <f>('июль(4 цк)'!N372+'июль(4 цк)'!N373*3.1%)/1000</f>
        <v>0.68806645</v>
      </c>
      <c r="R386" s="315">
        <f>('июль(4 цк)'!O372+'июль(4 цк)'!O373*3.1%)/1000</f>
        <v>0.67400360999999998</v>
      </c>
      <c r="S386" s="315">
        <f>('июль(4 цк)'!P372+'июль(4 цк)'!P373*3.1%)/1000</f>
        <v>0.67194160999999997</v>
      </c>
      <c r="T386" s="315">
        <f>('июль(4 цк)'!Q372+'июль(4 цк)'!Q373*3.1%)/1000</f>
        <v>0.69022123999999996</v>
      </c>
      <c r="U386" s="315">
        <f>('июль(4 цк)'!R372+'июль(4 цк)'!R373*3.1%)/1000</f>
        <v>0.69202549000000002</v>
      </c>
      <c r="V386" s="315">
        <f>('июль(4 цк)'!S372+'июль(4 цк)'!S373*3.1%)/1000</f>
        <v>0.7002837999999999</v>
      </c>
      <c r="W386" s="315">
        <f>('июль(4 цк)'!T372+'июль(4 цк)'!T373*3.1%)/1000</f>
        <v>0.70007759999999997</v>
      </c>
      <c r="X386" s="315">
        <f>('июль(4 цк)'!U372+'июль(4 цк)'!U373*3.1%)/1000</f>
        <v>0.68762311999999992</v>
      </c>
      <c r="Y386" s="315">
        <f>('июль(4 цк)'!V372+'июль(4 цк)'!V373*3.1%)/1000</f>
        <v>0.69474732999999989</v>
      </c>
      <c r="Z386" s="315">
        <f>('июль(4 цк)'!W372+'июль(4 цк)'!W373*3.1%)/1000</f>
        <v>0.69113882999999998</v>
      </c>
      <c r="AA386" s="315">
        <f>('июль(4 цк)'!X372+'июль(4 цк)'!X373*3.1%)/1000</f>
        <v>0.69475764000000007</v>
      </c>
      <c r="AB386" s="315">
        <f>('июль(4 цк)'!Y372+'июль(4 цк)'!Y373*3.1%)/1000</f>
        <v>0.66039440999999999</v>
      </c>
    </row>
    <row r="387" spans="1:28" s="213" customFormat="1" ht="13.5" thickBot="1" x14ac:dyDescent="0.25">
      <c r="A387" s="321">
        <v>29</v>
      </c>
      <c r="B387" s="294" t="s">
        <v>200</v>
      </c>
      <c r="C387" s="295" t="s">
        <v>174</v>
      </c>
      <c r="D387" s="261"/>
      <c r="E387" s="315">
        <f>('июль(4 цк)'!B376+'июль(4 цк)'!B377*3.1%)/1000</f>
        <v>0.71047007999999989</v>
      </c>
      <c r="F387" s="325">
        <f>('июль(4 цк)'!C376+'июль(4 цк)'!C377*3.1%)/1000</f>
        <v>0.69710832</v>
      </c>
      <c r="G387" s="325">
        <f>('июль(4 цк)'!D376+'июль(4 цк)'!D377*3.1%)/1000</f>
        <v>0.69364416000000007</v>
      </c>
      <c r="H387" s="315">
        <f>('июль(4 цк)'!E376+'июль(4 цк)'!E377*3.1%)/1000</f>
        <v>0.69925280000000001</v>
      </c>
      <c r="I387" s="315">
        <f>('июль(4 цк)'!F376+'июль(4 цк)'!F377*3.1%)/1000</f>
        <v>0.71419198999999989</v>
      </c>
      <c r="J387" s="315">
        <f>('июль(4 цк)'!G376+'июль(4 цк)'!G377*3.1%)/1000</f>
        <v>0.72040892000000012</v>
      </c>
      <c r="K387" s="315">
        <f>('июль(4 цк)'!H376+'июль(4 цк)'!H377*3.1%)/1000</f>
        <v>0.71425385000000008</v>
      </c>
      <c r="L387" s="315">
        <f>('июль(4 цк)'!I376+'июль(4 цк)'!I377*3.1%)/1000</f>
        <v>0.70827404999999999</v>
      </c>
      <c r="M387" s="315">
        <f>('июль(4 цк)'!J376+'июль(4 цк)'!J377*3.1%)/1000</f>
        <v>0.71501679000000007</v>
      </c>
      <c r="N387" s="315">
        <f>('июль(4 цк)'!K376+'июль(4 цк)'!K377*3.1%)/1000</f>
        <v>0.72466695000000003</v>
      </c>
      <c r="O387" s="315">
        <f>('июль(4 цк)'!L376+'июль(4 цк)'!L377*3.1%)/1000</f>
        <v>0.72767746999999994</v>
      </c>
      <c r="P387" s="315">
        <f>('июль(4 цк)'!M376+'июль(4 цк)'!M377*3.1%)/1000</f>
        <v>0.72065636</v>
      </c>
      <c r="Q387" s="315">
        <f>('июль(4 цк)'!N376+'июль(4 цк)'!N377*3.1%)/1000</f>
        <v>0.72128526999999998</v>
      </c>
      <c r="R387" s="315">
        <f>('июль(4 цк)'!O376+'июль(4 цк)'!O377*3.1%)/1000</f>
        <v>0.69818056000000006</v>
      </c>
      <c r="S387" s="315">
        <f>('июль(4 цк)'!P376+'июль(4 цк)'!P377*3.1%)/1000</f>
        <v>0.70073744000000004</v>
      </c>
      <c r="T387" s="315">
        <f>('июль(4 цк)'!Q376+'июль(4 цк)'!Q377*3.1%)/1000</f>
        <v>0.72041923000000008</v>
      </c>
      <c r="U387" s="315">
        <f>('июль(4 цк)'!R376+'июль(4 цк)'!R377*3.1%)/1000</f>
        <v>0.73798746999999998</v>
      </c>
      <c r="V387" s="315">
        <f>('июль(4 цк)'!S376+'июль(4 цк)'!S377*3.1%)/1000</f>
        <v>0.74142070000000004</v>
      </c>
      <c r="W387" s="315">
        <f>('июль(4 цк)'!T376+'июль(4 цк)'!T377*3.1%)/1000</f>
        <v>0.73486354000000009</v>
      </c>
      <c r="X387" s="315">
        <f>('июль(4 цк)'!U376+'июль(4 цк)'!U377*3.1%)/1000</f>
        <v>0.71428477999999995</v>
      </c>
      <c r="Y387" s="315">
        <f>('июль(4 цк)'!V376+'июль(4 цк)'!V377*3.1%)/1000</f>
        <v>0.71762522000000006</v>
      </c>
      <c r="Z387" s="315">
        <f>('июль(4 цк)'!W376+'июль(4 цк)'!W377*3.1%)/1000</f>
        <v>0.7246772600000001</v>
      </c>
      <c r="AA387" s="315">
        <f>('июль(4 цк)'!X376+'июль(4 цк)'!X377*3.1%)/1000</f>
        <v>0.73055395999999995</v>
      </c>
      <c r="AB387" s="315">
        <f>('июль(4 цк)'!Y376+'июль(4 цк)'!Y377*3.1%)/1000</f>
        <v>0.72891466999999999</v>
      </c>
    </row>
    <row r="388" spans="1:28" s="213" customFormat="1" ht="13.5" thickBot="1" x14ac:dyDescent="0.25">
      <c r="A388" s="321">
        <v>30</v>
      </c>
      <c r="B388" s="294" t="s">
        <v>200</v>
      </c>
      <c r="C388" s="295" t="s">
        <v>174</v>
      </c>
      <c r="D388" s="261"/>
      <c r="E388" s="315">
        <f>('июль(4 цк)'!B380+'июль(4 цк)'!B381*3.1%)/1000</f>
        <v>0.57804844</v>
      </c>
      <c r="F388" s="325">
        <f>('июль(4 цк)'!C380+'июль(4 цк)'!C381*3.1%)/1000</f>
        <v>0.55000524000000006</v>
      </c>
      <c r="G388" s="325">
        <f>('июль(4 цк)'!D380+'июль(4 цк)'!D381*3.1%)/1000</f>
        <v>0.54914951000000012</v>
      </c>
      <c r="H388" s="315">
        <f>('июль(4 цк)'!E380+'июль(4 цк)'!E381*3.1%)/1000</f>
        <v>0.55584070000000008</v>
      </c>
      <c r="I388" s="315">
        <f>('июль(4 цк)'!F380+'июль(4 цк)'!F381*3.1%)/1000</f>
        <v>0.56375878000000001</v>
      </c>
      <c r="J388" s="315">
        <f>('июль(4 цк)'!G380+'июль(4 цк)'!G381*3.1%)/1000</f>
        <v>0.57136756</v>
      </c>
      <c r="K388" s="315">
        <f>('июль(4 цк)'!H380+'июль(4 цк)'!H381*3.1%)/1000</f>
        <v>0.57001695000000008</v>
      </c>
      <c r="L388" s="315">
        <f>('июль(4 цк)'!I380+'июль(4 цк)'!I381*3.1%)/1000</f>
        <v>0.55750061000000006</v>
      </c>
      <c r="M388" s="315">
        <f>('июль(4 цк)'!J380+'июль(4 цк)'!J381*3.1%)/1000</f>
        <v>0.55811921000000009</v>
      </c>
      <c r="N388" s="315">
        <f>('июль(4 цк)'!K380+'июль(4 цк)'!K381*3.1%)/1000</f>
        <v>0.56329483000000002</v>
      </c>
      <c r="O388" s="315">
        <f>('июль(4 цк)'!L380+'июль(4 цк)'!L381*3.1%)/1000</f>
        <v>0.56327421</v>
      </c>
      <c r="P388" s="315">
        <f>('июль(4 цк)'!M380+'июль(4 цк)'!M381*3.1%)/1000</f>
        <v>0.56687239999999994</v>
      </c>
      <c r="Q388" s="315">
        <f>('июль(4 цк)'!N380+'июль(4 цк)'!N381*3.1%)/1000</f>
        <v>0.56800649999999997</v>
      </c>
      <c r="R388" s="315">
        <f>('июль(4 цк)'!O380+'июль(4 цк)'!O381*3.1%)/1000</f>
        <v>0.55312917000000006</v>
      </c>
      <c r="S388" s="315">
        <f>('июль(4 цк)'!P380+'июль(4 цк)'!P381*3.1%)/1000</f>
        <v>0.55240747000000001</v>
      </c>
      <c r="T388" s="315">
        <f>('июль(4 цк)'!Q380+'июль(4 цк)'!Q381*3.1%)/1000</f>
        <v>0.57347080000000006</v>
      </c>
      <c r="U388" s="315">
        <f>('июль(4 цк)'!R380+'июль(4 цк)'!R381*3.1%)/1000</f>
        <v>0.58165694000000001</v>
      </c>
      <c r="V388" s="315">
        <f>('июль(4 цк)'!S380+'июль(4 цк)'!S381*3.1%)/1000</f>
        <v>0.58396638000000001</v>
      </c>
      <c r="W388" s="315">
        <f>('июль(4 цк)'!T380+'июль(4 цк)'!T381*3.1%)/1000</f>
        <v>0.58323437</v>
      </c>
      <c r="X388" s="315">
        <f>('июль(4 цк)'!U380+'июль(4 цк)'!U381*3.1%)/1000</f>
        <v>0.56975920000000013</v>
      </c>
      <c r="Y388" s="315">
        <f>('июль(4 цк)'!V380+'июль(4 цк)'!V381*3.1%)/1000</f>
        <v>0.57787317000000005</v>
      </c>
      <c r="Z388" s="315">
        <f>('июль(4 цк)'!W380+'июль(4 цк)'!W381*3.1%)/1000</f>
        <v>0.58167755999999993</v>
      </c>
      <c r="AA388" s="315">
        <f>('июль(4 цк)'!X380+'июль(4 цк)'!X381*3.1%)/1000</f>
        <v>0.58324468000000007</v>
      </c>
      <c r="AB388" s="315">
        <f>('июль(4 цк)'!Y380+'июль(4 цк)'!Y381*3.1%)/1000</f>
        <v>0.58164662999999994</v>
      </c>
    </row>
    <row r="389" spans="1:28" s="301" customFormat="1" ht="13.5" thickBot="1" x14ac:dyDescent="0.25">
      <c r="A389" s="322">
        <v>31</v>
      </c>
      <c r="B389" s="310" t="s">
        <v>200</v>
      </c>
      <c r="C389" s="311" t="s">
        <v>174</v>
      </c>
      <c r="D389" s="312"/>
      <c r="E389" s="315">
        <f>('июль(4 цк)'!B384+'июль(4 цк)'!B385*3.1%)/1000</f>
        <v>0.54308723000000003</v>
      </c>
      <c r="F389" s="325">
        <f>('июль(4 цк)'!C384+'июль(4 цк)'!C385*3.1%)/1000</f>
        <v>0.52608604000000003</v>
      </c>
      <c r="G389" s="325">
        <f>('июль(4 цк)'!D384+'июль(4 цк)'!D385*3.1%)/1000</f>
        <v>0.52813773000000008</v>
      </c>
      <c r="H389" s="315">
        <f>('июль(4 цк)'!E384+'июль(4 цк)'!E385*3.1%)/1000</f>
        <v>0.53007601000000004</v>
      </c>
      <c r="I389" s="315">
        <f>('июль(4 цк)'!F384+'июль(4 цк)'!F385*3.1%)/1000</f>
        <v>0.53864361999999999</v>
      </c>
      <c r="J389" s="315">
        <f>('июль(4 цк)'!G384+'июль(4 цк)'!G385*3.1%)/1000</f>
        <v>0.53892199000000007</v>
      </c>
      <c r="K389" s="315">
        <f>('июль(4 цк)'!H384+'июль(4 цк)'!H385*3.1%)/1000</f>
        <v>0.54166444999999996</v>
      </c>
      <c r="L389" s="315">
        <f>('июль(4 цк)'!I384+'июль(4 цк)'!I385*3.1%)/1000</f>
        <v>0.53177715999999997</v>
      </c>
      <c r="M389" s="315">
        <f>('июль(4 цк)'!J384+'июль(4 цк)'!J385*3.1%)/1000</f>
        <v>0.53350924000000011</v>
      </c>
      <c r="N389" s="315">
        <f>('июль(4 цк)'!K384+'июль(4 цк)'!K385*3.1%)/1000</f>
        <v>0.53745797000000006</v>
      </c>
      <c r="O389" s="315">
        <f>('июль(4 цк)'!L384+'июль(4 цк)'!L385*3.1%)/1000</f>
        <v>0.54187065000000001</v>
      </c>
      <c r="P389" s="315">
        <f>('июль(4 цк)'!M384+'июль(4 цк)'!M385*3.1%)/1000</f>
        <v>0.53647852000000007</v>
      </c>
      <c r="Q389" s="315">
        <f>('июль(4 цк)'!N384+'июль(4 цк)'!N385*3.1%)/1000</f>
        <v>0.53908694999999995</v>
      </c>
      <c r="R389" s="315">
        <f>('июль(4 цк)'!O384+'июль(4 цк)'!O385*3.1%)/1000</f>
        <v>0.52444674999999996</v>
      </c>
      <c r="S389" s="315">
        <f>('июль(4 цк)'!P384+'июль(4 цк)'!P385*3.1%)/1000</f>
        <v>0.51702355000000011</v>
      </c>
      <c r="T389" s="315">
        <f>('июль(4 цк)'!Q384+'июль(4 цк)'!Q385*3.1%)/1000</f>
        <v>0.52557054000000003</v>
      </c>
      <c r="U389" s="315">
        <f>('июль(4 цк)'!R384+'июль(4 цк)'!R385*3.1%)/1000</f>
        <v>0.53186995000000004</v>
      </c>
      <c r="V389" s="315">
        <f>('июль(4 цк)'!S384+'июль(4 цк)'!S385*3.1%)/1000</f>
        <v>0.53393195000000004</v>
      </c>
      <c r="W389" s="315">
        <f>('июль(4 цк)'!T384+'июль(4 цк)'!T385*3.1%)/1000</f>
        <v>0.53455055000000007</v>
      </c>
      <c r="X389" s="315">
        <f>('июль(4 цк)'!U384+'июль(4 цк)'!U385*3.1%)/1000</f>
        <v>0.52914811000000006</v>
      </c>
      <c r="Y389" s="315">
        <f>('июль(4 цк)'!V384+'июль(4 цк)'!V385*3.1%)/1000</f>
        <v>0.53066367999999997</v>
      </c>
      <c r="Z389" s="315">
        <f>('июль(4 цк)'!W384+'июль(4 цк)'!W385*3.1%)/1000</f>
        <v>0.53308653000000006</v>
      </c>
      <c r="AA389" s="315">
        <f>('июль(4 цк)'!X384+'июль(4 цк)'!X385*3.1%)/1000</f>
        <v>0.53562279000000002</v>
      </c>
      <c r="AB389" s="315">
        <f>('июль(4 цк)'!Y384+'июль(4 цк)'!Y385*3.1%)/1000</f>
        <v>0.53294218999999998</v>
      </c>
    </row>
    <row r="390" spans="1:28" s="300" customFormat="1" ht="13.5" thickBot="1" x14ac:dyDescent="0.25">
      <c r="A390" s="320">
        <v>1</v>
      </c>
      <c r="B390" s="305" t="s">
        <v>201</v>
      </c>
      <c r="C390" s="306" t="s">
        <v>174</v>
      </c>
      <c r="D390" s="307"/>
      <c r="E390" s="315">
        <f>('июль(4 цк)'!B391+'июль(4 цк)'!B392*9.68%)/1000</f>
        <v>0.97026720799999988</v>
      </c>
      <c r="F390" s="325">
        <f>('июль(4 цк)'!C391+'июль(4 цк)'!C392*9.68%)/1000</f>
        <v>0.95082094400000017</v>
      </c>
      <c r="G390" s="325">
        <f>('июль(4 цк)'!D391+'июль(4 цк)'!D392*9.68%)/1000</f>
        <v>0.94904412800000004</v>
      </c>
      <c r="H390" s="315">
        <f>('июль(4 цк)'!E391+'июль(4 цк)'!E392*9.68%)/1000</f>
        <v>0.97095819200000011</v>
      </c>
      <c r="I390" s="315">
        <f>('июль(4 цк)'!F391+'июль(4 цк)'!F392*9.68%)/1000</f>
        <v>0.96018761600000002</v>
      </c>
      <c r="J390" s="315">
        <f>('июль(4 цк)'!G391+'июль(4 цк)'!G392*9.68%)/1000</f>
        <v>0.95474748800000009</v>
      </c>
      <c r="K390" s="315">
        <f>('июль(4 цк)'!H391+'июль(4 цк)'!H392*9.68%)/1000</f>
        <v>0.95743464800000011</v>
      </c>
      <c r="L390" s="315">
        <f>('июль(4 цк)'!I391+'июль(4 цк)'!I392*9.68%)/1000</f>
        <v>0.94589631200000013</v>
      </c>
      <c r="M390" s="315">
        <f>('июль(4 цк)'!J391+'июль(4 цк)'!J392*9.68%)/1000</f>
        <v>0.94994350399999994</v>
      </c>
      <c r="N390" s="315">
        <f>('июль(4 цк)'!K391+'июль(4 цк)'!K392*9.68%)/1000</f>
        <v>0.96376318400000016</v>
      </c>
      <c r="O390" s="315">
        <f>('июль(4 цк)'!L391+'июль(4 цк)'!L392*9.68%)/1000</f>
        <v>0.95397972799999997</v>
      </c>
      <c r="P390" s="315">
        <f>('июль(4 цк)'!M391+'июль(4 цк)'!M392*9.68%)/1000</f>
        <v>0.95637075199999999</v>
      </c>
      <c r="Q390" s="315">
        <f>('июль(4 цк)'!N391+'июль(4 цк)'!N392*9.68%)/1000</f>
        <v>0.95384811200000008</v>
      </c>
      <c r="R390" s="315">
        <f>('июль(4 цк)'!O391+'июль(4 цк)'!O392*9.68%)/1000</f>
        <v>0.92949915200000011</v>
      </c>
      <c r="S390" s="315">
        <f>('июль(4 цк)'!P391+'июль(4 цк)'!P392*9.68%)/1000</f>
        <v>0.93553155200000004</v>
      </c>
      <c r="T390" s="315">
        <f>('июль(4 цк)'!Q391+'июль(4 цк)'!Q392*9.68%)/1000</f>
        <v>0.95796111200000011</v>
      </c>
      <c r="U390" s="315">
        <f>('июль(4 цк)'!R391+'июль(4 цк)'!R392*9.68%)/1000</f>
        <v>0.96923621600000009</v>
      </c>
      <c r="V390" s="315">
        <f>('июль(4 цк)'!S391+'июль(4 цк)'!S392*9.68%)/1000</f>
        <v>0.97688091200000005</v>
      </c>
      <c r="W390" s="315">
        <f>('июль(4 цк)'!T391+'июль(4 цк)'!T392*9.68%)/1000</f>
        <v>0.98590757600000023</v>
      </c>
      <c r="X390" s="315">
        <f>('июль(4 цк)'!U391+'июль(4 цк)'!U392*9.68%)/1000</f>
        <v>0.9724608079999999</v>
      </c>
      <c r="Y390" s="315">
        <f>('июль(4 цк)'!V391+'июль(4 цк)'!V392*9.68%)/1000</f>
        <v>0.98906636000000003</v>
      </c>
      <c r="Z390" s="315">
        <f>('июль(4 цк)'!W391+'июль(4 цк)'!W392*9.68%)/1000</f>
        <v>0.99487940000000008</v>
      </c>
      <c r="AA390" s="315">
        <f>('июль(4 цк)'!X391+'июль(4 цк)'!X392*9.68%)/1000</f>
        <v>0.99346452799999996</v>
      </c>
      <c r="AB390" s="315">
        <f>('июль(4 цк)'!Y391+'июль(4 цк)'!Y392*9.68%)/1000</f>
        <v>0.98256233599999998</v>
      </c>
    </row>
    <row r="391" spans="1:28" s="213" customFormat="1" ht="13.5" thickBot="1" x14ac:dyDescent="0.25">
      <c r="A391" s="321">
        <v>2</v>
      </c>
      <c r="B391" s="294" t="s">
        <v>201</v>
      </c>
      <c r="C391" s="295" t="s">
        <v>174</v>
      </c>
      <c r="D391" s="261"/>
      <c r="E391" s="315">
        <f>('июль(4 цк)'!B395+'июль(4 цк)'!B396*9.68%)/1000</f>
        <v>1.0603254559999999</v>
      </c>
      <c r="F391" s="325">
        <f>('июль(4 цк)'!C395+'июль(4 цк)'!C396*9.68%)/1000</f>
        <v>1.038510104</v>
      </c>
      <c r="G391" s="325">
        <f>('июль(4 цк)'!D395+'июль(4 цк)'!D396*9.68%)/1000</f>
        <v>1.040945</v>
      </c>
      <c r="H391" s="315">
        <f>('июль(4 цк)'!E395+'июль(4 цк)'!E396*9.68%)/1000</f>
        <v>1.0548633919999999</v>
      </c>
      <c r="I391" s="315">
        <f>('июль(4 цк)'!F395+'июль(4 цк)'!F396*9.68%)/1000</f>
        <v>1.093799792</v>
      </c>
      <c r="J391" s="315">
        <f>('июль(4 цк)'!G395+'июль(4 цк)'!G396*9.68%)/1000</f>
        <v>1.0850692639999999</v>
      </c>
      <c r="K391" s="315">
        <f>('июль(4 цк)'!H395+'июль(4 цк)'!H396*9.68%)/1000</f>
        <v>1.0776658640000001</v>
      </c>
      <c r="L391" s="315">
        <f>('июль(4 цк)'!I395+'июль(4 цк)'!I396*9.68%)/1000</f>
        <v>1.06474556</v>
      </c>
      <c r="M391" s="315">
        <f>('июль(4 цк)'!J395+'июль(4 цк)'!J396*9.68%)/1000</f>
        <v>1.0746825679999998</v>
      </c>
      <c r="N391" s="315">
        <f>('июль(4 цк)'!K395+'июль(4 цк)'!K396*9.68%)/1000</f>
        <v>1.0758671120000001</v>
      </c>
      <c r="O391" s="315">
        <f>('июль(4 цк)'!L395+'июль(4 цк)'!L396*9.68%)/1000</f>
        <v>1.0975289120000002</v>
      </c>
      <c r="P391" s="315">
        <f>('июль(4 цк)'!M395+'июль(4 цк)'!M396*9.68%)/1000</f>
        <v>1.0816143440000001</v>
      </c>
      <c r="Q391" s="315">
        <f>('июль(4 цк)'!N395+'июль(4 цк)'!N396*9.68%)/1000</f>
        <v>1.096026296</v>
      </c>
      <c r="R391" s="315">
        <f>('июль(4 цк)'!O395+'июль(4 цк)'!O396*9.68%)/1000</f>
        <v>1.0684527440000002</v>
      </c>
      <c r="S391" s="315">
        <f>('июль(4 цк)'!P395+'июль(4 цк)'!P396*9.68%)/1000</f>
        <v>1.063341656</v>
      </c>
      <c r="T391" s="315">
        <f>('июль(4 цк)'!Q395+'июль(4 цк)'!Q396*9.68%)/1000</f>
        <v>1.0858041199999999</v>
      </c>
      <c r="U391" s="315">
        <f>('июль(4 цк)'!R395+'июль(4 цк)'!R396*9.68%)/1000</f>
        <v>1.1061826639999999</v>
      </c>
      <c r="V391" s="315">
        <f>('июль(4 цк)'!S395+'июль(4 цк)'!S396*9.68%)/1000</f>
        <v>1.1140905919999999</v>
      </c>
      <c r="W391" s="315">
        <f>('июль(4 цк)'!T395+'июль(4 цк)'!T396*9.68%)/1000</f>
        <v>1.1323084400000001</v>
      </c>
      <c r="X391" s="315">
        <f>('июль(4 цк)'!U395+'июль(4 цк)'!U396*9.68%)/1000</f>
        <v>1.1015212640000001</v>
      </c>
      <c r="Y391" s="315">
        <f>('июль(4 цк)'!V395+'июль(4 цк)'!V396*9.68%)/1000</f>
        <v>1.120177832</v>
      </c>
      <c r="Z391" s="315">
        <f>('июль(4 цк)'!W395+'июль(4 цк)'!W396*9.68%)/1000</f>
        <v>1.122996608</v>
      </c>
      <c r="AA391" s="315">
        <f>('июль(4 цк)'!X395+'июль(4 цк)'!X396*9.68%)/1000</f>
        <v>1.1217462560000002</v>
      </c>
      <c r="AB391" s="315">
        <f>('июль(4 цк)'!Y395+'июль(4 цк)'!Y396*9.68%)/1000</f>
        <v>1.1059852399999999</v>
      </c>
    </row>
    <row r="392" spans="1:28" s="213" customFormat="1" ht="13.5" thickBot="1" x14ac:dyDescent="0.25">
      <c r="A392" s="321">
        <v>3</v>
      </c>
      <c r="B392" s="294" t="s">
        <v>201</v>
      </c>
      <c r="C392" s="295" t="s">
        <v>174</v>
      </c>
      <c r="D392" s="261"/>
      <c r="E392" s="315">
        <f>('июль(4 цк)'!B399+'июль(4 цк)'!B400*9.68%)/1000</f>
        <v>1.068573392</v>
      </c>
      <c r="F392" s="325">
        <f>('июль(4 цк)'!C399+'июль(4 цк)'!C400*9.68%)/1000</f>
        <v>0.99945305600000001</v>
      </c>
      <c r="G392" s="325">
        <f>('июль(4 цк)'!D399+'июль(4 цк)'!D400*9.68%)/1000</f>
        <v>1.0186580240000001</v>
      </c>
      <c r="H392" s="315">
        <f>('июль(4 цк)'!E399+'июль(4 цк)'!E400*9.68%)/1000</f>
        <v>1.035142928</v>
      </c>
      <c r="I392" s="315">
        <f>('июль(4 цк)'!F399+'июль(4 цк)'!F400*9.68%)/1000</f>
        <v>1.0331248159999999</v>
      </c>
      <c r="J392" s="315">
        <f>('июль(4 цк)'!G399+'июль(4 цк)'!G400*9.68%)/1000</f>
        <v>1.0239994399999999</v>
      </c>
      <c r="K392" s="315">
        <f>('июль(4 цк)'!H399+'июль(4 цк)'!H400*9.68%)/1000</f>
        <v>1.0299002239999999</v>
      </c>
      <c r="L392" s="315">
        <f>('июль(4 цк)'!I399+'июль(4 цк)'!I400*9.68%)/1000</f>
        <v>1.015323752</v>
      </c>
      <c r="M392" s="315">
        <f>('июль(4 цк)'!J399+'июль(4 цк)'!J400*9.68%)/1000</f>
        <v>1.0292750480000001</v>
      </c>
      <c r="N392" s="315">
        <f>('июль(4 цк)'!K399+'июль(4 цк)'!K400*9.68%)/1000</f>
        <v>1.0282111520000001</v>
      </c>
      <c r="O392" s="315">
        <f>('июль(4 цк)'!L399+'июль(4 цк)'!L400*9.68%)/1000</f>
        <v>1.0358558480000002</v>
      </c>
      <c r="P392" s="315">
        <f>('июль(4 цк)'!M399+'июль(4 цк)'!M400*9.68%)/1000</f>
        <v>1.0308434719999999</v>
      </c>
      <c r="Q392" s="315">
        <f>('июль(4 цк)'!N399+'июль(4 цк)'!N400*9.68%)/1000</f>
        <v>1.0389159200000002</v>
      </c>
      <c r="R392" s="315">
        <f>('июль(4 цк)'!O399+'июль(4 цк)'!O400*9.68%)/1000</f>
        <v>1.008062936</v>
      </c>
      <c r="S392" s="315">
        <f>('июль(4 цк)'!P399+'июль(4 цк)'!P400*9.68%)/1000</f>
        <v>1.0051344800000002</v>
      </c>
      <c r="T392" s="315">
        <f>('июль(4 цк)'!Q399+'июль(4 цк)'!Q400*9.68%)/1000</f>
        <v>1.0328286800000002</v>
      </c>
      <c r="U392" s="315">
        <f>('июль(4 цк)'!R399+'июль(4 цк)'!R400*9.68%)/1000</f>
        <v>1.0490393840000001</v>
      </c>
      <c r="V392" s="315">
        <f>('июль(4 цк)'!S399+'июль(4 цк)'!S400*9.68%)/1000</f>
        <v>1.037950736</v>
      </c>
      <c r="W392" s="315">
        <f>('июль(4 цк)'!T399+'июль(4 цк)'!T400*9.68%)/1000</f>
        <v>1.040418536</v>
      </c>
      <c r="X392" s="315">
        <f>('июль(4 цк)'!U399+'июль(4 цк)'!U400*9.68%)/1000</f>
        <v>1.034737112</v>
      </c>
      <c r="Y392" s="315">
        <f>('июль(4 цк)'!V399+'июль(4 цк)'!V400*9.68%)/1000</f>
        <v>1.0494451999999999</v>
      </c>
      <c r="Z392" s="315">
        <f>('июль(4 цк)'!W399+'июль(4 цк)'!W400*9.68%)/1000</f>
        <v>1.0634952079999997</v>
      </c>
      <c r="AA392" s="315">
        <f>('июль(4 цк)'!X399+'июль(4 цк)'!X400*9.68%)/1000</f>
        <v>1.0754283920000001</v>
      </c>
      <c r="AB392" s="315">
        <f>('июль(4 цк)'!Y399+'июль(4 цк)'!Y400*9.68%)/1000</f>
        <v>1.0307228239999999</v>
      </c>
    </row>
    <row r="393" spans="1:28" s="213" customFormat="1" ht="13.5" thickBot="1" x14ac:dyDescent="0.25">
      <c r="A393" s="321">
        <v>4</v>
      </c>
      <c r="B393" s="294" t="s">
        <v>201</v>
      </c>
      <c r="C393" s="295" t="s">
        <v>174</v>
      </c>
      <c r="D393" s="261"/>
      <c r="E393" s="315">
        <f>('июль(4 цк)'!B403+'июль(4 цк)'!B404*9.68%)/1000</f>
        <v>1.121077208</v>
      </c>
      <c r="F393" s="325">
        <f>('июль(4 цк)'!C403+'июль(4 цк)'!C404*9.68%)/1000</f>
        <v>1.0808575520000001</v>
      </c>
      <c r="G393" s="325">
        <f>('июль(4 цк)'!D403+'июль(4 цк)'!D404*9.68%)/1000</f>
        <v>1.098384416</v>
      </c>
      <c r="H393" s="315">
        <f>('июль(4 цк)'!E403+'июль(4 цк)'!E404*9.68%)/1000</f>
        <v>1.1086723999999999</v>
      </c>
      <c r="I393" s="315">
        <f>('июль(4 цк)'!F403+'июль(4 цк)'!F404*9.68%)/1000</f>
        <v>1.1304329120000003</v>
      </c>
      <c r="J393" s="315">
        <f>('июль(4 цк)'!G403+'июль(4 цк)'!G404*9.68%)/1000</f>
        <v>1.1373208160000001</v>
      </c>
      <c r="K393" s="315">
        <f>('июль(4 цк)'!H403+'июль(4 цк)'!H404*9.68%)/1000</f>
        <v>1.145283584</v>
      </c>
      <c r="L393" s="315">
        <f>('июль(4 цк)'!I403+'июль(4 цк)'!I404*9.68%)/1000</f>
        <v>1.1236217840000002</v>
      </c>
      <c r="M393" s="315">
        <f>('июль(4 цк)'!J403+'июль(4 цк)'!J404*9.68%)/1000</f>
        <v>1.1400518480000001</v>
      </c>
      <c r="N393" s="315">
        <f>('июль(4 цк)'!K403+'июль(4 цк)'!K404*9.68%)/1000</f>
        <v>1.1467094240000002</v>
      </c>
      <c r="O393" s="315">
        <f>('июль(4 цк)'!L403+'июль(4 цк)'!L404*9.68%)/1000</f>
        <v>1.14612812</v>
      </c>
      <c r="P393" s="315">
        <f>('июль(4 цк)'!M403+'июль(4 цк)'!M404*9.68%)/1000</f>
        <v>1.145437136</v>
      </c>
      <c r="Q393" s="315">
        <f>('июль(4 цк)'!N403+'июль(4 цк)'!N404*9.68%)/1000</f>
        <v>1.0694727679999998</v>
      </c>
      <c r="R393" s="315">
        <f>('июль(4 цк)'!O403+'июль(4 цк)'!O404*9.68%)/1000</f>
        <v>1.037841056</v>
      </c>
      <c r="S393" s="315">
        <f>('июль(4 цк)'!P403+'июль(4 цк)'!P404*9.68%)/1000</f>
        <v>1.04242568</v>
      </c>
      <c r="T393" s="315">
        <f>('июль(4 цк)'!Q403+'июль(4 цк)'!Q404*9.68%)/1000</f>
        <v>1.072127024</v>
      </c>
      <c r="U393" s="315">
        <f>('июль(4 цк)'!R403+'июль(4 цк)'!R404*9.68%)/1000</f>
        <v>1.0918145840000002</v>
      </c>
      <c r="V393" s="315">
        <f>('июль(4 цк)'!S403+'июль(4 цк)'!S404*9.68%)/1000</f>
        <v>1.100742536</v>
      </c>
      <c r="W393" s="315">
        <f>('июль(4 цк)'!T403+'июль(4 цк)'!T404*9.68%)/1000</f>
        <v>1.1031116240000001</v>
      </c>
      <c r="X393" s="315">
        <f>('июль(4 цк)'!U403+'июль(4 цк)'!U404*9.68%)/1000</f>
        <v>1.0808575520000001</v>
      </c>
      <c r="Y393" s="315">
        <f>('июль(4 цк)'!V403+'июль(4 цк)'!V404*9.68%)/1000</f>
        <v>1.098724424</v>
      </c>
      <c r="Z393" s="315">
        <f>('июль(4 цк)'!W403+'июль(4 цк)'!W404*9.68%)/1000</f>
        <v>1.1083214239999999</v>
      </c>
      <c r="AA393" s="315">
        <f>('июль(4 цк)'!X403+'июль(4 цк)'!X404*9.68%)/1000</f>
        <v>1.1119079599999999</v>
      </c>
      <c r="AB393" s="315">
        <f>('июль(4 цк)'!Y403+'июль(4 цк)'!Y404*9.68%)/1000</f>
        <v>1.1005780160000003</v>
      </c>
    </row>
    <row r="394" spans="1:28" s="213" customFormat="1" ht="13.5" thickBot="1" x14ac:dyDescent="0.25">
      <c r="A394" s="321">
        <v>5</v>
      </c>
      <c r="B394" s="294" t="s">
        <v>201</v>
      </c>
      <c r="C394" s="295" t="s">
        <v>174</v>
      </c>
      <c r="D394" s="261"/>
      <c r="E394" s="315">
        <f>('июль(4 цк)'!B407+'июль(4 цк)'!B408*9.68%)/1000</f>
        <v>1.0878770719999999</v>
      </c>
      <c r="F394" s="325">
        <f>('июль(4 цк)'!C407+'июль(4 цк)'!C408*9.68%)/1000</f>
        <v>1.0475148320000001</v>
      </c>
      <c r="G394" s="325">
        <f>('июль(4 цк)'!D407+'июль(4 цк)'!D408*9.68%)/1000</f>
        <v>1.070843768</v>
      </c>
      <c r="H394" s="315">
        <f>('июль(4 цк)'!E407+'июль(4 цк)'!E408*9.68%)/1000</f>
        <v>1.089785504</v>
      </c>
      <c r="I394" s="315">
        <f>('июль(4 цк)'!F407+'июль(4 цк)'!F408*9.68%)/1000</f>
        <v>1.1085517520000001</v>
      </c>
      <c r="J394" s="315">
        <f>('июль(4 цк)'!G407+'июль(4 цк)'!G408*9.68%)/1000</f>
        <v>1.0883377279999999</v>
      </c>
      <c r="K394" s="315">
        <f>('июль(4 цк)'!H407+'июль(4 цк)'!H408*9.68%)/1000</f>
        <v>1.088951936</v>
      </c>
      <c r="L394" s="315">
        <f>('июль(4 цк)'!I407+'июль(4 цк)'!I408*9.68%)/1000</f>
        <v>1.062288728</v>
      </c>
      <c r="M394" s="315">
        <f>('июль(4 цк)'!J407+'июль(4 цк)'!J408*9.68%)/1000</f>
        <v>1.088644832</v>
      </c>
      <c r="N394" s="315">
        <f>('июль(4 цк)'!K407+'июль(4 цк)'!K408*9.68%)/1000</f>
        <v>1.0998979999999998</v>
      </c>
      <c r="O394" s="315">
        <f>('июль(4 цк)'!L407+'июль(4 цк)'!L408*9.68%)/1000</f>
        <v>1.0787845999999999</v>
      </c>
      <c r="P394" s="315">
        <f>('июль(4 цк)'!M407+'июль(4 цк)'!M408*9.68%)/1000</f>
        <v>1.0867802719999999</v>
      </c>
      <c r="Q394" s="315">
        <f>('июль(4 цк)'!N407+'июль(4 цк)'!N408*9.68%)/1000</f>
        <v>1.069889552</v>
      </c>
      <c r="R394" s="315">
        <f>('июль(4 цк)'!O407+'июль(4 цк)'!O408*9.68%)/1000</f>
        <v>1.0399249760000002</v>
      </c>
      <c r="S394" s="315">
        <f>('июль(4 цк)'!P407+'июль(4 цк)'!P408*9.68%)/1000</f>
        <v>1.0346384</v>
      </c>
      <c r="T394" s="315">
        <f>('июль(4 цк)'!Q407+'июль(4 цк)'!Q408*9.68%)/1000</f>
        <v>1.0592725279999999</v>
      </c>
      <c r="U394" s="315">
        <f>('июль(4 цк)'!R407+'июль(4 цк)'!R408*9.68%)/1000</f>
        <v>1.0736186719999998</v>
      </c>
      <c r="V394" s="315">
        <f>('июль(4 цк)'!S407+'июль(4 цк)'!S408*9.68%)/1000</f>
        <v>1.069308248</v>
      </c>
      <c r="W394" s="315">
        <f>('июль(4 цк)'!T407+'июль(4 цк)'!T408*9.68%)/1000</f>
        <v>1.0792562239999999</v>
      </c>
      <c r="X394" s="315">
        <f>('июль(4 цк)'!U407+'июль(4 цк)'!U408*9.68%)/1000</f>
        <v>1.0490503520000001</v>
      </c>
      <c r="Y394" s="315">
        <f>('июль(4 цк)'!V407+'июль(4 цк)'!V408*9.68%)/1000</f>
        <v>1.0679811200000002</v>
      </c>
      <c r="Z394" s="315">
        <f>('июль(4 цк)'!W407+'июль(4 цк)'!W408*9.68%)/1000</f>
        <v>1.0875919039999999</v>
      </c>
      <c r="AA394" s="315">
        <f>('июль(4 цк)'!X407+'июль(4 цк)'!X408*9.68%)/1000</f>
        <v>1.0871751200000002</v>
      </c>
      <c r="AB394" s="315">
        <f>('июль(4 цк)'!Y407+'июль(4 цк)'!Y408*9.68%)/1000</f>
        <v>1.0842027920000001</v>
      </c>
    </row>
    <row r="395" spans="1:28" s="213" customFormat="1" ht="13.5" thickBot="1" x14ac:dyDescent="0.25">
      <c r="A395" s="321">
        <v>6</v>
      </c>
      <c r="B395" s="294" t="s">
        <v>201</v>
      </c>
      <c r="C395" s="295" t="s">
        <v>174</v>
      </c>
      <c r="D395" s="261"/>
      <c r="E395" s="315">
        <f>('июль(4 цк)'!B411+'июль(4 цк)'!B412*9.68%)/1000</f>
        <v>1.007668088</v>
      </c>
      <c r="F395" s="325">
        <f>('июль(4 цк)'!C411+'июль(4 цк)'!C412*9.68%)/1000</f>
        <v>0.98159715200000008</v>
      </c>
      <c r="G395" s="325">
        <f>('июль(4 цк)'!D411+'июль(4 цк)'!D412*9.68%)/1000</f>
        <v>0.98847408800000003</v>
      </c>
      <c r="H395" s="315">
        <f>('июль(4 цк)'!E411+'июль(4 цк)'!E412*9.68%)/1000</f>
        <v>0.99893756000000011</v>
      </c>
      <c r="I395" s="315">
        <f>('июль(4 цк)'!F411+'июль(4 цк)'!F412*9.68%)/1000</f>
        <v>1.0046957600000002</v>
      </c>
      <c r="J395" s="315">
        <f>('июль(4 цк)'!G411+'июль(4 цк)'!G412*9.68%)/1000</f>
        <v>0.99580071200000009</v>
      </c>
      <c r="K395" s="315">
        <f>('июль(4 цк)'!H411+'июль(4 цк)'!H412*9.68%)/1000</f>
        <v>0.98057712799999996</v>
      </c>
      <c r="L395" s="315">
        <f>('июль(4 цк)'!I411+'июль(4 цк)'!I412*9.68%)/1000</f>
        <v>0.97974355999999996</v>
      </c>
      <c r="M395" s="315">
        <f>('июль(4 цк)'!J411+'июль(4 цк)'!J412*9.68%)/1000</f>
        <v>0.98657662400000001</v>
      </c>
      <c r="N395" s="315">
        <f>('июль(4 цк)'!K411+'июль(4 цк)'!K412*9.68%)/1000</f>
        <v>0.99630523999999987</v>
      </c>
      <c r="O395" s="315">
        <f>('июль(4 цк)'!L411+'июль(4 цк)'!L412*9.68%)/1000</f>
        <v>1.012055288</v>
      </c>
      <c r="P395" s="315">
        <f>('июль(4 цк)'!M411+'июль(4 цк)'!M412*9.68%)/1000</f>
        <v>1.010245568</v>
      </c>
      <c r="Q395" s="315">
        <f>('июль(4 цк)'!N411+'июль(4 цк)'!N412*9.68%)/1000</f>
        <v>1.01028944</v>
      </c>
      <c r="R395" s="315">
        <f>('июль(4 цк)'!O411+'июль(4 цк)'!O412*9.68%)/1000</f>
        <v>0.98201393599999998</v>
      </c>
      <c r="S395" s="315">
        <f>('июль(4 цк)'!P411+'июль(4 цк)'!P412*9.68%)/1000</f>
        <v>0.98280363199999998</v>
      </c>
      <c r="T395" s="315">
        <f>('июль(4 цк)'!Q411+'июль(4 цк)'!Q412*9.68%)/1000</f>
        <v>1.009828784</v>
      </c>
      <c r="U395" s="315">
        <f>('июль(4 цк)'!R411+'июль(4 цк)'!R412*9.68%)/1000</f>
        <v>1.017890264</v>
      </c>
      <c r="V395" s="315">
        <f>('июль(4 цк)'!S411+'июль(4 цк)'!S412*9.68%)/1000</f>
        <v>1.0084468160000002</v>
      </c>
      <c r="W395" s="315">
        <f>('июль(4 цк)'!T411+'июль(4 цк)'!T412*9.68%)/1000</f>
        <v>1.0141830800000002</v>
      </c>
      <c r="X395" s="315">
        <f>('июль(4 цк)'!U411+'июль(4 цк)'!U412*9.68%)/1000</f>
        <v>0.99586652000000009</v>
      </c>
      <c r="Y395" s="315">
        <f>('июль(4 цк)'!V411+'июль(4 цк)'!V412*9.68%)/1000</f>
        <v>1.012614656</v>
      </c>
      <c r="Z395" s="315">
        <f>('июль(4 цк)'!W411+'июль(4 цк)'!W412*9.68%)/1000</f>
        <v>1.0256007680000001</v>
      </c>
      <c r="AA395" s="315">
        <f>('июль(4 цк)'!X411+'июль(4 цк)'!X412*9.68%)/1000</f>
        <v>1.0267085359999999</v>
      </c>
      <c r="AB395" s="315">
        <f>('июль(4 цк)'!Y411+'июль(4 цк)'!Y412*9.68%)/1000</f>
        <v>1.0174405760000003</v>
      </c>
    </row>
    <row r="396" spans="1:28" s="213" customFormat="1" ht="13.5" thickBot="1" x14ac:dyDescent="0.25">
      <c r="A396" s="321">
        <v>7</v>
      </c>
      <c r="B396" s="294" t="s">
        <v>201</v>
      </c>
      <c r="C396" s="295" t="s">
        <v>174</v>
      </c>
      <c r="D396" s="261"/>
      <c r="E396" s="315">
        <f>('июль(4 цк)'!B415+'июль(4 цк)'!B416*9.68%)/1000</f>
        <v>1.0752967760000001</v>
      </c>
      <c r="F396" s="325">
        <f>('июль(4 цк)'!C415+'июль(4 цк)'!C416*9.68%)/1000</f>
        <v>1.0290885920000001</v>
      </c>
      <c r="G396" s="325">
        <f>('июль(4 цк)'!D415+'июль(4 цк)'!D416*9.68%)/1000</f>
        <v>1.061499032</v>
      </c>
      <c r="H396" s="315">
        <f>('июль(4 цк)'!E415+'июль(4 цк)'!E416*9.68%)/1000</f>
        <v>1.0760535680000001</v>
      </c>
      <c r="I396" s="315">
        <f>('июль(4 цк)'!F415+'июль(4 цк)'!F416*9.68%)/1000</f>
        <v>1.0856725039999999</v>
      </c>
      <c r="J396" s="315">
        <f>('июль(4 цк)'!G415+'июль(4 цк)'!G416*9.68%)/1000</f>
        <v>1.0881403039999999</v>
      </c>
      <c r="K396" s="315">
        <f>('июль(4 цк)'!H415+'июль(4 цк)'!H416*9.68%)/1000</f>
        <v>1.0820750000000001</v>
      </c>
      <c r="L396" s="315">
        <f>('июль(4 цк)'!I415+'июль(4 цк)'!I416*9.68%)/1000</f>
        <v>1.0605119120000002</v>
      </c>
      <c r="M396" s="315">
        <f>('июль(4 цк)'!J415+'июль(4 цк)'!J416*9.68%)/1000</f>
        <v>1.0790917039999999</v>
      </c>
      <c r="N396" s="315">
        <f>('июль(4 цк)'!K415+'июль(4 цк)'!K416*9.68%)/1000</f>
        <v>1.09792376</v>
      </c>
      <c r="O396" s="315">
        <f>('июль(4 цк)'!L415+'июль(4 цк)'!L416*9.68%)/1000</f>
        <v>1.0892042</v>
      </c>
      <c r="P396" s="315">
        <f>('июль(4 цк)'!M415+'июль(4 цк)'!M416*9.68%)/1000</f>
        <v>1.092724928</v>
      </c>
      <c r="Q396" s="315">
        <f>('июль(4 цк)'!N415+'июль(4 цк)'!N416*9.68%)/1000</f>
        <v>1.0896648560000002</v>
      </c>
      <c r="R396" s="315">
        <f>('июль(4 цк)'!O415+'июль(4 цк)'!O416*9.68%)/1000</f>
        <v>1.061773232</v>
      </c>
      <c r="S396" s="315">
        <f>('июль(4 цк)'!P415+'июль(4 цк)'!P416*9.68%)/1000</f>
        <v>1.0674107840000002</v>
      </c>
      <c r="T396" s="315">
        <f>('июль(4 цк)'!Q415+'июль(4 цк)'!Q416*9.68%)/1000</f>
        <v>1.089226136</v>
      </c>
      <c r="U396" s="315">
        <f>('июль(4 цк)'!R415+'июль(4 цк)'!R416*9.68%)/1000</f>
        <v>1.0960592</v>
      </c>
      <c r="V396" s="315">
        <f>('июль(4 цк)'!S415+'июль(4 цк)'!S416*9.68%)/1000</f>
        <v>1.093141712</v>
      </c>
      <c r="W396" s="315">
        <f>('июль(4 цк)'!T415+'июль(4 цк)'!T416*9.68%)/1000</f>
        <v>1.099283792</v>
      </c>
      <c r="X396" s="315">
        <f>('июль(4 цк)'!U415+'июль(4 цк)'!U416*9.68%)/1000</f>
        <v>1.0833911600000001</v>
      </c>
      <c r="Y396" s="315">
        <f>('июль(4 цк)'!V415+'июль(4 цк)'!V416*9.68%)/1000</f>
        <v>1.1005341440000003</v>
      </c>
      <c r="Z396" s="315">
        <f>('июль(4 цк)'!W415+'июль(4 цк)'!W416*9.68%)/1000</f>
        <v>1.09671728</v>
      </c>
      <c r="AA396" s="315">
        <f>('июль(4 цк)'!X415+'июль(4 цк)'!X416*9.68%)/1000</f>
        <v>1.1090782160000001</v>
      </c>
      <c r="AB396" s="315">
        <f>('июль(4 цк)'!Y415+'июль(4 цк)'!Y416*9.68%)/1000</f>
        <v>1.1127195919999999</v>
      </c>
    </row>
    <row r="397" spans="1:28" s="213" customFormat="1" ht="13.5" thickBot="1" x14ac:dyDescent="0.25">
      <c r="A397" s="321">
        <v>8</v>
      </c>
      <c r="B397" s="294" t="s">
        <v>201</v>
      </c>
      <c r="C397" s="295" t="s">
        <v>174</v>
      </c>
      <c r="D397" s="261"/>
      <c r="E397" s="315">
        <f>('июль(4 цк)'!B419+'июль(4 цк)'!B420*9.68%)/1000</f>
        <v>1.1113376239999999</v>
      </c>
      <c r="F397" s="325">
        <f>('июль(4 цк)'!C419+'июль(4 цк)'!C420*9.68%)/1000</f>
        <v>1.06831016</v>
      </c>
      <c r="G397" s="325">
        <f>('июль(4 цк)'!D419+'июль(4 цк)'!D420*9.68%)/1000</f>
        <v>1.03732556</v>
      </c>
      <c r="H397" s="315">
        <f>('июль(4 цк)'!E419+'июль(4 цк)'!E420*9.68%)/1000</f>
        <v>1.1001722</v>
      </c>
      <c r="I397" s="315">
        <f>('июль(4 цк)'!F419+'июль(4 цк)'!F420*9.68%)/1000</f>
        <v>1.1010935120000001</v>
      </c>
      <c r="J397" s="315">
        <f>('июль(4 цк)'!G419+'июль(4 цк)'!G420*9.68%)/1000</f>
        <v>1.120671392</v>
      </c>
      <c r="K397" s="315">
        <f>('июль(4 цк)'!H419+'июль(4 цк)'!H420*9.68%)/1000</f>
        <v>1.12616636</v>
      </c>
      <c r="L397" s="315">
        <f>('июль(4 цк)'!I419+'июль(4 цк)'!I420*9.68%)/1000</f>
        <v>1.0975727840000002</v>
      </c>
      <c r="M397" s="315">
        <f>('июль(4 цк)'!J419+'июль(4 цк)'!J420*9.68%)/1000</f>
        <v>1.1017296560000001</v>
      </c>
      <c r="N397" s="315">
        <f>('июль(4 цк)'!K419+'июль(4 цк)'!K420*9.68%)/1000</f>
        <v>1.1385053600000001</v>
      </c>
      <c r="O397" s="315">
        <f>('июль(4 цк)'!L419+'июль(4 цк)'!L420*9.68%)/1000</f>
        <v>1.1302464560000001</v>
      </c>
      <c r="P397" s="315">
        <f>('июль(4 цк)'!M419+'июль(4 цк)'!M420*9.68%)/1000</f>
        <v>1.1377375999999999</v>
      </c>
      <c r="Q397" s="315">
        <f>('июль(4 цк)'!N419+'июль(4 цк)'!N420*9.68%)/1000</f>
        <v>1.144142912</v>
      </c>
      <c r="R397" s="315">
        <f>('июль(4 цк)'!O419+'июль(4 цк)'!O420*9.68%)/1000</f>
        <v>1.1109537440000001</v>
      </c>
      <c r="S397" s="315">
        <f>('июль(4 цк)'!P419+'июль(4 цк)'!P420*9.68%)/1000</f>
        <v>1.1046910160000001</v>
      </c>
      <c r="T397" s="315">
        <f>('июль(4 цк)'!Q419+'июль(4 цк)'!Q420*9.68%)/1000</f>
        <v>1.144581632</v>
      </c>
      <c r="U397" s="315">
        <f>('июль(4 цк)'!R419+'июль(4 цк)'!R420*9.68%)/1000</f>
        <v>1.1644885520000001</v>
      </c>
      <c r="V397" s="315">
        <f>('июль(4 цк)'!S419+'июль(4 цк)'!S420*9.68%)/1000</f>
        <v>1.153180544</v>
      </c>
      <c r="W397" s="315">
        <f>('июль(4 цк)'!T419+'июль(4 цк)'!T420*9.68%)/1000</f>
        <v>1.1545625120000003</v>
      </c>
      <c r="X397" s="315">
        <f>('июль(4 цк)'!U419+'июль(4 цк)'!U420*9.68%)/1000</f>
        <v>1.145316488</v>
      </c>
      <c r="Y397" s="315">
        <f>('июль(4 цк)'!V419+'июль(4 цк)'!V420*9.68%)/1000</f>
        <v>1.1517437359999998</v>
      </c>
      <c r="Z397" s="315">
        <f>('июль(4 цк)'!W419+'июль(4 цк)'!W420*9.68%)/1000</f>
        <v>1.149999824</v>
      </c>
      <c r="AA397" s="315">
        <f>('июль(4 цк)'!X419+'июль(4 цк)'!X420*9.68%)/1000</f>
        <v>1.155034136</v>
      </c>
      <c r="AB397" s="315">
        <f>('июль(4 цк)'!Y419+'июль(4 цк)'!Y420*9.68%)/1000</f>
        <v>1.1476965440000002</v>
      </c>
    </row>
    <row r="398" spans="1:28" s="213" customFormat="1" ht="13.5" thickBot="1" x14ac:dyDescent="0.25">
      <c r="A398" s="321">
        <v>9</v>
      </c>
      <c r="B398" s="294" t="s">
        <v>201</v>
      </c>
      <c r="C398" s="295" t="s">
        <v>174</v>
      </c>
      <c r="D398" s="261"/>
      <c r="E398" s="315">
        <f>('июль(4 цк)'!B423+'июль(4 цк)'!B424*9.68%)/1000</f>
        <v>0.9566668880000001</v>
      </c>
      <c r="F398" s="325">
        <f>('июль(4 цк)'!C423+'июль(4 цк)'!C424*9.68%)/1000</f>
        <v>0.95277324800000007</v>
      </c>
      <c r="G398" s="325">
        <f>('июль(4 цк)'!D423+'июль(4 цк)'!D424*9.68%)/1000</f>
        <v>0.95582235199999999</v>
      </c>
      <c r="H398" s="315">
        <f>('июль(4 цк)'!E423+'июль(4 цк)'!E424*9.68%)/1000</f>
        <v>0.94902219200000004</v>
      </c>
      <c r="I398" s="315">
        <f>('июль(4 цк)'!F423+'июль(4 цк)'!F424*9.68%)/1000</f>
        <v>1.0021073120000001</v>
      </c>
      <c r="J398" s="315">
        <f>('июль(4 цк)'!G423+'июль(4 цк)'!G424*9.68%)/1000</f>
        <v>0.98602822400000001</v>
      </c>
      <c r="K398" s="315">
        <f>('июль(4 цк)'!H423+'июль(4 цк)'!H424*9.68%)/1000</f>
        <v>0.98789278400000013</v>
      </c>
      <c r="L398" s="315">
        <f>('июль(4 цк)'!I423+'июль(4 цк)'!I424*9.68%)/1000</f>
        <v>0.99003154400000015</v>
      </c>
      <c r="M398" s="315">
        <f>('июль(4 цк)'!J423+'июль(4 цк)'!J424*9.68%)/1000</f>
        <v>0.99075543199999994</v>
      </c>
      <c r="N398" s="315">
        <f>('июль(4 цк)'!K423+'июль(4 цк)'!K424*9.68%)/1000</f>
        <v>0.98999863999999993</v>
      </c>
      <c r="O398" s="315">
        <f>('июль(4 цк)'!L423+'июль(4 цк)'!L424*9.68%)/1000</f>
        <v>0.99106253599999994</v>
      </c>
      <c r="P398" s="315">
        <f>('июль(4 цк)'!M423+'июль(4 цк)'!M424*9.68%)/1000</f>
        <v>0.98426237600000011</v>
      </c>
      <c r="Q398" s="315">
        <f>('июль(4 цк)'!N423+'июль(4 цк)'!N424*9.68%)/1000</f>
        <v>0.9818055440000002</v>
      </c>
      <c r="R398" s="315">
        <f>('июль(4 цк)'!O423+'июль(4 цк)'!O424*9.68%)/1000</f>
        <v>0.98268298399999998</v>
      </c>
      <c r="S398" s="315">
        <f>('июль(4 цк)'!P423+'июль(4 цк)'!P424*9.68%)/1000</f>
        <v>0.97816416800000006</v>
      </c>
      <c r="T398" s="315">
        <f>('июль(4 цк)'!Q423+'июль(4 цк)'!Q424*9.68%)/1000</f>
        <v>0.98123520799999997</v>
      </c>
      <c r="U398" s="315">
        <f>('июль(4 цк)'!R423+'июль(4 цк)'!R424*9.68%)/1000</f>
        <v>0.99068962399999994</v>
      </c>
      <c r="V398" s="315">
        <f>('июль(4 цк)'!S423+'июль(4 цк)'!S424*9.68%)/1000</f>
        <v>0.97715511200000016</v>
      </c>
      <c r="W398" s="315">
        <f>('июль(4 цк)'!T423+'июль(4 цк)'!T424*9.68%)/1000</f>
        <v>0.99184126400000006</v>
      </c>
      <c r="X398" s="315">
        <f>('июль(4 цк)'!U423+'июль(4 цк)'!U424*9.68%)/1000</f>
        <v>1.0047176959999999</v>
      </c>
      <c r="Y398" s="315">
        <f>('июль(4 цк)'!V423+'июль(4 цк)'!V424*9.68%)/1000</f>
        <v>1.0210819520000001</v>
      </c>
      <c r="Z398" s="315">
        <f>('июль(4 цк)'!W423+'июль(4 цк)'!W424*9.68%)/1000</f>
        <v>1.0208625920000001</v>
      </c>
      <c r="AA398" s="315">
        <f>('июль(4 цк)'!X423+'июль(4 цк)'!X424*9.68%)/1000</f>
        <v>1.0245149360000001</v>
      </c>
      <c r="AB398" s="315">
        <f>('июль(4 цк)'!Y423+'июль(4 цк)'!Y424*9.68%)/1000</f>
        <v>1.014819224</v>
      </c>
    </row>
    <row r="399" spans="1:28" s="213" customFormat="1" ht="13.5" thickBot="1" x14ac:dyDescent="0.25">
      <c r="A399" s="321">
        <v>10</v>
      </c>
      <c r="B399" s="294" t="s">
        <v>201</v>
      </c>
      <c r="C399" s="295" t="s">
        <v>174</v>
      </c>
      <c r="D399" s="261"/>
      <c r="E399" s="315">
        <f>('июль(4 цк)'!B427+'июль(4 цк)'!B428*9.68%)/1000</f>
        <v>1.1654976079999999</v>
      </c>
      <c r="F399" s="325">
        <f>('июль(4 цк)'!C427+'июль(4 цк)'!C428*9.68%)/1000</f>
        <v>1.1095279040000001</v>
      </c>
      <c r="G399" s="325">
        <f>('июль(4 цк)'!D427+'июль(4 цк)'!D428*9.68%)/1000</f>
        <v>1.1138931680000002</v>
      </c>
      <c r="H399" s="315">
        <f>('июль(4 цк)'!E427+'июль(4 цк)'!E428*9.68%)/1000</f>
        <v>1.14563456</v>
      </c>
      <c r="I399" s="315">
        <f>('июль(4 цк)'!F427+'июль(4 цк)'!F428*9.68%)/1000</f>
        <v>1.1445926</v>
      </c>
      <c r="J399" s="315">
        <f>('июль(4 цк)'!G427+'июль(4 цк)'!G428*9.68%)/1000</f>
        <v>1.1526431120000002</v>
      </c>
      <c r="K399" s="315">
        <f>('июль(4 цк)'!H427+'июль(4 цк)'!H428*9.68%)/1000</f>
        <v>1.1643459679999999</v>
      </c>
      <c r="L399" s="315">
        <f>('июль(4 цк)'!I427+'июль(4 цк)'!I428*9.68%)/1000</f>
        <v>1.124872136</v>
      </c>
      <c r="M399" s="315">
        <f>('июль(4 цк)'!J427+'июль(4 цк)'!J428*9.68%)/1000</f>
        <v>1.1718919520000002</v>
      </c>
      <c r="N399" s="315">
        <f>('июль(4 цк)'!K427+'июль(4 цк)'!K428*9.68%)/1000</f>
        <v>1.1862600319999999</v>
      </c>
      <c r="O399" s="315">
        <f>('июль(4 цк)'!L427+'июль(4 цк)'!L428*9.68%)/1000</f>
        <v>1.180655384</v>
      </c>
      <c r="P399" s="315">
        <f>('июль(4 цк)'!M427+'июль(4 цк)'!M428*9.68%)/1000</f>
        <v>1.1838251359999998</v>
      </c>
      <c r="Q399" s="315">
        <f>('июль(4 цк)'!N427+'июль(4 цк)'!N428*9.68%)/1000</f>
        <v>1.1951441120000001</v>
      </c>
      <c r="R399" s="315">
        <f>('июль(4 цк)'!O427+'июль(4 цк)'!O428*9.68%)/1000</f>
        <v>1.1362788560000001</v>
      </c>
      <c r="S399" s="315">
        <f>('июль(4 цк)'!P427+'июль(4 цк)'!P428*9.68%)/1000</f>
        <v>1.145502944</v>
      </c>
      <c r="T399" s="315">
        <f>('июль(4 цк)'!Q427+'июль(4 цк)'!Q428*9.68%)/1000</f>
        <v>1.180468928</v>
      </c>
      <c r="U399" s="315">
        <f>('июль(4 цк)'!R427+'июль(4 цк)'!R428*9.68%)/1000</f>
        <v>1.1973815839999999</v>
      </c>
      <c r="V399" s="315">
        <f>('июль(4 цк)'!S427+'июль(4 цк)'!S428*9.68%)/1000</f>
        <v>1.20623276</v>
      </c>
      <c r="W399" s="315">
        <f>('июль(4 цк)'!T427+'июль(4 цк)'!T428*9.68%)/1000</f>
        <v>1.2253828880000002</v>
      </c>
      <c r="X399" s="315">
        <f>('июль(4 цк)'!U427+'июль(4 цк)'!U428*9.68%)/1000</f>
        <v>1.171486136</v>
      </c>
      <c r="Y399" s="315">
        <f>('июль(4 цк)'!V427+'июль(4 цк)'!V428*9.68%)/1000</f>
        <v>1.1969318960000002</v>
      </c>
      <c r="Z399" s="315">
        <f>('июль(4 цк)'!W427+'июль(4 цк)'!W428*9.68%)/1000</f>
        <v>1.1968989920000002</v>
      </c>
      <c r="AA399" s="315">
        <f>('июль(4 цк)'!X427+'июль(4 цк)'!X428*9.68%)/1000</f>
        <v>1.1973486800000002</v>
      </c>
      <c r="AB399" s="315">
        <f>('июль(4 цк)'!Y427+'июль(4 цк)'!Y428*9.68%)/1000</f>
        <v>1.1926214719999999</v>
      </c>
    </row>
    <row r="400" spans="1:28" s="213" customFormat="1" ht="13.5" thickBot="1" x14ac:dyDescent="0.25">
      <c r="A400" s="321">
        <v>11</v>
      </c>
      <c r="B400" s="294" t="s">
        <v>201</v>
      </c>
      <c r="C400" s="295" t="s">
        <v>174</v>
      </c>
      <c r="D400" s="261"/>
      <c r="E400" s="315">
        <f>('июль(4 цк)'!B431+'июль(4 цк)'!B432*9.68%)/1000</f>
        <v>1.180063112</v>
      </c>
      <c r="F400" s="325">
        <f>('июль(4 цк)'!C431+'июль(4 цк)'!C432*9.68%)/1000</f>
        <v>1.1236656560000002</v>
      </c>
      <c r="G400" s="325">
        <f>('июль(4 цк)'!D431+'июль(4 цк)'!D432*9.68%)/1000</f>
        <v>1.1310580880000001</v>
      </c>
      <c r="H400" s="315">
        <f>('июль(4 цк)'!E431+'июль(4 цк)'!E432*9.68%)/1000</f>
        <v>1.1668576399999999</v>
      </c>
      <c r="I400" s="315">
        <f>('июль(4 цк)'!F431+'июль(4 цк)'!F432*9.68%)/1000</f>
        <v>1.1615930000000001</v>
      </c>
      <c r="J400" s="315">
        <f>('июль(4 цк)'!G431+'июль(4 цк)'!G432*9.68%)/1000</f>
        <v>1.1487056</v>
      </c>
      <c r="K400" s="315">
        <f>('июль(4 цк)'!H431+'июль(4 цк)'!H432*9.68%)/1000</f>
        <v>1.150372736</v>
      </c>
      <c r="L400" s="315">
        <f>('июль(4 цк)'!I431+'июль(4 цк)'!I432*9.68%)/1000</f>
        <v>1.123413392</v>
      </c>
      <c r="M400" s="315">
        <f>('июль(4 цк)'!J431+'июль(4 цк)'!J432*9.68%)/1000</f>
        <v>1.179021152</v>
      </c>
      <c r="N400" s="315">
        <f>('июль(4 цк)'!K431+'июль(4 цк)'!K432*9.68%)/1000</f>
        <v>1.203743024</v>
      </c>
      <c r="O400" s="315">
        <f>('июль(4 цк)'!L431+'июль(4 цк)'!L432*9.68%)/1000</f>
        <v>1.1956925120000002</v>
      </c>
      <c r="P400" s="315">
        <f>('июль(4 цк)'!M431+'июль(4 цк)'!M432*9.68%)/1000</f>
        <v>1.1976448159999999</v>
      </c>
      <c r="Q400" s="315">
        <f>('июль(4 цк)'!N431+'июль(4 цк)'!N432*9.68%)/1000</f>
        <v>1.11700808</v>
      </c>
      <c r="R400" s="315">
        <f>('июль(4 цк)'!O431+'июль(4 цк)'!O432*9.68%)/1000</f>
        <v>1.067794664</v>
      </c>
      <c r="S400" s="315">
        <f>('июль(4 цк)'!P431+'июль(4 цк)'!P432*9.68%)/1000</f>
        <v>1.07154572</v>
      </c>
      <c r="T400" s="315">
        <f>('июль(4 цк)'!Q431+'июль(4 цк)'!Q432*9.68%)/1000</f>
        <v>1.100435432</v>
      </c>
      <c r="U400" s="315">
        <f>('июль(4 цк)'!R431+'июль(4 цк)'!R432*9.68%)/1000</f>
        <v>1.117238408</v>
      </c>
      <c r="V400" s="315">
        <f>('июль(4 цк)'!S431+'июль(4 цк)'!S432*9.68%)/1000</f>
        <v>1.0974302</v>
      </c>
      <c r="W400" s="315">
        <f>('июль(4 цк)'!T431+'июль(4 цк)'!T432*9.68%)/1000</f>
        <v>1.1097801679999999</v>
      </c>
      <c r="X400" s="315">
        <f>('июль(4 цк)'!U431+'июль(4 цк)'!U432*9.68%)/1000</f>
        <v>1.0951269200000002</v>
      </c>
      <c r="Y400" s="315">
        <f>('июль(4 цк)'!V431+'июль(4 цк)'!V432*9.68%)/1000</f>
        <v>1.1093414480000001</v>
      </c>
      <c r="Z400" s="315">
        <f>('июль(4 цк)'!W431+'июль(4 цк)'!W432*9.68%)/1000</f>
        <v>1.1029909760000001</v>
      </c>
      <c r="AA400" s="315">
        <f>('июль(4 цк)'!X431+'июль(4 цк)'!X432*9.68%)/1000</f>
        <v>1.117402928</v>
      </c>
      <c r="AB400" s="315">
        <f>('июль(4 цк)'!Y431+'июль(4 цк)'!Y432*9.68%)/1000</f>
        <v>1.1127634639999999</v>
      </c>
    </row>
    <row r="401" spans="1:28" s="213" customFormat="1" ht="13.5" thickBot="1" x14ac:dyDescent="0.25">
      <c r="A401" s="321">
        <v>12</v>
      </c>
      <c r="B401" s="294" t="s">
        <v>201</v>
      </c>
      <c r="C401" s="295" t="s">
        <v>174</v>
      </c>
      <c r="D401" s="261"/>
      <c r="E401" s="315">
        <f>('июль(4 цк)'!B435+'июль(4 цк)'!B436*9.68%)/1000</f>
        <v>1.0222226240000001</v>
      </c>
      <c r="F401" s="325">
        <f>('июль(4 цк)'!C435+'июль(4 цк)'!C436*9.68%)/1000</f>
        <v>0.99065672000000005</v>
      </c>
      <c r="G401" s="325">
        <f>('июль(4 цк)'!D435+'июль(4 цк)'!D436*9.68%)/1000</f>
        <v>1.0031383039999999</v>
      </c>
      <c r="H401" s="315">
        <f>('июль(4 цк)'!E435+'июль(4 цк)'!E436*9.68%)/1000</f>
        <v>1.036601672</v>
      </c>
      <c r="I401" s="315">
        <f>('июль(4 цк)'!F435+'июль(4 цк)'!F436*9.68%)/1000</f>
        <v>1.0318305919999999</v>
      </c>
      <c r="J401" s="315">
        <f>('июль(4 цк)'!G435+'июль(4 цк)'!G436*9.68%)/1000</f>
        <v>1.04138372</v>
      </c>
      <c r="K401" s="315">
        <f>('июль(4 цк)'!H435+'июль(4 цк)'!H436*9.68%)/1000</f>
        <v>1.0303608800000001</v>
      </c>
      <c r="L401" s="315">
        <f>('июль(4 цк)'!I435+'июль(4 цк)'!I436*9.68%)/1000</f>
        <v>0.99639298400000009</v>
      </c>
      <c r="M401" s="315">
        <f>('июль(4 цк)'!J435+'июль(4 цк)'!J436*9.68%)/1000</f>
        <v>1.0035002480000002</v>
      </c>
      <c r="N401" s="315">
        <f>('июль(4 цк)'!K435+'июль(4 цк)'!K436*9.68%)/1000</f>
        <v>0.99846593599999989</v>
      </c>
      <c r="O401" s="315">
        <f>('июль(4 цк)'!L435+'июль(4 цк)'!L436*9.68%)/1000</f>
        <v>0.9837468800000001</v>
      </c>
      <c r="P401" s="315">
        <f>('июль(4 цк)'!M435+'июль(4 цк)'!M436*9.68%)/1000</f>
        <v>1.009181672</v>
      </c>
      <c r="Q401" s="315">
        <f>('июль(4 цк)'!N435+'июль(4 цк)'!N436*9.68%)/1000</f>
        <v>1.017276056</v>
      </c>
      <c r="R401" s="315">
        <f>('июль(4 цк)'!O435+'июль(4 цк)'!O436*9.68%)/1000</f>
        <v>0.99413357600000019</v>
      </c>
      <c r="S401" s="315">
        <f>('июль(4 цк)'!P435+'июль(4 цк)'!P436*9.68%)/1000</f>
        <v>0.99509876000000008</v>
      </c>
      <c r="T401" s="315">
        <f>('июль(4 цк)'!Q435+'июль(4 цк)'!Q436*9.68%)/1000</f>
        <v>1.0254033440000001</v>
      </c>
      <c r="U401" s="315">
        <f>('июль(4 цк)'!R435+'июль(4 цк)'!R436*9.68%)/1000</f>
        <v>1.010267504</v>
      </c>
      <c r="V401" s="315">
        <f>('июль(4 цк)'!S435+'июль(4 цк)'!S436*9.68%)/1000</f>
        <v>1.009609424</v>
      </c>
      <c r="W401" s="315">
        <f>('июль(4 цк)'!T435+'июль(4 цк)'!T436*9.68%)/1000</f>
        <v>1.0056828800000002</v>
      </c>
      <c r="X401" s="315">
        <f>('июль(4 цк)'!U435+'июль(4 цк)'!U436*9.68%)/1000</f>
        <v>0.9972265520000001</v>
      </c>
      <c r="Y401" s="315">
        <f>('июль(4 цк)'!V435+'июль(4 цк)'!V436*9.68%)/1000</f>
        <v>1.0055731999999999</v>
      </c>
      <c r="Z401" s="315">
        <f>('июль(4 цк)'!W435+'июль(4 цк)'!W436*9.68%)/1000</f>
        <v>0.99163287199999994</v>
      </c>
      <c r="AA401" s="315">
        <f>('июль(4 цк)'!X435+'июль(4 цк)'!X436*9.68%)/1000</f>
        <v>0.99532908800000008</v>
      </c>
      <c r="AB401" s="315">
        <f>('июль(4 цк)'!Y435+'июль(4 цк)'!Y436*9.68%)/1000</f>
        <v>1.0001879120000001</v>
      </c>
    </row>
    <row r="402" spans="1:28" s="213" customFormat="1" ht="13.5" thickBot="1" x14ac:dyDescent="0.25">
      <c r="A402" s="321">
        <v>13</v>
      </c>
      <c r="B402" s="294" t="s">
        <v>201</v>
      </c>
      <c r="C402" s="295" t="s">
        <v>174</v>
      </c>
      <c r="D402" s="261"/>
      <c r="E402" s="315">
        <f>('июль(4 цк)'!B439+'июль(4 цк)'!B440*9.68%)/1000</f>
        <v>1.0035441199999999</v>
      </c>
      <c r="F402" s="325">
        <f>('июль(4 цк)'!C439+'июль(4 цк)'!C440*9.68%)/1000</f>
        <v>0.96479417600000006</v>
      </c>
      <c r="G402" s="325">
        <f>('июль(4 цк)'!D439+'июль(4 цк)'!D440*9.68%)/1000</f>
        <v>0.98790375200000002</v>
      </c>
      <c r="H402" s="315">
        <f>('июль(4 цк)'!E439+'июль(4 цк)'!E440*9.68%)/1000</f>
        <v>0.99951886400000001</v>
      </c>
      <c r="I402" s="315">
        <f>('июль(4 цк)'!F439+'июль(4 цк)'!F440*9.68%)/1000</f>
        <v>0.99395808800000007</v>
      </c>
      <c r="J402" s="315">
        <f>('июль(4 цк)'!G439+'июль(4 цк)'!G440*9.68%)/1000</f>
        <v>1.0023376399999999</v>
      </c>
      <c r="K402" s="315">
        <f>('июль(4 цк)'!H439+'июль(4 цк)'!H440*9.68%)/1000</f>
        <v>1.0051673840000002</v>
      </c>
      <c r="L402" s="315">
        <f>('июль(4 цк)'!I439+'июль(4 цк)'!I440*9.68%)/1000</f>
        <v>0.99519747199999997</v>
      </c>
      <c r="M402" s="315">
        <f>('июль(4 цк)'!J439+'июль(4 цк)'!J440*9.68%)/1000</f>
        <v>1.00661516</v>
      </c>
      <c r="N402" s="315">
        <f>('июль(4 цк)'!K439+'июль(4 цк)'!K440*9.68%)/1000</f>
        <v>1.013206928</v>
      </c>
      <c r="O402" s="315">
        <f>('июль(4 цк)'!L439+'июль(4 цк)'!L440*9.68%)/1000</f>
        <v>1.012954664</v>
      </c>
      <c r="P402" s="315">
        <f>('июль(4 цк)'!M439+'июль(4 цк)'!M440*9.68%)/1000</f>
        <v>1.0111339760000002</v>
      </c>
      <c r="Q402" s="315">
        <f>('июль(4 цк)'!N439+'июль(4 цк)'!N440*9.68%)/1000</f>
        <v>1.012581752</v>
      </c>
      <c r="R402" s="315">
        <f>('июль(4 цк)'!O439+'июль(4 цк)'!O440*9.68%)/1000</f>
        <v>0.99644782400000009</v>
      </c>
      <c r="S402" s="315">
        <f>('июль(4 цк)'!P439+'июль(4 цк)'!P440*9.68%)/1000</f>
        <v>0.99396905600000007</v>
      </c>
      <c r="T402" s="315">
        <f>('июль(4 цк)'!Q439+'июль(4 цк)'!Q440*9.68%)/1000</f>
        <v>1.00809584</v>
      </c>
      <c r="U402" s="315">
        <f>('июль(4 цк)'!R439+'июль(4 цк)'!R440*9.68%)/1000</f>
        <v>1.0111668800000002</v>
      </c>
      <c r="V402" s="315">
        <f>('июль(4 цк)'!S439+'июль(4 цк)'!S440*9.68%)/1000</f>
        <v>1.017561224</v>
      </c>
      <c r="W402" s="315">
        <f>('июль(4 цк)'!T439+'июль(4 цк)'!T440*9.68%)/1000</f>
        <v>1.0258749680000001</v>
      </c>
      <c r="X402" s="315">
        <f>('июль(4 цк)'!U439+'июль(4 цк)'!U440*9.68%)/1000</f>
        <v>1.009730072</v>
      </c>
      <c r="Y402" s="315">
        <f>('июль(4 цк)'!V439+'июль(4 цк)'!V440*9.68%)/1000</f>
        <v>0.99686460799999987</v>
      </c>
      <c r="Z402" s="315">
        <f>('июль(4 цк)'!W439+'июль(4 цк)'!W440*9.68%)/1000</f>
        <v>0.99932143999999989</v>
      </c>
      <c r="AA402" s="315">
        <f>('июль(4 цк)'!X439+'июль(4 цк)'!X440*9.68%)/1000</f>
        <v>1.0004182399999999</v>
      </c>
      <c r="AB402" s="315">
        <f>('июль(4 цк)'!Y439+'июль(4 цк)'!Y440*9.68%)/1000</f>
        <v>1.0232974880000001</v>
      </c>
    </row>
    <row r="403" spans="1:28" s="213" customFormat="1" ht="13.5" thickBot="1" x14ac:dyDescent="0.25">
      <c r="A403" s="321">
        <v>14</v>
      </c>
      <c r="B403" s="294" t="s">
        <v>201</v>
      </c>
      <c r="C403" s="295" t="s">
        <v>174</v>
      </c>
      <c r="D403" s="261"/>
      <c r="E403" s="315">
        <f>('июль(4 цк)'!B443+'июль(4 цк)'!B444*9.68%)/1000</f>
        <v>0.98311073599999999</v>
      </c>
      <c r="F403" s="325">
        <f>('июль(4 цк)'!C443+'июль(4 цк)'!C444*9.68%)/1000</f>
        <v>0.93475282400000004</v>
      </c>
      <c r="G403" s="325">
        <f>('июль(4 цк)'!D443+'июль(4 цк)'!D444*9.68%)/1000</f>
        <v>0.95148999200000006</v>
      </c>
      <c r="H403" s="315">
        <f>('июль(4 цк)'!E443+'июль(4 цк)'!E444*9.68%)/1000</f>
        <v>0.95752239200000011</v>
      </c>
      <c r="I403" s="315">
        <f>('июль(4 цк)'!F443+'июль(4 цк)'!F444*9.68%)/1000</f>
        <v>0.97570733599999993</v>
      </c>
      <c r="J403" s="315">
        <f>('июль(4 цк)'!G443+'июль(4 цк)'!G444*9.68%)/1000</f>
        <v>0.97361244800000013</v>
      </c>
      <c r="K403" s="315">
        <f>('июль(4 цк)'!H443+'июль(4 цк)'!H444*9.68%)/1000</f>
        <v>0.97045366399999999</v>
      </c>
      <c r="L403" s="315">
        <f>('июль(4 цк)'!I443+'июль(4 цк)'!I444*9.68%)/1000</f>
        <v>0.95764303999999989</v>
      </c>
      <c r="M403" s="315">
        <f>('июль(4 цк)'!J443+'июль(4 цк)'!J444*9.68%)/1000</f>
        <v>0.97209886400000001</v>
      </c>
      <c r="N403" s="315">
        <f>('июль(4 цк)'!K443+'июль(4 цк)'!K444*9.68%)/1000</f>
        <v>0.98299008799999998</v>
      </c>
      <c r="O403" s="315">
        <f>('июль(4 цк)'!L443+'июль(4 цк)'!L444*9.68%)/1000</f>
        <v>0.97609121600000004</v>
      </c>
      <c r="P403" s="315">
        <f>('июль(4 цк)'!M443+'июль(4 цк)'!M444*9.68%)/1000</f>
        <v>0.97864675999999995</v>
      </c>
      <c r="Q403" s="315">
        <f>('июль(4 цк)'!N443+'июль(4 цк)'!N444*9.68%)/1000</f>
        <v>0.98007259999999996</v>
      </c>
      <c r="R403" s="315">
        <f>('июль(4 цк)'!O443+'июль(4 цк)'!O444*9.68%)/1000</f>
        <v>0.95763207199999989</v>
      </c>
      <c r="S403" s="315">
        <f>('июль(4 цк)'!P443+'июль(4 цк)'!P444*9.68%)/1000</f>
        <v>0.96332446400000005</v>
      </c>
      <c r="T403" s="315">
        <f>('июль(4 цк)'!Q443+'июль(4 цк)'!Q444*9.68%)/1000</f>
        <v>0.98198103199999998</v>
      </c>
      <c r="U403" s="315">
        <f>('июль(4 цк)'!R443+'июль(4 цк)'!R444*9.68%)/1000</f>
        <v>0.99096382400000005</v>
      </c>
      <c r="V403" s="315">
        <f>('июль(4 цк)'!S443+'июль(4 цк)'!S444*9.68%)/1000</f>
        <v>0.98534820799999989</v>
      </c>
      <c r="W403" s="315">
        <f>('июль(4 цк)'!T443+'июль(4 цк)'!T444*9.68%)/1000</f>
        <v>0.99459423199999997</v>
      </c>
      <c r="X403" s="315">
        <f>('июль(4 цк)'!U443+'июль(4 цк)'!U444*9.68%)/1000</f>
        <v>0.97326147199999991</v>
      </c>
      <c r="Y403" s="315">
        <f>('июль(4 цк)'!V443+'июль(4 цк)'!V444*9.68%)/1000</f>
        <v>0.98070874400000019</v>
      </c>
      <c r="Z403" s="315">
        <f>('июль(4 цк)'!W443+'июль(4 цк)'!W444*9.68%)/1000</f>
        <v>0.97544410399999992</v>
      </c>
      <c r="AA403" s="315">
        <f>('июль(4 цк)'!X443+'июль(4 цк)'!X444*9.68%)/1000</f>
        <v>0.9844598</v>
      </c>
      <c r="AB403" s="315">
        <f>('июль(4 цк)'!Y443+'июль(4 цк)'!Y444*9.68%)/1000</f>
        <v>0.99040445599999993</v>
      </c>
    </row>
    <row r="404" spans="1:28" s="213" customFormat="1" ht="13.5" thickBot="1" x14ac:dyDescent="0.25">
      <c r="A404" s="321">
        <v>15</v>
      </c>
      <c r="B404" s="294" t="s">
        <v>201</v>
      </c>
      <c r="C404" s="295" t="s">
        <v>174</v>
      </c>
      <c r="D404" s="261"/>
      <c r="E404" s="315">
        <f>('июль(4 цк)'!B447+'июль(4 цк)'!B448*9.68%)/1000</f>
        <v>1.0215864800000001</v>
      </c>
      <c r="F404" s="325">
        <f>('июль(4 цк)'!C447+'июль(4 цк)'!C448*9.68%)/1000</f>
        <v>0.98840828000000014</v>
      </c>
      <c r="G404" s="325">
        <f>('июль(4 цк)'!D447+'июль(4 цк)'!D448*9.68%)/1000</f>
        <v>0.97289952800000001</v>
      </c>
      <c r="H404" s="315">
        <f>('июль(4 цк)'!E447+'июль(4 цк)'!E448*9.68%)/1000</f>
        <v>1.0054415839999999</v>
      </c>
      <c r="I404" s="315">
        <f>('июль(4 цк)'!F447+'июль(4 цк)'!F448*9.68%)/1000</f>
        <v>1.007700992</v>
      </c>
      <c r="J404" s="315">
        <f>('июль(4 цк)'!G447+'июль(4 цк)'!G448*9.68%)/1000</f>
        <v>1.0211038880000001</v>
      </c>
      <c r="K404" s="315">
        <f>('июль(4 цк)'!H447+'июль(4 цк)'!H448*9.68%)/1000</f>
        <v>1.045058</v>
      </c>
      <c r="L404" s="315">
        <f>('июль(4 цк)'!I447+'июль(4 цк)'!I448*9.68%)/1000</f>
        <v>1.0948198160000002</v>
      </c>
      <c r="M404" s="315">
        <f>('июль(4 цк)'!J447+'июль(4 цк)'!J448*9.68%)/1000</f>
        <v>1.0897526</v>
      </c>
      <c r="N404" s="315">
        <f>('июль(4 цк)'!K447+'июль(4 цк)'!K448*9.68%)/1000</f>
        <v>1.1158345039999999</v>
      </c>
      <c r="O404" s="315">
        <f>('июль(4 цк)'!L447+'июль(4 цк)'!L448*9.68%)/1000</f>
        <v>1.12408244</v>
      </c>
      <c r="P404" s="315">
        <f>('июль(4 цк)'!M447+'июль(4 цк)'!M448*9.68%)/1000</f>
        <v>1.1115350480000001</v>
      </c>
      <c r="Q404" s="315">
        <f>('июль(4 цк)'!N447+'июль(4 цк)'!N448*9.68%)/1000</f>
        <v>1.118576504</v>
      </c>
      <c r="R404" s="315">
        <f>('июль(4 цк)'!O447+'июль(4 цк)'!O448*9.68%)/1000</f>
        <v>1.0533498079999999</v>
      </c>
      <c r="S404" s="315">
        <f>('июль(4 цк)'!P447+'июль(4 цк)'!P448*9.68%)/1000</f>
        <v>1.061630648</v>
      </c>
      <c r="T404" s="315">
        <f>('июль(4 цк)'!Q447+'июль(4 цк)'!Q448*9.68%)/1000</f>
        <v>1.0874383520000002</v>
      </c>
      <c r="U404" s="315">
        <f>('июль(4 цк)'!R447+'июль(4 цк)'!R448*9.68%)/1000</f>
        <v>1.1012141600000001</v>
      </c>
      <c r="V404" s="315">
        <f>('июль(4 цк)'!S447+'июль(4 цк)'!S448*9.68%)/1000</f>
        <v>1.0323680240000002</v>
      </c>
      <c r="W404" s="315">
        <f>('июль(4 цк)'!T447+'июль(4 цк)'!T448*9.68%)/1000</f>
        <v>1.0521872000000001</v>
      </c>
      <c r="X404" s="315">
        <f>('июль(4 цк)'!U447+'июль(4 цк)'!U448*9.68%)/1000</f>
        <v>1.034660336</v>
      </c>
      <c r="Y404" s="315">
        <f>('июль(4 цк)'!V447+'июль(4 цк)'!V448*9.68%)/1000</f>
        <v>1.0310847679999999</v>
      </c>
      <c r="Z404" s="315">
        <f>('июль(4 цк)'!W447+'июль(4 цк)'!W448*9.68%)/1000</f>
        <v>1.03540616</v>
      </c>
      <c r="AA404" s="315">
        <f>('июль(4 цк)'!X447+'июль(4 цк)'!X448*9.68%)/1000</f>
        <v>1.043215376</v>
      </c>
      <c r="AB404" s="315">
        <f>('июль(4 цк)'!Y447+'июль(4 цк)'!Y448*9.68%)/1000</f>
        <v>1.0268511200000001</v>
      </c>
    </row>
    <row r="405" spans="1:28" s="213" customFormat="1" ht="13.5" thickBot="1" x14ac:dyDescent="0.25">
      <c r="A405" s="321">
        <v>16</v>
      </c>
      <c r="B405" s="294" t="s">
        <v>201</v>
      </c>
      <c r="C405" s="295" t="s">
        <v>174</v>
      </c>
      <c r="D405" s="261"/>
      <c r="E405" s="315">
        <f>('июль(4 цк)'!B451+'июль(4 цк)'!B452*9.68%)/1000</f>
        <v>1.0519678400000001</v>
      </c>
      <c r="F405" s="325">
        <f>('июль(4 цк)'!C451+'июль(4 цк)'!C452*9.68%)/1000</f>
        <v>1.03557068</v>
      </c>
      <c r="G405" s="325">
        <f>('июль(4 цк)'!D451+'июль(4 цк)'!D452*9.68%)/1000</f>
        <v>1.014863096</v>
      </c>
      <c r="H405" s="315">
        <f>('июль(4 цк)'!E451+'июль(4 цк)'!E452*9.68%)/1000</f>
        <v>1.0428973039999998</v>
      </c>
      <c r="I405" s="315">
        <f>('июль(4 цк)'!F451+'июль(4 цк)'!F452*9.68%)/1000</f>
        <v>1.11788552</v>
      </c>
      <c r="J405" s="315">
        <f>('июль(4 цк)'!G451+'июль(4 цк)'!G452*9.68%)/1000</f>
        <v>1.117238408</v>
      </c>
      <c r="K405" s="315">
        <f>('июль(4 цк)'!H451+'июль(4 цк)'!H452*9.68%)/1000</f>
        <v>1.1158345039999999</v>
      </c>
      <c r="L405" s="315">
        <f>('июль(4 цк)'!I451+'июль(4 цк)'!I452*9.68%)/1000</f>
        <v>1.0858479919999999</v>
      </c>
      <c r="M405" s="315">
        <f>('июль(4 цк)'!J451+'июль(4 цк)'!J452*9.68%)/1000</f>
        <v>1.089982928</v>
      </c>
      <c r="N405" s="315">
        <f>('июль(4 цк)'!K451+'июль(4 цк)'!K452*9.68%)/1000</f>
        <v>1.1130815359999999</v>
      </c>
      <c r="O405" s="315">
        <f>('июль(4 цк)'!L451+'июль(4 цк)'!L452*9.68%)/1000</f>
        <v>1.1176003520000002</v>
      </c>
      <c r="P405" s="315">
        <f>('июль(4 цк)'!M451+'июль(4 цк)'!M452*9.68%)/1000</f>
        <v>1.125321824</v>
      </c>
      <c r="Q405" s="315">
        <f>('июль(4 цк)'!N451+'июль(4 цк)'!N452*9.68%)/1000</f>
        <v>1.0827440480000001</v>
      </c>
      <c r="R405" s="315">
        <f>('июль(4 цк)'!O451+'июль(4 цк)'!O452*9.68%)/1000</f>
        <v>1.0496535920000001</v>
      </c>
      <c r="S405" s="315">
        <f>('июль(4 цк)'!P451+'июль(4 цк)'!P452*9.68%)/1000</f>
        <v>1.0484800160000001</v>
      </c>
      <c r="T405" s="315">
        <f>('июль(4 цк)'!Q451+'июль(4 цк)'!Q452*9.68%)/1000</f>
        <v>1.0774135999999999</v>
      </c>
      <c r="U405" s="315">
        <f>('июль(4 цк)'!R451+'июль(4 цк)'!R452*9.68%)/1000</f>
        <v>1.1018503040000001</v>
      </c>
      <c r="V405" s="315">
        <f>('июль(4 цк)'!S451+'июль(4 цк)'!S452*9.68%)/1000</f>
        <v>1.091101664</v>
      </c>
      <c r="W405" s="315">
        <f>('июль(4 цк)'!T451+'июль(4 цк)'!T452*9.68%)/1000</f>
        <v>1.093514624</v>
      </c>
      <c r="X405" s="315">
        <f>('июль(4 цк)'!U451+'июль(4 цк)'!U452*9.68%)/1000</f>
        <v>1.064164256</v>
      </c>
      <c r="Y405" s="315">
        <f>('июль(4 цк)'!V451+'июль(4 цк)'!V452*9.68%)/1000</f>
        <v>1.0860454160000002</v>
      </c>
      <c r="Z405" s="315">
        <f>('июль(4 цк)'!W451+'июль(4 цк)'!W452*9.68%)/1000</f>
        <v>1.0795633279999999</v>
      </c>
      <c r="AA405" s="315">
        <f>('июль(4 цк)'!X451+'июль(4 цк)'!X452*9.68%)/1000</f>
        <v>1.0840931119999999</v>
      </c>
      <c r="AB405" s="315">
        <f>('июль(4 цк)'!Y451+'июль(4 цк)'!Y452*9.68%)/1000</f>
        <v>1.0798813999999999</v>
      </c>
    </row>
    <row r="406" spans="1:28" s="213" customFormat="1" ht="13.5" thickBot="1" x14ac:dyDescent="0.25">
      <c r="A406" s="321">
        <v>17</v>
      </c>
      <c r="B406" s="294" t="s">
        <v>201</v>
      </c>
      <c r="C406" s="295" t="s">
        <v>174</v>
      </c>
      <c r="D406" s="261"/>
      <c r="E406" s="315">
        <f>('июль(4 цк)'!B455+'июль(4 цк)'!B456*9.68%)/1000</f>
        <v>1.067399816</v>
      </c>
      <c r="F406" s="325">
        <f>('июль(4 цк)'!C455+'июль(4 цк)'!C456*9.68%)/1000</f>
        <v>1.0301086159999999</v>
      </c>
      <c r="G406" s="325">
        <f>('июль(4 цк)'!D455+'июль(4 цк)'!D456*9.68%)/1000</f>
        <v>1.0484471120000001</v>
      </c>
      <c r="H406" s="315">
        <f>('июль(4 цк)'!E455+'июль(4 цк)'!E456*9.68%)/1000</f>
        <v>1.068233384</v>
      </c>
      <c r="I406" s="315">
        <f>('июль(4 цк)'!F455+'июль(4 цк)'!F456*9.68%)/1000</f>
        <v>1.1267696</v>
      </c>
      <c r="J406" s="315">
        <f>('июль(4 цк)'!G455+'июль(4 цк)'!G456*9.68%)/1000</f>
        <v>1.1359607840000001</v>
      </c>
      <c r="K406" s="315">
        <f>('июль(4 цк)'!H455+'июль(4 цк)'!H456*9.68%)/1000</f>
        <v>1.1339646080000001</v>
      </c>
      <c r="L406" s="315">
        <f>('июль(4 цк)'!I455+'июль(4 цк)'!I456*9.68%)/1000</f>
        <v>1.125870224</v>
      </c>
      <c r="M406" s="315">
        <f>('июль(4 цк)'!J455+'июль(4 цк)'!J456*9.68%)/1000</f>
        <v>1.115955152</v>
      </c>
      <c r="N406" s="315">
        <f>('июль(4 цк)'!K455+'июль(4 цк)'!K456*9.68%)/1000</f>
        <v>1.1339426719999999</v>
      </c>
      <c r="O406" s="315">
        <f>('июль(4 цк)'!L455+'июль(4 цк)'!L456*9.68%)/1000</f>
        <v>1.0863963920000002</v>
      </c>
      <c r="P406" s="315">
        <f>('июль(4 цк)'!M455+'июль(4 цк)'!M456*9.68%)/1000</f>
        <v>1.0869996319999999</v>
      </c>
      <c r="Q406" s="315">
        <f>('июль(4 цк)'!N455+'июль(4 цк)'!N456*9.68%)/1000</f>
        <v>1.0936681760000002</v>
      </c>
      <c r="R406" s="315">
        <f>('июль(4 цк)'!O455+'июль(4 цк)'!O456*9.68%)/1000</f>
        <v>1.043390864</v>
      </c>
      <c r="S406" s="315">
        <f>('июль(4 цк)'!P455+'июль(4 цк)'!P456*9.68%)/1000</f>
        <v>1.0489406719999999</v>
      </c>
      <c r="T406" s="315">
        <f>('июль(4 цк)'!Q455+'июль(4 цк)'!Q456*9.68%)/1000</f>
        <v>1.070021168</v>
      </c>
      <c r="U406" s="315">
        <f>('июль(4 цк)'!R455+'июль(4 цк)'!R456*9.68%)/1000</f>
        <v>1.1069284880000001</v>
      </c>
      <c r="V406" s="315">
        <f>('июль(4 цк)'!S455+'июль(4 цк)'!S456*9.68%)/1000</f>
        <v>1.1095717760000001</v>
      </c>
      <c r="W406" s="315">
        <f>('июль(4 цк)'!T455+'июль(4 цк)'!T456*9.68%)/1000</f>
        <v>1.1122040959999999</v>
      </c>
      <c r="X406" s="315">
        <f>('июль(4 цк)'!U455+'июль(4 цк)'!U456*9.68%)/1000</f>
        <v>1.0841260160000001</v>
      </c>
      <c r="Y406" s="315">
        <f>('июль(4 цк)'!V455+'июль(4 цк)'!V456*9.68%)/1000</f>
        <v>1.094896592</v>
      </c>
      <c r="Z406" s="315">
        <f>('июль(4 цк)'!W455+'июль(4 цк)'!W456*9.68%)/1000</f>
        <v>1.099163144</v>
      </c>
      <c r="AA406" s="315">
        <f>('июль(4 цк)'!X455+'июль(4 цк)'!X456*9.68%)/1000</f>
        <v>1.0850144239999999</v>
      </c>
      <c r="AB406" s="315">
        <f>('июль(4 цк)'!Y455+'июль(4 цк)'!Y456*9.68%)/1000</f>
        <v>1.0801336639999999</v>
      </c>
    </row>
    <row r="407" spans="1:28" s="213" customFormat="1" ht="13.5" thickBot="1" x14ac:dyDescent="0.25">
      <c r="A407" s="321">
        <v>18</v>
      </c>
      <c r="B407" s="294" t="s">
        <v>201</v>
      </c>
      <c r="C407" s="295" t="s">
        <v>174</v>
      </c>
      <c r="D407" s="261"/>
      <c r="E407" s="315">
        <f>('июль(4 цк)'!B459+'июль(4 цк)'!B460*9.68%)/1000</f>
        <v>1.1138383280000002</v>
      </c>
      <c r="F407" s="325">
        <f>('июль(4 цк)'!C459+'июль(4 цк)'!C460*9.68%)/1000</f>
        <v>1.067509496</v>
      </c>
      <c r="G407" s="325">
        <f>('июль(4 цк)'!D459+'июль(4 цк)'!D460*9.68%)/1000</f>
        <v>1.0767006800000001</v>
      </c>
      <c r="H407" s="315">
        <f>('июль(4 цк)'!E459+'июль(4 цк)'!E460*9.68%)/1000</f>
        <v>1.121592704</v>
      </c>
      <c r="I407" s="315">
        <f>('июль(4 цк)'!F459+'июль(4 цк)'!F460*9.68%)/1000</f>
        <v>1.128239312</v>
      </c>
      <c r="J407" s="315">
        <f>('июль(4 цк)'!G459+'июль(4 цк)'!G460*9.68%)/1000</f>
        <v>1.1517218</v>
      </c>
      <c r="K407" s="315">
        <f>('июль(4 цк)'!H459+'июль(4 цк)'!H460*9.68%)/1000</f>
        <v>1.15259924</v>
      </c>
      <c r="L407" s="315">
        <f>('июль(4 цк)'!I459+'июль(4 цк)'!I460*9.68%)/1000</f>
        <v>1.1155932079999999</v>
      </c>
      <c r="M407" s="315">
        <f>('июль(4 цк)'!J459+'июль(4 цк)'!J460*9.68%)/1000</f>
        <v>1.1320232719999999</v>
      </c>
      <c r="N407" s="315">
        <f>('июль(4 цк)'!K459+'июль(4 цк)'!K460*9.68%)/1000</f>
        <v>1.150032728</v>
      </c>
      <c r="O407" s="315">
        <f>('июль(4 цк)'!L459+'июль(4 цк)'!L460*9.68%)/1000</f>
        <v>1.1660789120000001</v>
      </c>
      <c r="P407" s="315">
        <f>('июль(4 цк)'!M459+'июль(4 цк)'!M460*9.68%)/1000</f>
        <v>1.1631614240000001</v>
      </c>
      <c r="Q407" s="315">
        <f>('июль(4 цк)'!N459+'июль(4 цк)'!N460*9.68%)/1000</f>
        <v>1.0801556000000001</v>
      </c>
      <c r="R407" s="315">
        <f>('июль(4 цк)'!O459+'июль(4 цк)'!O460*9.68%)/1000</f>
        <v>1.0274104879999999</v>
      </c>
      <c r="S407" s="315">
        <f>('июль(4 цк)'!P459+'июль(4 цк)'!P460*9.68%)/1000</f>
        <v>1.0290556880000001</v>
      </c>
      <c r="T407" s="315">
        <f>('июль(4 цк)'!Q459+'июль(4 цк)'!Q460*9.68%)/1000</f>
        <v>1.0703502079999998</v>
      </c>
      <c r="U407" s="315">
        <f>('июль(4 цк)'!R459+'июль(4 цк)'!R460*9.68%)/1000</f>
        <v>1.093613336</v>
      </c>
      <c r="V407" s="315">
        <f>('июль(4 цк)'!S459+'июль(4 цк)'!S460*9.68%)/1000</f>
        <v>1.0961579120000002</v>
      </c>
      <c r="W407" s="315">
        <f>('июль(4 цк)'!T459+'июль(4 цк)'!T460*9.68%)/1000</f>
        <v>1.0864951039999999</v>
      </c>
      <c r="X407" s="315">
        <f>('июль(4 цк)'!U459+'июль(4 цк)'!U460*9.68%)/1000</f>
        <v>1.0515839599999999</v>
      </c>
      <c r="Y407" s="315">
        <f>('июль(4 цк)'!V459+'июль(4 цк)'!V460*9.68%)/1000</f>
        <v>1.0561685839999999</v>
      </c>
      <c r="Z407" s="315">
        <f>('июль(4 цк)'!W459+'июль(4 цк)'!W460*9.68%)/1000</f>
        <v>1.0714689440000003</v>
      </c>
      <c r="AA407" s="315">
        <f>('июль(4 цк)'!X459+'июль(4 цк)'!X460*9.68%)/1000</f>
        <v>1.069944392</v>
      </c>
      <c r="AB407" s="315">
        <f>('июль(4 цк)'!Y459+'июль(4 цк)'!Y460*9.68%)/1000</f>
        <v>1.0570021519999999</v>
      </c>
    </row>
    <row r="408" spans="1:28" s="213" customFormat="1" ht="13.5" thickBot="1" x14ac:dyDescent="0.25">
      <c r="A408" s="321">
        <v>19</v>
      </c>
      <c r="B408" s="294" t="s">
        <v>201</v>
      </c>
      <c r="C408" s="295" t="s">
        <v>174</v>
      </c>
      <c r="D408" s="261"/>
      <c r="E408" s="315">
        <f>('июль(4 цк)'!B463+'июль(4 цк)'!B464*9.68%)/1000</f>
        <v>1.016288936</v>
      </c>
      <c r="F408" s="325">
        <f>('июль(4 цк)'!C463+'июль(4 цк)'!C464*9.68%)/1000</f>
        <v>0.98700437600000013</v>
      </c>
      <c r="G408" s="325">
        <f>('июль(4 цк)'!D463+'июль(4 цк)'!D464*9.68%)/1000</f>
        <v>0.99152319199999994</v>
      </c>
      <c r="H408" s="315">
        <f>('июль(4 цк)'!E463+'июль(4 цк)'!E464*9.68%)/1000</f>
        <v>1.0033905679999999</v>
      </c>
      <c r="I408" s="315">
        <f>('июль(4 цк)'!F463+'июль(4 цк)'!F464*9.68%)/1000</f>
        <v>1.0024582880000001</v>
      </c>
      <c r="J408" s="315">
        <f>('июль(4 цк)'!G463+'июль(4 цк)'!G464*9.68%)/1000</f>
        <v>1.0196670800000001</v>
      </c>
      <c r="K408" s="315">
        <f>('июль(4 цк)'!H463+'июль(4 цк)'!H464*9.68%)/1000</f>
        <v>1.0219264880000001</v>
      </c>
      <c r="L408" s="315">
        <f>('июль(4 цк)'!I463+'июль(4 цк)'!I464*9.68%)/1000</f>
        <v>1.0034783120000001</v>
      </c>
      <c r="M408" s="315">
        <f>('июль(4 цк)'!J463+'июль(4 цк)'!J464*9.68%)/1000</f>
        <v>1.007525504</v>
      </c>
      <c r="N408" s="315">
        <f>('июль(4 цк)'!K463+'июль(4 цк)'!K464*9.68%)/1000</f>
        <v>1.0218387440000001</v>
      </c>
      <c r="O408" s="315">
        <f>('июль(4 цк)'!L463+'июль(4 цк)'!L464*9.68%)/1000</f>
        <v>1.018065752</v>
      </c>
      <c r="P408" s="315">
        <f>('июль(4 цк)'!M463+'июль(4 цк)'!M464*9.68%)/1000</f>
        <v>1.0243175120000001</v>
      </c>
      <c r="Q408" s="315">
        <f>('июль(4 цк)'!N463+'июль(4 цк)'!N464*9.68%)/1000</f>
        <v>1.0210709840000001</v>
      </c>
      <c r="R408" s="315">
        <f>('июль(4 цк)'!O463+'июль(4 цк)'!O464*9.68%)/1000</f>
        <v>0.9971826800000001</v>
      </c>
      <c r="S408" s="315">
        <f>('июль(4 цк)'!P463+'июль(4 цк)'!P464*9.68%)/1000</f>
        <v>0.98273782400000009</v>
      </c>
      <c r="T408" s="315">
        <f>('июль(4 цк)'!Q463+'июль(4 цк)'!Q464*9.68%)/1000</f>
        <v>1.0055731999999999</v>
      </c>
      <c r="U408" s="315">
        <f>('июль(4 цк)'!R463+'июль(4 цк)'!R464*9.68%)/1000</f>
        <v>1.0227929600000001</v>
      </c>
      <c r="V408" s="315">
        <f>('июль(4 цк)'!S463+'июль(4 цк)'!S464*9.68%)/1000</f>
        <v>1.0242846079999999</v>
      </c>
      <c r="W408" s="315">
        <f>('июль(4 цк)'!T463+'июль(4 цк)'!T464*9.68%)/1000</f>
        <v>1.0089732800000002</v>
      </c>
      <c r="X408" s="315">
        <f>('июль(4 цк)'!U463+'июль(4 цк)'!U464*9.68%)/1000</f>
        <v>0.99151222400000005</v>
      </c>
      <c r="Y408" s="315">
        <f>('июль(4 цк)'!V463+'июль(4 цк)'!V464*9.68%)/1000</f>
        <v>0.9998149999999999</v>
      </c>
      <c r="Z408" s="315">
        <f>('июль(4 цк)'!W463+'июль(4 цк)'!W464*9.68%)/1000</f>
        <v>0.99656847199999998</v>
      </c>
      <c r="AA408" s="315">
        <f>('июль(4 цк)'!X463+'июль(4 цк)'!X464*9.68%)/1000</f>
        <v>1.0057706239999999</v>
      </c>
      <c r="AB408" s="315">
        <f>('июль(4 цк)'!Y463+'июль(4 цк)'!Y464*9.68%)/1000</f>
        <v>1.0050467359999999</v>
      </c>
    </row>
    <row r="409" spans="1:28" s="213" customFormat="1" ht="13.5" thickBot="1" x14ac:dyDescent="0.25">
      <c r="A409" s="321">
        <v>20</v>
      </c>
      <c r="B409" s="294" t="s">
        <v>201</v>
      </c>
      <c r="C409" s="295" t="s">
        <v>174</v>
      </c>
      <c r="D409" s="261"/>
      <c r="E409" s="315">
        <f>('июль(4 цк)'!B467+'июль(4 цк)'!B468*9.68%)/1000</f>
        <v>0.89579448800000006</v>
      </c>
      <c r="F409" s="325">
        <f>('июль(4 цк)'!C467+'июль(4 цк)'!C468*9.68%)/1000</f>
        <v>0.86584088000000003</v>
      </c>
      <c r="G409" s="325">
        <f>('июль(4 цк)'!D467+'июль(4 цк)'!D468*9.68%)/1000</f>
        <v>0.86394341600000002</v>
      </c>
      <c r="H409" s="315">
        <f>('июль(4 цк)'!E467+'июль(4 цк)'!E468*9.68%)/1000</f>
        <v>0.87339783199999999</v>
      </c>
      <c r="I409" s="315">
        <f>('июль(4 цк)'!F467+'июль(4 цк)'!F468*9.68%)/1000</f>
        <v>0.87866247200000003</v>
      </c>
      <c r="J409" s="315">
        <f>('июль(4 цк)'!G467+'июль(4 цк)'!G468*9.68%)/1000</f>
        <v>0.87979217600000015</v>
      </c>
      <c r="K409" s="315">
        <f>('июль(4 цк)'!H467+'июль(4 цк)'!H468*9.68%)/1000</f>
        <v>0.87740115200000002</v>
      </c>
      <c r="L409" s="315">
        <f>('июль(4 цк)'!I467+'июль(4 цк)'!I468*9.68%)/1000</f>
        <v>0.86706929600000004</v>
      </c>
      <c r="M409" s="315">
        <f>('июль(4 цк)'!J467+'июль(4 цк)'!J468*9.68%)/1000</f>
        <v>0.86790286400000005</v>
      </c>
      <c r="N409" s="315">
        <f>('июль(4 цк)'!K467+'июль(4 цк)'!K468*9.68%)/1000</f>
        <v>0.87457140799999988</v>
      </c>
      <c r="O409" s="315">
        <f>('июль(4 цк)'!L467+'июль(4 цк)'!L468*9.68%)/1000</f>
        <v>0.87452753599999999</v>
      </c>
      <c r="P409" s="315">
        <f>('июль(4 цк)'!M467+'июль(4 цк)'!M468*9.68%)/1000</f>
        <v>0.8764469359999999</v>
      </c>
      <c r="Q409" s="315">
        <f>('июль(4 цк)'!N467+'июль(4 цк)'!N468*9.68%)/1000</f>
        <v>0.87844311200000014</v>
      </c>
      <c r="R409" s="315">
        <f>('июль(4 цк)'!O467+'июль(4 цк)'!O468*9.68%)/1000</f>
        <v>0.86221047200000001</v>
      </c>
      <c r="S409" s="315">
        <f>('июль(4 цк)'!P467+'июль(4 цк)'!P468*9.68%)/1000</f>
        <v>0.86242983200000001</v>
      </c>
      <c r="T409" s="315">
        <f>('июль(4 цк)'!Q467+'июль(4 цк)'!Q468*9.68%)/1000</f>
        <v>0.88178835200000005</v>
      </c>
      <c r="U409" s="315">
        <f>('июль(4 цк)'!R467+'июль(4 цк)'!R468*9.68%)/1000</f>
        <v>0.89556416000000005</v>
      </c>
      <c r="V409" s="315">
        <f>('июль(4 цк)'!S467+'июль(4 цк)'!S468*9.68%)/1000</f>
        <v>0.89227376000000003</v>
      </c>
      <c r="W409" s="315">
        <f>('июль(4 цк)'!T467+'июль(4 цк)'!T468*9.68%)/1000</f>
        <v>0.89192278400000014</v>
      </c>
      <c r="X409" s="315">
        <f>('июль(4 цк)'!U467+'июль(4 цк)'!U468*9.68%)/1000</f>
        <v>0.88015412000000004</v>
      </c>
      <c r="Y409" s="315">
        <f>('июль(4 цк)'!V467+'июль(4 цк)'!V468*9.68%)/1000</f>
        <v>0.88011024800000004</v>
      </c>
      <c r="Z409" s="315">
        <f>('июль(4 цк)'!W467+'июль(4 цк)'!W468*9.68%)/1000</f>
        <v>0.88684459999999998</v>
      </c>
      <c r="AA409" s="315">
        <f>('июль(4 цк)'!X467+'июль(4 цк)'!X468*9.68%)/1000</f>
        <v>0.89210923999999991</v>
      </c>
      <c r="AB409" s="315">
        <f>('июль(4 цк)'!Y467+'июль(4 цк)'!Y468*9.68%)/1000</f>
        <v>0.89256989599999992</v>
      </c>
    </row>
    <row r="410" spans="1:28" s="213" customFormat="1" ht="13.5" thickBot="1" x14ac:dyDescent="0.25">
      <c r="A410" s="321">
        <v>21</v>
      </c>
      <c r="B410" s="294" t="s">
        <v>201</v>
      </c>
      <c r="C410" s="295" t="s">
        <v>174</v>
      </c>
      <c r="D410" s="261"/>
      <c r="E410" s="315">
        <f>('июль(4 цк)'!B471+'июль(4 цк)'!B472*9.68%)/1000</f>
        <v>0.92175574400000015</v>
      </c>
      <c r="F410" s="325">
        <f>('июль(4 цк)'!C471+'июль(4 цк)'!C472*9.68%)/1000</f>
        <v>0.89205440000000003</v>
      </c>
      <c r="G410" s="325">
        <f>('июль(4 цк)'!D471+'июль(4 цк)'!D472*9.68%)/1000</f>
        <v>0.8906943679999999</v>
      </c>
      <c r="H410" s="315">
        <f>('июль(4 цк)'!E471+'июль(4 цк)'!E472*9.68%)/1000</f>
        <v>0.89855842400000008</v>
      </c>
      <c r="I410" s="315">
        <f>('июль(4 цк)'!F471+'июль(4 цк)'!F472*9.68%)/1000</f>
        <v>0.90644441600000003</v>
      </c>
      <c r="J410" s="315">
        <f>('июль(4 цк)'!G471+'июль(4 цк)'!G472*9.68%)/1000</f>
        <v>0.90625796000000003</v>
      </c>
      <c r="K410" s="315">
        <f>('июль(4 цк)'!H471+'июль(4 цк)'!H472*9.68%)/1000</f>
        <v>0.90937287199999994</v>
      </c>
      <c r="L410" s="315">
        <f>('июль(4 цк)'!I471+'июль(4 цк)'!I472*9.68%)/1000</f>
        <v>0.89906295200000008</v>
      </c>
      <c r="M410" s="315">
        <f>('июль(4 цк)'!J471+'июль(4 цк)'!J472*9.68%)/1000</f>
        <v>0.90165139999999999</v>
      </c>
      <c r="N410" s="315">
        <f>('июль(4 цк)'!K471+'июль(4 цк)'!K472*9.68%)/1000</f>
        <v>0.90663087199999992</v>
      </c>
      <c r="O410" s="315">
        <f>('июль(4 цк)'!L471+'июль(4 цк)'!L472*9.68%)/1000</f>
        <v>0.90829800799999982</v>
      </c>
      <c r="P410" s="315">
        <f>('июль(4 цк)'!M471+'июль(4 цк)'!M472*9.68%)/1000</f>
        <v>0.90355983200000001</v>
      </c>
      <c r="Q410" s="315">
        <f>('июль(4 цк)'!N471+'июль(4 цк)'!N472*9.68%)/1000</f>
        <v>0.9015746240000001</v>
      </c>
      <c r="R410" s="315">
        <f>('июль(4 цк)'!O471+'июль(4 цк)'!O472*9.68%)/1000</f>
        <v>0.88415743999999996</v>
      </c>
      <c r="S410" s="315">
        <f>('июль(4 цк)'!P471+'июль(4 цк)'!P472*9.68%)/1000</f>
        <v>0.88830334400000011</v>
      </c>
      <c r="T410" s="315">
        <f>('июль(4 цк)'!Q471+'июль(4 цк)'!Q472*9.68%)/1000</f>
        <v>0.90518309600000002</v>
      </c>
      <c r="U410" s="315">
        <f>('июль(4 цк)'!R471+'июль(4 цк)'!R472*9.68%)/1000</f>
        <v>0.91805952800000001</v>
      </c>
      <c r="V410" s="315">
        <f>('июль(4 цк)'!S471+'июль(4 цк)'!S472*9.68%)/1000</f>
        <v>0.92039571200000014</v>
      </c>
      <c r="W410" s="315">
        <f>('июль(4 цк)'!T471+'июль(4 цк)'!T472*9.68%)/1000</f>
        <v>0.90748637600000015</v>
      </c>
      <c r="X410" s="315">
        <f>('июль(4 цк)'!U471+'июль(4 цк)'!U472*9.68%)/1000</f>
        <v>0.89955651200000009</v>
      </c>
      <c r="Y410" s="315">
        <f>('июль(4 цк)'!V471+'июль(4 цк)'!V472*9.68%)/1000</f>
        <v>0.90585214400000014</v>
      </c>
      <c r="Z410" s="315">
        <f>('июль(4 цк)'!W471+'июль(4 цк)'!W472*9.68%)/1000</f>
        <v>0.90801283999999982</v>
      </c>
      <c r="AA410" s="315">
        <f>('июль(4 цк)'!X471+'июль(4 цк)'!X472*9.68%)/1000</f>
        <v>0.91624980799999989</v>
      </c>
      <c r="AB410" s="315">
        <f>('июль(4 цк)'!Y471+'июль(4 цк)'!Y472*9.68%)/1000</f>
        <v>0.91281682399999997</v>
      </c>
    </row>
    <row r="411" spans="1:28" s="213" customFormat="1" ht="13.5" thickBot="1" x14ac:dyDescent="0.25">
      <c r="A411" s="321">
        <v>22</v>
      </c>
      <c r="B411" s="294" t="s">
        <v>201</v>
      </c>
      <c r="C411" s="295" t="s">
        <v>174</v>
      </c>
      <c r="D411" s="261"/>
      <c r="E411" s="315">
        <f>('июль(4 цк)'!B475+'июль(4 цк)'!B476*9.68%)/1000</f>
        <v>0.93654060799999994</v>
      </c>
      <c r="F411" s="325">
        <f>('июль(4 цк)'!C475+'июль(4 цк)'!C476*9.68%)/1000</f>
        <v>0.89531189600000005</v>
      </c>
      <c r="G411" s="325">
        <f>('июль(4 цк)'!D475+'июль(4 цк)'!D476*9.68%)/1000</f>
        <v>0.88422324800000007</v>
      </c>
      <c r="H411" s="315">
        <f>('июль(4 цк)'!E475+'июль(4 цк)'!E476*9.68%)/1000</f>
        <v>0.97360148000000013</v>
      </c>
      <c r="I411" s="315">
        <f>('июль(4 цк)'!F475+'июль(4 цк)'!F476*9.68%)/1000</f>
        <v>0.96899492000000009</v>
      </c>
      <c r="J411" s="315">
        <f>('июль(4 цк)'!G475+'июль(4 цк)'!G476*9.68%)/1000</f>
        <v>0.98175070399999997</v>
      </c>
      <c r="K411" s="315">
        <f>('июль(4 цк)'!H475+'июль(4 цк)'!H476*9.68%)/1000</f>
        <v>0.98963669600000004</v>
      </c>
      <c r="L411" s="315">
        <f>('июль(4 цк)'!I475+'июль(4 цк)'!I476*9.68%)/1000</f>
        <v>0.95983663999999991</v>
      </c>
      <c r="M411" s="315">
        <f>('июль(4 цк)'!J475+'июль(4 цк)'!J476*9.68%)/1000</f>
        <v>0.96271025600000004</v>
      </c>
      <c r="N411" s="315">
        <f>('июль(4 цк)'!K475+'июль(4 цк)'!K476*9.68%)/1000</f>
        <v>0.97067302400000011</v>
      </c>
      <c r="O411" s="315">
        <f>('июль(4 цк)'!L475+'июль(4 цк)'!L476*9.68%)/1000</f>
        <v>0.97689188000000016</v>
      </c>
      <c r="P411" s="315">
        <f>('июль(4 цк)'!M475+'июль(4 цк)'!M476*9.68%)/1000</f>
        <v>0.957226256</v>
      </c>
      <c r="Q411" s="315">
        <f>('июль(4 цк)'!N475+'июль(4 цк)'!N476*9.68%)/1000</f>
        <v>0.9546597440000002</v>
      </c>
      <c r="R411" s="315">
        <f>('июль(4 цк)'!O475+'июль(4 цк)'!O476*9.68%)/1000</f>
        <v>0.916929824</v>
      </c>
      <c r="S411" s="315">
        <f>('июль(4 цк)'!P475+'июль(4 цк)'!P476*9.68%)/1000</f>
        <v>0.92279770399999994</v>
      </c>
      <c r="T411" s="315">
        <f>('июль(4 цк)'!Q475+'июль(4 цк)'!Q476*9.68%)/1000</f>
        <v>0.96465159200000006</v>
      </c>
      <c r="U411" s="315">
        <f>('июль(4 цк)'!R475+'июль(4 цк)'!R476*9.68%)/1000</f>
        <v>0.98369203999999988</v>
      </c>
      <c r="V411" s="315">
        <f>('июль(4 цк)'!S475+'июль(4 цк)'!S476*9.68%)/1000</f>
        <v>0.99595426399999998</v>
      </c>
      <c r="W411" s="315">
        <f>('июль(4 цк)'!T475+'июль(4 цк)'!T476*9.68%)/1000</f>
        <v>0.9583998319999999</v>
      </c>
      <c r="X411" s="315">
        <f>('июль(4 цк)'!U475+'июль(4 цк)'!U476*9.68%)/1000</f>
        <v>0.94839701600000015</v>
      </c>
      <c r="Y411" s="315">
        <f>('июль(4 цк)'!V475+'июль(4 цк)'!V476*9.68%)/1000</f>
        <v>0.95390295200000008</v>
      </c>
      <c r="Z411" s="315">
        <f>('июль(4 цк)'!W475+'июль(4 цк)'!W476*9.68%)/1000</f>
        <v>0.95447328799999998</v>
      </c>
      <c r="AA411" s="315">
        <f>('июль(4 цк)'!X475+'июль(4 цк)'!X476*9.68%)/1000</f>
        <v>0.95600880799999988</v>
      </c>
      <c r="AB411" s="315">
        <f>('июль(4 цк)'!Y475+'июль(4 цк)'!Y476*9.68%)/1000</f>
        <v>0.9566668880000001</v>
      </c>
    </row>
    <row r="412" spans="1:28" s="213" customFormat="1" ht="13.5" thickBot="1" x14ac:dyDescent="0.25">
      <c r="A412" s="321">
        <v>23</v>
      </c>
      <c r="B412" s="294" t="s">
        <v>201</v>
      </c>
      <c r="C412" s="295" t="s">
        <v>174</v>
      </c>
      <c r="D412" s="261"/>
      <c r="E412" s="315">
        <f>('июль(4 цк)'!B479+'июль(4 цк)'!B480*9.68%)/1000</f>
        <v>0.94119103999999998</v>
      </c>
      <c r="F412" s="325">
        <f>('июль(4 цк)'!C479+'июль(4 цк)'!C480*9.68%)/1000</f>
        <v>0.91276198400000008</v>
      </c>
      <c r="G412" s="325">
        <f>('июль(4 цк)'!D479+'июль(4 цк)'!D480*9.68%)/1000</f>
        <v>0.89570674400000005</v>
      </c>
      <c r="H412" s="315">
        <f>('июль(4 цк)'!E479+'июль(4 цк)'!E480*9.68%)/1000</f>
        <v>0.92358739999999995</v>
      </c>
      <c r="I412" s="315">
        <f>('июль(4 цк)'!F479+'июль(4 цк)'!F480*9.68%)/1000</f>
        <v>0.93117725600000001</v>
      </c>
      <c r="J412" s="315">
        <f>('июль(4 цк)'!G479+'июль(4 цк)'!G480*9.68%)/1000</f>
        <v>0.93455539999999993</v>
      </c>
      <c r="K412" s="315">
        <f>('июль(4 цк)'!H479+'июль(4 цк)'!H480*9.68%)/1000</f>
        <v>0.93977616799999997</v>
      </c>
      <c r="L412" s="315">
        <f>('июль(4 цк)'!I479+'июль(4 цк)'!I480*9.68%)/1000</f>
        <v>0.91349683999999987</v>
      </c>
      <c r="M412" s="315">
        <f>('июль(4 цк)'!J479+'июль(4 цк)'!J480*9.68%)/1000</f>
        <v>0.92673521600000008</v>
      </c>
      <c r="N412" s="315">
        <f>('июль(4 цк)'!K479+'июль(4 цк)'!K480*9.68%)/1000</f>
        <v>0.93854775200000007</v>
      </c>
      <c r="O412" s="315">
        <f>('июль(4 цк)'!L479+'июль(4 цк)'!L480*9.68%)/1000</f>
        <v>0.94120200799999987</v>
      </c>
      <c r="P412" s="315">
        <f>('июль(4 цк)'!M479+'июль(4 цк)'!M480*9.68%)/1000</f>
        <v>0.94156395200000009</v>
      </c>
      <c r="Q412" s="315">
        <f>('июль(4 цк)'!N479+'июль(4 цк)'!N480*9.68%)/1000</f>
        <v>0.92711909599999998</v>
      </c>
      <c r="R412" s="315">
        <f>('июль(4 цк)'!O479+'июль(4 цк)'!O480*9.68%)/1000</f>
        <v>0.91046967199999995</v>
      </c>
      <c r="S412" s="315">
        <f>('июль(4 цк)'!P479+'июль(4 цк)'!P480*9.68%)/1000</f>
        <v>0.90690507199999992</v>
      </c>
      <c r="T412" s="315">
        <f>('июль(4 цк)'!Q479+'июль(4 цк)'!Q480*9.68%)/1000</f>
        <v>0.93606898400000016</v>
      </c>
      <c r="U412" s="315">
        <f>('июль(4 цк)'!R479+'июль(4 цк)'!R480*9.68%)/1000</f>
        <v>0.94915380799999993</v>
      </c>
      <c r="V412" s="315">
        <f>('июль(4 цк)'!S479+'июль(4 цк)'!S480*9.68%)/1000</f>
        <v>0.95196161600000007</v>
      </c>
      <c r="W412" s="315">
        <f>('июль(4 цк)'!T479+'июль(4 цк)'!T480*9.68%)/1000</f>
        <v>0.96138312800000003</v>
      </c>
      <c r="X412" s="315">
        <f>('июль(4 цк)'!U479+'июль(4 цк)'!U480*9.68%)/1000</f>
        <v>0.9409826480000002</v>
      </c>
      <c r="Y412" s="315">
        <f>('июль(4 цк)'!V479+'июль(4 цк)'!V480*9.68%)/1000</f>
        <v>0.94251816799999999</v>
      </c>
      <c r="Z412" s="315">
        <f>('июль(4 цк)'!W479+'июль(4 цк)'!W480*9.68%)/1000</f>
        <v>0.95481329600000009</v>
      </c>
      <c r="AA412" s="315">
        <f>('июль(4 цк)'!X479+'июль(4 цк)'!X480*9.68%)/1000</f>
        <v>0.96099924800000003</v>
      </c>
      <c r="AB412" s="315">
        <f>('июль(4 цк)'!Y479+'июль(4 цк)'!Y480*9.68%)/1000</f>
        <v>0.94800216800000003</v>
      </c>
    </row>
    <row r="413" spans="1:28" s="213" customFormat="1" ht="13.5" thickBot="1" x14ac:dyDescent="0.25">
      <c r="A413" s="321">
        <v>24</v>
      </c>
      <c r="B413" s="294" t="s">
        <v>201</v>
      </c>
      <c r="C413" s="295" t="s">
        <v>174</v>
      </c>
      <c r="D413" s="261"/>
      <c r="E413" s="315">
        <f>('июль(4 цк)'!B483+'июль(4 цк)'!B484*9.68%)/1000</f>
        <v>0.90527083999999991</v>
      </c>
      <c r="F413" s="325">
        <f>('июль(4 цк)'!C483+'июль(4 цк)'!C484*9.68%)/1000</f>
        <v>0.88070252000000004</v>
      </c>
      <c r="G413" s="325">
        <f>('июль(4 цк)'!D483+'июль(4 цк)'!D484*9.68%)/1000</f>
        <v>0.88070252000000004</v>
      </c>
      <c r="H413" s="315">
        <f>('июль(4 цк)'!E483+'июль(4 цк)'!E484*9.68%)/1000</f>
        <v>0.89408348000000015</v>
      </c>
      <c r="I413" s="315">
        <f>('июль(4 цк)'!F483+'июль(4 цк)'!F484*9.68%)/1000</f>
        <v>0.88367484800000007</v>
      </c>
      <c r="J413" s="315">
        <f>('июль(4 цк)'!G483+'июль(4 цк)'!G484*9.68%)/1000</f>
        <v>0.90193656799999999</v>
      </c>
      <c r="K413" s="315">
        <f>('июль(4 цк)'!H483+'июль(4 цк)'!H484*9.68%)/1000</f>
        <v>0.90114687199999988</v>
      </c>
      <c r="L413" s="315">
        <f>('июль(4 цк)'!I483+'июль(4 цк)'!I484*9.68%)/1000</f>
        <v>0.88978402400000001</v>
      </c>
      <c r="M413" s="315">
        <f>('июль(4 цк)'!J483+'июль(4 цк)'!J484*9.68%)/1000</f>
        <v>0.89669386399999995</v>
      </c>
      <c r="N413" s="315">
        <f>('июль(4 цк)'!K483+'июль(4 цк)'!K484*9.68%)/1000</f>
        <v>0.89792228000000007</v>
      </c>
      <c r="O413" s="315">
        <f>('июль(4 цк)'!L483+'июль(4 цк)'!L484*9.68%)/1000</f>
        <v>0.89808679999999996</v>
      </c>
      <c r="P413" s="315">
        <f>('июль(4 цк)'!M483+'июль(4 цк)'!M484*9.68%)/1000</f>
        <v>0.89890939999999997</v>
      </c>
      <c r="Q413" s="315">
        <f>('июль(4 цк)'!N483+'июль(4 цк)'!N484*9.68%)/1000</f>
        <v>0.89784550399999985</v>
      </c>
      <c r="R413" s="315">
        <f>('июль(4 цк)'!O483+'июль(4 цк)'!O484*9.68%)/1000</f>
        <v>0.86711316799999993</v>
      </c>
      <c r="S413" s="315">
        <f>('июль(4 цк)'!P483+'июль(4 цк)'!P484*9.68%)/1000</f>
        <v>0.87227909599999998</v>
      </c>
      <c r="T413" s="315">
        <f>('июль(4 цк)'!Q483+'июль(4 цк)'!Q484*9.68%)/1000</f>
        <v>0.90257271200000011</v>
      </c>
      <c r="U413" s="315">
        <f>('июль(4 цк)'!R483+'июль(4 цк)'!R484*9.68%)/1000</f>
        <v>0.91277295200000008</v>
      </c>
      <c r="V413" s="315">
        <f>('июль(4 цк)'!S483+'июль(4 цк)'!S484*9.68%)/1000</f>
        <v>0.91009676000000006</v>
      </c>
      <c r="W413" s="315">
        <f>('июль(4 цк)'!T483+'июль(4 цк)'!T484*9.68%)/1000</f>
        <v>0.91978150399999992</v>
      </c>
      <c r="X413" s="315">
        <f>('июль(4 цк)'!U483+'июль(4 цк)'!U484*9.68%)/1000</f>
        <v>0.89810873599999996</v>
      </c>
      <c r="Y413" s="315">
        <f>('июль(4 цк)'!V483+'июль(4 цк)'!V484*9.68%)/1000</f>
        <v>0.91033805600000006</v>
      </c>
      <c r="Z413" s="315">
        <f>('июль(4 цк)'!W483+'июль(4 цк)'!W484*9.68%)/1000</f>
        <v>0.91401233599999998</v>
      </c>
      <c r="AA413" s="315">
        <f>('июль(4 цк)'!X483+'июль(4 цк)'!X484*9.68%)/1000</f>
        <v>0.91872857600000013</v>
      </c>
      <c r="AB413" s="315">
        <f>('июль(4 цк)'!Y483+'июль(4 цк)'!Y484*9.68%)/1000</f>
        <v>0.90543536000000002</v>
      </c>
    </row>
    <row r="414" spans="1:28" s="213" customFormat="1" ht="13.5" thickBot="1" x14ac:dyDescent="0.25">
      <c r="A414" s="321">
        <v>25</v>
      </c>
      <c r="B414" s="294" t="s">
        <v>201</v>
      </c>
      <c r="C414" s="295" t="s">
        <v>174</v>
      </c>
      <c r="D414" s="261"/>
      <c r="E414" s="315">
        <f>('июль(4 цк)'!B487+'июль(4 цк)'!B488*9.68%)/1000</f>
        <v>0.90640054400000003</v>
      </c>
      <c r="F414" s="325">
        <f>('июль(4 цк)'!C487+'июль(4 цк)'!C488*9.68%)/1000</f>
        <v>0.88137156799999994</v>
      </c>
      <c r="G414" s="325">
        <f>('июль(4 цк)'!D487+'июль(4 цк)'!D488*9.68%)/1000</f>
        <v>0.88089994400000016</v>
      </c>
      <c r="H414" s="315">
        <f>('июль(4 цк)'!E487+'июль(4 цк)'!E488*9.68%)/1000</f>
        <v>0.88123995200000005</v>
      </c>
      <c r="I414" s="315">
        <f>('июль(4 цк)'!F487+'июль(4 цк)'!F488*9.68%)/1000</f>
        <v>0.89871197600000019</v>
      </c>
      <c r="J414" s="315">
        <f>('июль(4 цк)'!G487+'июль(4 цк)'!G488*9.68%)/1000</f>
        <v>0.90170623999999999</v>
      </c>
      <c r="K414" s="315">
        <f>('июль(4 цк)'!H487+'июль(4 цк)'!H488*9.68%)/1000</f>
        <v>0.90191463199999999</v>
      </c>
      <c r="L414" s="315">
        <f>('июль(4 цк)'!I487+'июль(4 цк)'!I488*9.68%)/1000</f>
        <v>0.889049168</v>
      </c>
      <c r="M414" s="315">
        <f>('июль(4 цк)'!J487+'июль(4 цк)'!J488*9.68%)/1000</f>
        <v>0.89213117600000014</v>
      </c>
      <c r="N414" s="315">
        <f>('июль(4 цк)'!K487+'июль(4 цк)'!K488*9.68%)/1000</f>
        <v>0.9007191200000001</v>
      </c>
      <c r="O414" s="315">
        <f>('июль(4 цк)'!L487+'июль(4 цк)'!L488*9.68%)/1000</f>
        <v>0.89797711999999996</v>
      </c>
      <c r="P414" s="315">
        <f>('июль(4 цк)'!M487+'июль(4 цк)'!M488*9.68%)/1000</f>
        <v>0.89566287199999983</v>
      </c>
      <c r="Q414" s="315">
        <f>('июль(4 цк)'!N487+'июль(4 цк)'!N488*9.68%)/1000</f>
        <v>0.889016264</v>
      </c>
      <c r="R414" s="315">
        <f>('июль(4 цк)'!O487+'июль(4 цк)'!O488*9.68%)/1000</f>
        <v>0.87234490399999998</v>
      </c>
      <c r="S414" s="315">
        <f>('июль(4 цк)'!P487+'июль(4 цк)'!P488*9.68%)/1000</f>
        <v>0.87788374400000013</v>
      </c>
      <c r="T414" s="315">
        <f>('июль(4 цк)'!Q487+'июль(4 цк)'!Q488*9.68%)/1000</f>
        <v>0.90008297600000009</v>
      </c>
      <c r="U414" s="315">
        <f>('июль(4 цк)'!R487+'июль(4 цк)'!R488*9.68%)/1000</f>
        <v>0.91299231200000008</v>
      </c>
      <c r="V414" s="315">
        <f>('июль(4 цк)'!S487+'июль(4 цк)'!S488*9.68%)/1000</f>
        <v>0.91453879999999987</v>
      </c>
      <c r="W414" s="315">
        <f>('июль(4 цк)'!T487+'июль(4 цк)'!T488*9.68%)/1000</f>
        <v>0.91652400799999989</v>
      </c>
      <c r="X414" s="315">
        <f>('июль(4 цк)'!U487+'июль(4 цк)'!U488*9.68%)/1000</f>
        <v>0.9007629920000001</v>
      </c>
      <c r="Y414" s="315">
        <f>('июль(4 цк)'!V487+'июль(4 цк)'!V488*9.68%)/1000</f>
        <v>0.91089742399999996</v>
      </c>
      <c r="Z414" s="315">
        <f>('июль(4 цк)'!W487+'июль(4 цк)'!W488*9.68%)/1000</f>
        <v>0.9181692079999999</v>
      </c>
      <c r="AA414" s="315">
        <f>('июль(4 цк)'!X487+'июль(4 цк)'!X488*9.68%)/1000</f>
        <v>0.92495839999999996</v>
      </c>
      <c r="AB414" s="315">
        <f>('июль(4 цк)'!Y487+'июль(4 цк)'!Y488*9.68%)/1000</f>
        <v>0.92061507199999992</v>
      </c>
    </row>
    <row r="415" spans="1:28" s="213" customFormat="1" ht="13.5" thickBot="1" x14ac:dyDescent="0.25">
      <c r="A415" s="321">
        <v>26</v>
      </c>
      <c r="B415" s="294" t="s">
        <v>201</v>
      </c>
      <c r="C415" s="295" t="s">
        <v>174</v>
      </c>
      <c r="D415" s="261"/>
      <c r="E415" s="315">
        <f>('июль(4 цк)'!B491+'июль(4 цк)'!B492*9.68%)/1000</f>
        <v>0.79202623999999988</v>
      </c>
      <c r="F415" s="325">
        <f>('июль(4 цк)'!C491+'июль(4 цк)'!C492*9.68%)/1000</f>
        <v>0.79568955200000002</v>
      </c>
      <c r="G415" s="325">
        <f>('июль(4 цк)'!D491+'июль(4 цк)'!D492*9.68%)/1000</f>
        <v>0.79820122400000004</v>
      </c>
      <c r="H415" s="315">
        <f>('июль(4 цк)'!E491+'июль(4 цк)'!E492*9.68%)/1000</f>
        <v>0.820718528</v>
      </c>
      <c r="I415" s="315">
        <f>('июль(4 цк)'!F491+'июль(4 цк)'!F492*9.68%)/1000</f>
        <v>0.83012907199999997</v>
      </c>
      <c r="J415" s="315">
        <f>('июль(4 цк)'!G491+'июль(4 цк)'!G492*9.68%)/1000</f>
        <v>0.69860081600000012</v>
      </c>
      <c r="K415" s="315">
        <f>('июль(4 цк)'!H491+'июль(4 цк)'!H492*9.68%)/1000</f>
        <v>0.71036948000000011</v>
      </c>
      <c r="L415" s="315">
        <f>('июль(4 цк)'!I491+'июль(4 цк)'!I492*9.68%)/1000</f>
        <v>0.69962084000000002</v>
      </c>
      <c r="M415" s="315">
        <f>('июль(4 цк)'!J491+'июль(4 цк)'!J492*9.68%)/1000</f>
        <v>0.81978624800000011</v>
      </c>
      <c r="N415" s="315">
        <f>('июль(4 цк)'!K491+'июль(4 цк)'!K492*9.68%)/1000</f>
        <v>0.82635608000000016</v>
      </c>
      <c r="O415" s="315">
        <f>('июль(4 цк)'!L491+'июль(4 цк)'!L492*9.68%)/1000</f>
        <v>0.82427216000000003</v>
      </c>
      <c r="P415" s="315">
        <f>('июль(4 цк)'!M491+'июль(4 цк)'!M492*9.68%)/1000</f>
        <v>0.82407473599999992</v>
      </c>
      <c r="Q415" s="315">
        <f>('июль(4 цк)'!N491+'июль(4 цк)'!N492*9.68%)/1000</f>
        <v>0.82007141600000011</v>
      </c>
      <c r="R415" s="315">
        <f>('июль(4 цк)'!O491+'июль(4 цк)'!O492*9.68%)/1000</f>
        <v>0.78693708800000006</v>
      </c>
      <c r="S415" s="315">
        <f>('июль(4 цк)'!P491+'июль(4 цк)'!P492*9.68%)/1000</f>
        <v>0.77823946399999999</v>
      </c>
      <c r="T415" s="315">
        <f>('июль(4 цк)'!Q491+'июль(4 цк)'!Q492*9.68%)/1000</f>
        <v>0.79114879999999999</v>
      </c>
      <c r="U415" s="315">
        <f>('июль(4 цк)'!R491+'июль(4 цк)'!R492*9.68%)/1000</f>
        <v>0.80731563199999989</v>
      </c>
      <c r="V415" s="315">
        <f>('июль(4 цк)'!S491+'июль(4 цк)'!S492*9.68%)/1000</f>
        <v>0.80465040799999998</v>
      </c>
      <c r="W415" s="315">
        <f>('июль(4 цк)'!T491+'июль(4 цк)'!T492*9.68%)/1000</f>
        <v>0.8078640319999999</v>
      </c>
      <c r="X415" s="315">
        <f>('июль(4 цк)'!U491+'июль(4 цк)'!U492*9.68%)/1000</f>
        <v>0.79805863999999993</v>
      </c>
      <c r="Y415" s="315">
        <f>('июль(4 цк)'!V491+'июль(4 цк)'!V492*9.68%)/1000</f>
        <v>0.79787218400000004</v>
      </c>
      <c r="Z415" s="315">
        <f>('июль(4 цк)'!W491+'июль(4 цк)'!W492*9.68%)/1000</f>
        <v>0.76752372800000002</v>
      </c>
      <c r="AA415" s="315">
        <f>('июль(4 цк)'!X491+'июль(4 цк)'!X492*9.68%)/1000</f>
        <v>0.77530003999999997</v>
      </c>
      <c r="AB415" s="315">
        <f>('июль(4 цк)'!Y491+'июль(4 цк)'!Y492*9.68%)/1000</f>
        <v>0.77561811200000008</v>
      </c>
    </row>
    <row r="416" spans="1:28" s="213" customFormat="1" ht="13.5" thickBot="1" x14ac:dyDescent="0.25">
      <c r="A416" s="321">
        <v>27</v>
      </c>
      <c r="B416" s="294" t="s">
        <v>201</v>
      </c>
      <c r="C416" s="295" t="s">
        <v>174</v>
      </c>
      <c r="D416" s="261"/>
      <c r="E416" s="315">
        <f>('июль(4 цк)'!B495+'июль(4 цк)'!B496*9.68%)/1000</f>
        <v>0.75995580799999995</v>
      </c>
      <c r="F416" s="325">
        <f>('июль(4 цк)'!C495+'июль(4 цк)'!C496*9.68%)/1000</f>
        <v>0.74179279999999992</v>
      </c>
      <c r="G416" s="325">
        <f>('июль(4 цк)'!D495+'июль(4 цк)'!D496*9.68%)/1000</f>
        <v>0.7390398319999999</v>
      </c>
      <c r="H416" s="315">
        <f>('июль(4 цк)'!E495+'июль(4 цк)'!E496*9.68%)/1000</f>
        <v>0.74553288800000006</v>
      </c>
      <c r="I416" s="315">
        <f>('июль(4 цк)'!F495+'июль(4 цк)'!F496*9.68%)/1000</f>
        <v>0.74809939999999997</v>
      </c>
      <c r="J416" s="315">
        <f>('июль(4 цк)'!G495+'июль(4 цк)'!G496*9.68%)/1000</f>
        <v>0.751971104</v>
      </c>
      <c r="K416" s="315">
        <f>('июль(4 цк)'!H495+'июль(4 цк)'!H496*9.68%)/1000</f>
        <v>0.74902071199999998</v>
      </c>
      <c r="L416" s="315">
        <f>('июль(4 цк)'!I495+'июль(4 цк)'!I496*9.68%)/1000</f>
        <v>0.74116762400000002</v>
      </c>
      <c r="M416" s="315">
        <f>('июль(4 цк)'!J495+'июль(4 цк)'!J496*9.68%)/1000</f>
        <v>0.74285669600000004</v>
      </c>
      <c r="N416" s="315">
        <f>('июль(4 цк)'!K495+'июль(4 цк)'!K496*9.68%)/1000</f>
        <v>0.74756196799999997</v>
      </c>
      <c r="O416" s="315">
        <f>('июль(4 цк)'!L495+'июль(4 цк)'!L496*9.68%)/1000</f>
        <v>0.75060010399999999</v>
      </c>
      <c r="P416" s="315">
        <f>('июль(4 цк)'!M495+'июль(4 цк)'!M496*9.68%)/1000</f>
        <v>0.75366017600000001</v>
      </c>
      <c r="Q416" s="315">
        <f>('июль(4 цк)'!N495+'июль(4 цк)'!N496*9.68%)/1000</f>
        <v>0.75540408800000003</v>
      </c>
      <c r="R416" s="315">
        <f>('июль(4 цк)'!O495+'июль(4 цк)'!O496*9.68%)/1000</f>
        <v>0.73905080000000001</v>
      </c>
      <c r="S416" s="315">
        <f>('июль(4 цк)'!P495+'июль(4 цк)'!P496*9.68%)/1000</f>
        <v>0.74297734400000004</v>
      </c>
      <c r="T416" s="315">
        <f>('июль(4 цк)'!Q495+'июль(4 цк)'!Q496*9.68%)/1000</f>
        <v>0.75920998400000006</v>
      </c>
      <c r="U416" s="315">
        <f>('июль(4 цк)'!R495+'июль(4 цк)'!R496*9.68%)/1000</f>
        <v>0.75820092799999994</v>
      </c>
      <c r="V416" s="315">
        <f>('июль(4 цк)'!S495+'июль(4 цк)'!S496*9.68%)/1000</f>
        <v>0.75825576799999994</v>
      </c>
      <c r="W416" s="315">
        <f>('июль(4 цк)'!T495+'июль(4 цк)'!T496*9.68%)/1000</f>
        <v>0.75469116799999991</v>
      </c>
      <c r="X416" s="315">
        <f>('июль(4 цк)'!U495+'июль(4 цк)'!U496*9.68%)/1000</f>
        <v>0.74675033599999996</v>
      </c>
      <c r="Y416" s="315">
        <f>('июль(4 цк)'!V495+'июль(4 цк)'!V496*9.68%)/1000</f>
        <v>0.74859296000000008</v>
      </c>
      <c r="Z416" s="315">
        <f>('июль(4 цк)'!W495+'июль(4 цк)'!W496*9.68%)/1000</f>
        <v>0.75879319999999995</v>
      </c>
      <c r="AA416" s="315">
        <f>('июль(4 цк)'!X495+'июль(4 цк)'!X496*9.68%)/1000</f>
        <v>0.765088832</v>
      </c>
      <c r="AB416" s="315">
        <f>('июль(4 цк)'!Y495+'июль(4 цк)'!Y496*9.68%)/1000</f>
        <v>0.76480366399999999</v>
      </c>
    </row>
    <row r="417" spans="1:28" s="213" customFormat="1" ht="13.5" thickBot="1" x14ac:dyDescent="0.25">
      <c r="A417" s="321">
        <v>28</v>
      </c>
      <c r="B417" s="294" t="s">
        <v>201</v>
      </c>
      <c r="C417" s="295" t="s">
        <v>174</v>
      </c>
      <c r="D417" s="261"/>
      <c r="E417" s="315">
        <f>('июль(4 цк)'!B499+'июль(4 цк)'!B500*9.68%)/1000</f>
        <v>0.820389488</v>
      </c>
      <c r="F417" s="325">
        <f>('июль(4 цк)'!C499+'июль(4 цк)'!C500*9.68%)/1000</f>
        <v>0.79033716799999998</v>
      </c>
      <c r="G417" s="325">
        <f>('июль(4 цк)'!D499+'июль(4 цк)'!D500*9.68%)/1000</f>
        <v>0.79171913599999999</v>
      </c>
      <c r="H417" s="315">
        <f>('июль(4 цк)'!E499+'июль(4 цк)'!E500*9.68%)/1000</f>
        <v>0.79939673599999994</v>
      </c>
      <c r="I417" s="315">
        <f>('июль(4 цк)'!F499+'июль(4 цк)'!F500*9.68%)/1000</f>
        <v>0.78893326399999997</v>
      </c>
      <c r="J417" s="315">
        <f>('июль(4 цк)'!G499+'июль(4 цк)'!G500*9.68%)/1000</f>
        <v>0.79047975200000009</v>
      </c>
      <c r="K417" s="315">
        <f>('июль(4 цк)'!H499+'июль(4 цк)'!H500*9.68%)/1000</f>
        <v>0.80152452800000007</v>
      </c>
      <c r="L417" s="315">
        <f>('июль(4 цк)'!I499+'июль(4 цк)'!I500*9.68%)/1000</f>
        <v>0.79353982400000012</v>
      </c>
      <c r="M417" s="315">
        <f>('июль(4 цк)'!J499+'июль(4 цк)'!J500*9.68%)/1000</f>
        <v>0.79381402400000001</v>
      </c>
      <c r="N417" s="315">
        <f>('июль(4 цк)'!K499+'июль(4 цк)'!K500*9.68%)/1000</f>
        <v>0.80250068000000008</v>
      </c>
      <c r="O417" s="315">
        <f>('июль(4 цк)'!L499+'июль(4 цк)'!L500*9.68%)/1000</f>
        <v>0.8049465440000001</v>
      </c>
      <c r="P417" s="315">
        <f>('июль(4 цк)'!M499+'июль(4 цк)'!M500*9.68%)/1000</f>
        <v>0.80782016000000001</v>
      </c>
      <c r="Q417" s="315">
        <f>('июль(4 цк)'!N499+'июль(4 цк)'!N500*9.68%)/1000</f>
        <v>0.82070756</v>
      </c>
      <c r="R417" s="315">
        <f>('июль(4 цк)'!O499+'июль(4 цк)'!O500*9.68%)/1000</f>
        <v>0.80574720799999988</v>
      </c>
      <c r="S417" s="315">
        <f>('июль(4 цк)'!P499+'июль(4 цк)'!P500*9.68%)/1000</f>
        <v>0.80355360799999997</v>
      </c>
      <c r="T417" s="315">
        <f>('июль(4 цк)'!Q499+'июль(4 цк)'!Q500*9.68%)/1000</f>
        <v>0.82299987200000002</v>
      </c>
      <c r="U417" s="315">
        <f>('июль(4 цк)'!R499+'июль(4 цк)'!R500*9.68%)/1000</f>
        <v>0.82491927199999993</v>
      </c>
      <c r="V417" s="315">
        <f>('июль(4 цк)'!S499+'июль(4 цк)'!S500*9.68%)/1000</f>
        <v>0.83370463999999989</v>
      </c>
      <c r="W417" s="315">
        <f>('июль(4 цк)'!T499+'июль(4 цк)'!T500*9.68%)/1000</f>
        <v>0.83348528000000011</v>
      </c>
      <c r="X417" s="315">
        <f>('июль(4 цк)'!U499+'июль(4 цк)'!U500*9.68%)/1000</f>
        <v>0.82023593599999989</v>
      </c>
      <c r="Y417" s="315">
        <f>('июль(4 цк)'!V499+'июль(4 цк)'!V500*9.68%)/1000</f>
        <v>0.82781482400000006</v>
      </c>
      <c r="Z417" s="315">
        <f>('июль(4 цк)'!W499+'июль(4 цк)'!W500*9.68%)/1000</f>
        <v>0.82397602400000003</v>
      </c>
      <c r="AA417" s="315">
        <f>('июль(4 цк)'!X499+'июль(4 цк)'!X500*9.68%)/1000</f>
        <v>0.82782579199999995</v>
      </c>
      <c r="AB417" s="315">
        <f>('июль(4 цк)'!Y499+'июль(4 цк)'!Y500*9.68%)/1000</f>
        <v>0.7912694480000001</v>
      </c>
    </row>
    <row r="418" spans="1:28" s="213" customFormat="1" ht="13.5" thickBot="1" x14ac:dyDescent="0.25">
      <c r="A418" s="321">
        <v>29</v>
      </c>
      <c r="B418" s="294" t="s">
        <v>201</v>
      </c>
      <c r="C418" s="295" t="s">
        <v>174</v>
      </c>
      <c r="D418" s="261"/>
      <c r="E418" s="315">
        <f>('июль(4 цк)'!B503+'июль(4 цк)'!B504*9.68%)/1000</f>
        <v>0.84454102399999997</v>
      </c>
      <c r="F418" s="325">
        <f>('июль(4 цк)'!C503+'июль(4 цк)'!C504*9.68%)/1000</f>
        <v>0.83032649599999997</v>
      </c>
      <c r="G418" s="325">
        <f>('июль(4 цк)'!D503+'июль(4 цк)'!D504*9.68%)/1000</f>
        <v>0.82664124800000016</v>
      </c>
      <c r="H418" s="315">
        <f>('июль(4 цк)'!E503+'июль(4 цк)'!E504*9.68%)/1000</f>
        <v>0.83260783999999988</v>
      </c>
      <c r="I418" s="315">
        <f>('июль(4 цк)'!F503+'июль(4 цк)'!F504*9.68%)/1000</f>
        <v>0.84850047199999989</v>
      </c>
      <c r="J418" s="315">
        <f>('июль(4 цк)'!G503+'июль(4 цк)'!G504*9.68%)/1000</f>
        <v>0.85511417600000017</v>
      </c>
      <c r="K418" s="315">
        <f>('июль(4 цк)'!H503+'июль(4 цк)'!H504*9.68%)/1000</f>
        <v>0.84856628000000012</v>
      </c>
      <c r="L418" s="315">
        <f>('июль(4 цк)'!I503+'июль(4 цк)'!I504*9.68%)/1000</f>
        <v>0.84220483999999984</v>
      </c>
      <c r="M418" s="315">
        <f>('июль(4 цк)'!J503+'июль(4 цк)'!J504*9.68%)/1000</f>
        <v>0.84937791200000012</v>
      </c>
      <c r="N418" s="315">
        <f>('июль(4 цк)'!K503+'июль(4 цк)'!K504*9.68%)/1000</f>
        <v>0.85964395999999998</v>
      </c>
      <c r="O418" s="315">
        <f>('июль(4 цк)'!L503+'июль(4 цк)'!L504*9.68%)/1000</f>
        <v>0.86284661600000001</v>
      </c>
      <c r="P418" s="315">
        <f>('июль(4 цк)'!M503+'июль(4 цк)'!M504*9.68%)/1000</f>
        <v>0.85537740799999995</v>
      </c>
      <c r="Q418" s="315">
        <f>('июль(4 цк)'!N503+'июль(4 цк)'!N504*9.68%)/1000</f>
        <v>0.85604645600000007</v>
      </c>
      <c r="R418" s="315">
        <f>('июль(4 цк)'!O503+'июль(4 цк)'!O504*9.68%)/1000</f>
        <v>0.83146716799999987</v>
      </c>
      <c r="S418" s="315">
        <f>('июль(4 цк)'!P503+'июль(4 цк)'!P504*9.68%)/1000</f>
        <v>0.834187232</v>
      </c>
      <c r="T418" s="315">
        <f>('июль(4 цк)'!Q503+'июль(4 цк)'!Q504*9.68%)/1000</f>
        <v>0.85512514400000006</v>
      </c>
      <c r="U418" s="315">
        <f>('июль(4 цк)'!R503+'июль(4 цк)'!R504*9.68%)/1000</f>
        <v>0.8738146160000001</v>
      </c>
      <c r="V418" s="315">
        <f>('июль(4 цк)'!S503+'июль(4 цк)'!S504*9.68%)/1000</f>
        <v>0.87746696000000002</v>
      </c>
      <c r="W418" s="315">
        <f>('июль(4 цк)'!T503+'июль(4 цк)'!T504*9.68%)/1000</f>
        <v>0.87049131200000007</v>
      </c>
      <c r="X418" s="315">
        <f>('июль(4 цк)'!U503+'июль(4 цк)'!U504*9.68%)/1000</f>
        <v>0.84859918400000001</v>
      </c>
      <c r="Y418" s="315">
        <f>('июль(4 цк)'!V503+'июль(4 цк)'!V504*9.68%)/1000</f>
        <v>0.85215281600000004</v>
      </c>
      <c r="Z418" s="315">
        <f>('июль(4 цк)'!W503+'июль(4 цк)'!W504*9.68%)/1000</f>
        <v>0.8596549280000001</v>
      </c>
      <c r="AA418" s="315">
        <f>('июль(4 цк)'!X503+'июль(4 цк)'!X504*9.68%)/1000</f>
        <v>0.86590668800000004</v>
      </c>
      <c r="AB418" s="315">
        <f>('июль(4 цк)'!Y503+'июль(4 цк)'!Y504*9.68%)/1000</f>
        <v>0.86416277600000013</v>
      </c>
    </row>
    <row r="419" spans="1:28" s="213" customFormat="1" ht="13.5" thickBot="1" x14ac:dyDescent="0.25">
      <c r="A419" s="321">
        <v>30</v>
      </c>
      <c r="B419" s="294" t="s">
        <v>201</v>
      </c>
      <c r="C419" s="295" t="s">
        <v>174</v>
      </c>
      <c r="D419" s="261"/>
      <c r="E419" s="315">
        <f>('июль(4 цк)'!B507+'июль(4 цк)'!B508*9.68%)/1000</f>
        <v>0.70366803200000005</v>
      </c>
      <c r="F419" s="325">
        <f>('июль(4 цк)'!C507+'июль(4 цк)'!C508*9.68%)/1000</f>
        <v>0.67383507200000003</v>
      </c>
      <c r="G419" s="325">
        <f>('июль(4 цк)'!D507+'июль(4 цк)'!D508*9.68%)/1000</f>
        <v>0.67292472799999992</v>
      </c>
      <c r="H419" s="315">
        <f>('июль(4 цк)'!E507+'июль(4 цк)'!E508*9.68%)/1000</f>
        <v>0.68004295999999997</v>
      </c>
      <c r="I419" s="315">
        <f>('июль(4 цк)'!F507+'июль(4 цк)'!F508*9.68%)/1000</f>
        <v>0.68846638400000004</v>
      </c>
      <c r="J419" s="315">
        <f>('июль(4 цк)'!G507+'июль(4 цк)'!G508*9.68%)/1000</f>
        <v>0.69656076799999989</v>
      </c>
      <c r="K419" s="315">
        <f>('июль(4 цк)'!H507+'июль(4 цк)'!H508*9.68%)/1000</f>
        <v>0.69512395999999999</v>
      </c>
      <c r="L419" s="315">
        <f>('июль(4 цк)'!I507+'июль(4 цк)'!I508*9.68%)/1000</f>
        <v>0.68180880799999999</v>
      </c>
      <c r="M419" s="315">
        <f>('июль(4 цк)'!J507+'июль(4 цк)'!J508*9.68%)/1000</f>
        <v>0.68246688799999999</v>
      </c>
      <c r="N419" s="315">
        <f>('июль(4 цк)'!K507+'июль(4 цк)'!K508*9.68%)/1000</f>
        <v>0.68797282400000004</v>
      </c>
      <c r="O419" s="315">
        <f>('июль(4 цк)'!L507+'июль(4 цк)'!L508*9.68%)/1000</f>
        <v>0.68795088800000004</v>
      </c>
      <c r="P419" s="315">
        <f>('июль(4 цк)'!M507+'июль(4 цк)'!M508*9.68%)/1000</f>
        <v>0.69177872000000007</v>
      </c>
      <c r="Q419" s="315">
        <f>('июль(4 цк)'!N507+'июль(4 цк)'!N508*9.68%)/1000</f>
        <v>0.69298519999999997</v>
      </c>
      <c r="R419" s="315">
        <f>('июль(4 цк)'!O507+'июль(4 цк)'!O508*9.68%)/1000</f>
        <v>0.67715837599999995</v>
      </c>
      <c r="S419" s="315">
        <f>('июль(4 цк)'!P507+'июль(4 цк)'!P508*9.68%)/1000</f>
        <v>0.67639061600000017</v>
      </c>
      <c r="T419" s="315">
        <f>('июль(4 цк)'!Q507+'июль(4 цк)'!Q508*9.68%)/1000</f>
        <v>0.69879824000000013</v>
      </c>
      <c r="U419" s="315">
        <f>('июль(4 цк)'!R507+'июль(4 цк)'!R508*9.68%)/1000</f>
        <v>0.70750683200000009</v>
      </c>
      <c r="V419" s="315">
        <f>('июль(4 цк)'!S507+'июль(4 цк)'!S508*9.68%)/1000</f>
        <v>0.70996366399999999</v>
      </c>
      <c r="W419" s="315">
        <f>('июль(4 цк)'!T507+'июль(4 цк)'!T508*9.68%)/1000</f>
        <v>0.70918493599999999</v>
      </c>
      <c r="X419" s="315">
        <f>('июль(4 цк)'!U507+'июль(4 цк)'!U508*9.68%)/1000</f>
        <v>0.69484976000000009</v>
      </c>
      <c r="Y419" s="315">
        <f>('июль(4 цк)'!V507+'июль(4 цк)'!V508*9.68%)/1000</f>
        <v>0.70348157600000005</v>
      </c>
      <c r="Z419" s="315">
        <f>('июль(4 цк)'!W507+'июль(4 цк)'!W508*9.68%)/1000</f>
        <v>0.70752876799999997</v>
      </c>
      <c r="AA419" s="315">
        <f>('июль(4 цк)'!X507+'июль(4 цк)'!X508*9.68%)/1000</f>
        <v>0.70919590399999988</v>
      </c>
      <c r="AB419" s="315">
        <f>('июль(4 цк)'!Y507+'июль(4 цк)'!Y508*9.68%)/1000</f>
        <v>0.70749586399999997</v>
      </c>
    </row>
    <row r="420" spans="1:28" s="301" customFormat="1" ht="13.5" thickBot="1" x14ac:dyDescent="0.25">
      <c r="A420" s="322">
        <v>31</v>
      </c>
      <c r="B420" s="310" t="s">
        <v>201</v>
      </c>
      <c r="C420" s="311" t="s">
        <v>174</v>
      </c>
      <c r="D420" s="312"/>
      <c r="E420" s="315">
        <f>('июль(4 цк)'!B511+'июль(4 цк)'!B512*9.68%)/1000</f>
        <v>0.66647554399999998</v>
      </c>
      <c r="F420" s="325">
        <f>('июль(4 цк)'!C511+'июль(4 цк)'!C512*9.68%)/1000</f>
        <v>0.64838931200000005</v>
      </c>
      <c r="G420" s="325">
        <f>('июль(4 цк)'!D511+'июль(4 цк)'!D512*9.68%)/1000</f>
        <v>0.65057194400000007</v>
      </c>
      <c r="H420" s="315">
        <f>('июль(4 цк)'!E511+'июль(4 цк)'!E512*9.68%)/1000</f>
        <v>0.65263392799999997</v>
      </c>
      <c r="I420" s="315">
        <f>('июль(4 цк)'!F511+'июль(4 цк)'!F512*9.68%)/1000</f>
        <v>0.66174833600000005</v>
      </c>
      <c r="J420" s="315">
        <f>('июль(4 цк)'!G511+'июль(4 цк)'!G512*9.68%)/1000</f>
        <v>0.66204447200000005</v>
      </c>
      <c r="K420" s="315">
        <f>('июль(4 цк)'!H511+'июль(4 цк)'!H512*9.68%)/1000</f>
        <v>0.66496195999999996</v>
      </c>
      <c r="L420" s="315">
        <f>('июль(4 цк)'!I511+'июль(4 цк)'!I512*9.68%)/1000</f>
        <v>0.6544436480000001</v>
      </c>
      <c r="M420" s="315">
        <f>('июль(4 цк)'!J511+'июль(4 цк)'!J512*9.68%)/1000</f>
        <v>0.656286272</v>
      </c>
      <c r="N420" s="315">
        <f>('июль(4 цк)'!K511+'июль(4 цк)'!K512*9.68%)/1000</f>
        <v>0.66048701600000004</v>
      </c>
      <c r="O420" s="315">
        <f>('июль(4 цк)'!L511+'июль(4 цк)'!L512*9.68%)/1000</f>
        <v>0.66518132000000008</v>
      </c>
      <c r="P420" s="315">
        <f>('июль(4 цк)'!M511+'июль(4 цк)'!M512*9.68%)/1000</f>
        <v>0.65944505600000003</v>
      </c>
      <c r="Q420" s="315">
        <f>('июль(4 цк)'!N511+'июль(4 цк)'!N512*9.68%)/1000</f>
        <v>0.66221996000000005</v>
      </c>
      <c r="R420" s="315">
        <f>('июль(4 цк)'!O511+'июль(4 цк)'!O512*9.68%)/1000</f>
        <v>0.64664540000000004</v>
      </c>
      <c r="S420" s="315">
        <f>('июль(4 цк)'!P511+'июль(4 цк)'!P512*9.68%)/1000</f>
        <v>0.63874844000000008</v>
      </c>
      <c r="T420" s="315">
        <f>('июль(4 цк)'!Q511+'июль(4 цк)'!Q512*9.68%)/1000</f>
        <v>0.64784091200000005</v>
      </c>
      <c r="U420" s="315">
        <f>('июль(4 цк)'!R511+'июль(4 цк)'!R512*9.68%)/1000</f>
        <v>0.65454235999999999</v>
      </c>
      <c r="V420" s="315">
        <f>('июль(4 цк)'!S511+'июль(4 цк)'!S512*9.68%)/1000</f>
        <v>0.65673596000000001</v>
      </c>
      <c r="W420" s="315">
        <f>('июль(4 цк)'!T511+'июль(4 цк)'!T512*9.68%)/1000</f>
        <v>0.65739404000000001</v>
      </c>
      <c r="X420" s="315">
        <f>('июль(4 цк)'!U511+'июль(4 цк)'!U512*9.68%)/1000</f>
        <v>0.65164680800000008</v>
      </c>
      <c r="Y420" s="315">
        <f>('июль(4 цк)'!V511+'июль(4 цк)'!V512*9.68%)/1000</f>
        <v>0.65325910399999998</v>
      </c>
      <c r="Z420" s="315">
        <f>('июль(4 цк)'!W511+'июль(4 цк)'!W512*9.68%)/1000</f>
        <v>0.65583658400000011</v>
      </c>
      <c r="AA420" s="315">
        <f>('июль(4 цк)'!X511+'июль(4 цк)'!X512*9.68%)/1000</f>
        <v>0.65853471200000002</v>
      </c>
      <c r="AB420" s="315">
        <f>('июль(4 цк)'!Y511+'июль(4 цк)'!Y512*9.68%)/1000</f>
        <v>0.655683032</v>
      </c>
    </row>
    <row r="421" spans="1:28" s="300" customFormat="1" ht="13.5" thickBot="1" x14ac:dyDescent="0.25">
      <c r="A421" s="320">
        <v>1</v>
      </c>
      <c r="B421" s="305" t="s">
        <v>202</v>
      </c>
      <c r="C421" s="306" t="s">
        <v>174</v>
      </c>
      <c r="D421" s="307"/>
      <c r="E421" s="315">
        <f>('июль(4 цк)'!B391+'июль(4 цк)'!B392*9.11%)/1000</f>
        <v>0.96625264099999997</v>
      </c>
      <c r="F421" s="325">
        <f>('июль(4 цк)'!C391+'июль(4 цк)'!C392*9.11%)/1000</f>
        <v>0.94690743800000021</v>
      </c>
      <c r="G421" s="325">
        <f>('июль(4 цк)'!D391+'июль(4 цк)'!D392*9.11%)/1000</f>
        <v>0.94513985600000006</v>
      </c>
      <c r="H421" s="315">
        <f>('июль(4 цк)'!E391+'июль(4 цк)'!E392*9.11%)/1000</f>
        <v>0.96694003399999995</v>
      </c>
      <c r="I421" s="315">
        <f>('июль(4 цк)'!F391+'июль(4 цк)'!F392*9.11%)/1000</f>
        <v>0.9562254320000001</v>
      </c>
      <c r="J421" s="315">
        <f>('июль(4 цк)'!G391+'июль(4 цк)'!G392*9.11%)/1000</f>
        <v>0.95081357600000005</v>
      </c>
      <c r="K421" s="315">
        <f>('июль(4 цк)'!H391+'июль(4 цк)'!H392*9.11%)/1000</f>
        <v>0.95348677100000012</v>
      </c>
      <c r="L421" s="315">
        <f>('июль(4 цк)'!I391+'июль(4 цк)'!I392*9.11%)/1000</f>
        <v>0.94200839900000022</v>
      </c>
      <c r="M421" s="315">
        <f>('июль(4 цк)'!J391+'июль(4 цк)'!J392*9.11%)/1000</f>
        <v>0.94603455799999991</v>
      </c>
      <c r="N421" s="315">
        <f>('июль(4 цк)'!K391+'июль(4 цк)'!K392*9.11%)/1000</f>
        <v>0.95978241800000008</v>
      </c>
      <c r="O421" s="315">
        <f>('июль(4 цк)'!L391+'июль(4 цк)'!L392*9.11%)/1000</f>
        <v>0.950049806</v>
      </c>
      <c r="P421" s="315">
        <f>('июль(4 цк)'!M391+'июль(4 цк)'!M392*9.11%)/1000</f>
        <v>0.95242840400000006</v>
      </c>
      <c r="Q421" s="315">
        <f>('июль(4 цк)'!N391+'июль(4 цк)'!N392*9.11%)/1000</f>
        <v>0.94991887400000008</v>
      </c>
      <c r="R421" s="315">
        <f>('июль(4 цк)'!O391+'июль(4 цк)'!O392*9.11%)/1000</f>
        <v>0.92569645400000011</v>
      </c>
      <c r="S421" s="315">
        <f>('июль(4 цк)'!P391+'июль(4 цк)'!P392*9.11%)/1000</f>
        <v>0.93169750400000007</v>
      </c>
      <c r="T421" s="315">
        <f>('июль(4 цк)'!Q391+'июль(4 цк)'!Q392*9.11%)/1000</f>
        <v>0.95401049900000012</v>
      </c>
      <c r="U421" s="315">
        <f>('июль(4 цк)'!R391+'июль(4 цк)'!R392*9.11%)/1000</f>
        <v>0.96522700700000008</v>
      </c>
      <c r="V421" s="315">
        <f>('июль(4 цк)'!S391+'июль(4 цк)'!S392*9.11%)/1000</f>
        <v>0.97283197400000021</v>
      </c>
      <c r="W421" s="315">
        <f>('июль(4 цк)'!T391+'июль(4 цк)'!T392*9.11%)/1000</f>
        <v>0.98181172700000008</v>
      </c>
      <c r="X421" s="315">
        <f>('июль(4 цк)'!U391+'июль(4 цк)'!U392*9.11%)/1000</f>
        <v>0.96843484099999988</v>
      </c>
      <c r="Y421" s="315">
        <f>('июль(4 цк)'!V391+'июль(4 цк)'!V392*9.11%)/1000</f>
        <v>0.98495409500000008</v>
      </c>
      <c r="Z421" s="315">
        <f>('июль(4 цк)'!W391+'июль(4 цк)'!W392*9.11%)/1000</f>
        <v>0.99073692499999988</v>
      </c>
      <c r="AA421" s="315">
        <f>('июль(4 цк)'!X391+'июль(4 цк)'!X392*9.11%)/1000</f>
        <v>0.98932940600000008</v>
      </c>
      <c r="AB421" s="315">
        <f>('июль(4 цк)'!Y391+'июль(4 цк)'!Y392*9.11%)/1000</f>
        <v>0.97848387199999987</v>
      </c>
    </row>
    <row r="422" spans="1:28" s="213" customFormat="1" ht="13.5" thickBot="1" x14ac:dyDescent="0.25">
      <c r="A422" s="321">
        <v>2</v>
      </c>
      <c r="B422" s="294" t="s">
        <v>202</v>
      </c>
      <c r="C422" s="295" t="s">
        <v>174</v>
      </c>
      <c r="D422" s="261"/>
      <c r="E422" s="315">
        <f>('июль(4 цк)'!B395+'июль(4 цк)'!B396*9.11%)/1000</f>
        <v>1.055842862</v>
      </c>
      <c r="F422" s="325">
        <f>('июль(4 цк)'!C395+'июль(4 цк)'!C396*9.11%)/1000</f>
        <v>1.0341408830000001</v>
      </c>
      <c r="G422" s="325">
        <f>('июль(4 цк)'!D395+'июль(4 цк)'!D396*9.11%)/1000</f>
        <v>1.0365631249999998</v>
      </c>
      <c r="H422" s="315">
        <f>('июль(4 цк)'!E395+'июль(4 цк)'!E396*9.11%)/1000</f>
        <v>1.0504091840000001</v>
      </c>
      <c r="I422" s="315">
        <f>('июль(4 цк)'!F395+'июль(4 цк)'!F396*9.11%)/1000</f>
        <v>1.089143234</v>
      </c>
      <c r="J422" s="315">
        <f>('июль(4 цк)'!G395+'июль(4 цк)'!G396*9.11%)/1000</f>
        <v>1.0804580779999999</v>
      </c>
      <c r="K422" s="315">
        <f>('июль(4 цк)'!H395+'июль(4 цк)'!H396*9.11%)/1000</f>
        <v>1.0730931530000001</v>
      </c>
      <c r="L422" s="315">
        <f>('июль(4 цк)'!I395+'июль(4 цк)'!I396*9.11%)/1000</f>
        <v>1.0602399949999999</v>
      </c>
      <c r="M422" s="315">
        <f>('июль(4 цк)'!J395+'июль(4 цк)'!J396*9.11%)/1000</f>
        <v>1.0701253609999999</v>
      </c>
      <c r="N422" s="315">
        <f>('июль(4 цк)'!K395+'июль(4 цк)'!K396*9.11%)/1000</f>
        <v>1.0713037490000001</v>
      </c>
      <c r="O422" s="315">
        <f>('июль(4 цк)'!L395+'июль(4 цк)'!L396*9.11%)/1000</f>
        <v>1.0928529740000001</v>
      </c>
      <c r="P422" s="315">
        <f>('июль(4 цк)'!M395+'июль(4 цк)'!M396*9.11%)/1000</f>
        <v>1.0770211130000003</v>
      </c>
      <c r="Q422" s="315">
        <f>('июль(4 цк)'!N395+'июль(4 цк)'!N396*9.11%)/1000</f>
        <v>1.0913581670000001</v>
      </c>
      <c r="R422" s="315">
        <f>('июль(4 цк)'!O395+'июль(4 цк)'!O396*9.11%)/1000</f>
        <v>1.0639279130000001</v>
      </c>
      <c r="S422" s="315">
        <f>('июль(4 цк)'!P395+'июль(4 цк)'!P396*9.11%)/1000</f>
        <v>1.058843387</v>
      </c>
      <c r="T422" s="315">
        <f>('июль(4 цк)'!Q395+'июль(4 цк)'!Q396*9.11%)/1000</f>
        <v>1.0811891150000001</v>
      </c>
      <c r="U422" s="315">
        <f>('июль(4 цк)'!R395+'июль(4 цк)'!R396*9.11%)/1000</f>
        <v>1.1014617530000002</v>
      </c>
      <c r="V422" s="315">
        <f>('июль(4 цк)'!S395+'июль(4 цк)'!S396*9.11%)/1000</f>
        <v>1.109328584</v>
      </c>
      <c r="W422" s="315">
        <f>('июль(4 цк)'!T395+'июль(4 цк)'!T396*9.11%)/1000</f>
        <v>1.1274517549999998</v>
      </c>
      <c r="X422" s="315">
        <f>('июль(4 цк)'!U395+'июль(4 цк)'!U396*9.11%)/1000</f>
        <v>1.0968245779999999</v>
      </c>
      <c r="Y422" s="315">
        <f>('июль(4 цк)'!V395+'июль(4 цк)'!V396*9.11%)/1000</f>
        <v>1.1153841889999998</v>
      </c>
      <c r="Z422" s="315">
        <f>('июль(4 цк)'!W395+'июль(4 цк)'!W396*9.11%)/1000</f>
        <v>1.1181883159999999</v>
      </c>
      <c r="AA422" s="315">
        <f>('июль(4 цк)'!X395+'июль(4 цк)'!X396*9.11%)/1000</f>
        <v>1.116944462</v>
      </c>
      <c r="AB422" s="315">
        <f>('июль(4 цк)'!Y395+'июль(4 цк)'!Y396*9.11%)/1000</f>
        <v>1.101265355</v>
      </c>
    </row>
    <row r="423" spans="1:28" s="213" customFormat="1" ht="13.5" thickBot="1" x14ac:dyDescent="0.25">
      <c r="A423" s="321">
        <v>3</v>
      </c>
      <c r="B423" s="294" t="s">
        <v>202</v>
      </c>
      <c r="C423" s="295" t="s">
        <v>174</v>
      </c>
      <c r="D423" s="261"/>
      <c r="E423" s="315">
        <f>('июль(4 цк)'!B399+'июль(4 цк)'!B400*9.11%)/1000</f>
        <v>1.064047934</v>
      </c>
      <c r="F423" s="325">
        <f>('июль(4 цк)'!C399+'июль(4 цк)'!C400*9.11%)/1000</f>
        <v>0.99528681200000002</v>
      </c>
      <c r="G423" s="325">
        <f>('июль(4 цк)'!D399+'июль(4 цк)'!D400*9.11%)/1000</f>
        <v>1.0143919729999999</v>
      </c>
      <c r="H423" s="315">
        <f>('июль(4 цк)'!E399+'июль(4 цк)'!E400*9.11%)/1000</f>
        <v>1.0307912060000002</v>
      </c>
      <c r="I423" s="315">
        <f>('июль(4 цк)'!F399+'июль(4 цк)'!F400*9.11%)/1000</f>
        <v>1.028783582</v>
      </c>
      <c r="J423" s="315">
        <f>('июль(4 цк)'!G399+'июль(4 цк)'!G400*9.11%)/1000</f>
        <v>1.01970563</v>
      </c>
      <c r="K423" s="315">
        <f>('июль(4 цк)'!H399+'июль(4 цк)'!H400*9.11%)/1000</f>
        <v>1.0255757480000001</v>
      </c>
      <c r="L423" s="315">
        <f>('июль(4 цк)'!I399+'июль(4 цк)'!I400*9.11%)/1000</f>
        <v>1.0110750290000001</v>
      </c>
      <c r="M423" s="315">
        <f>('июль(4 цк)'!J399+'июль(4 цк)'!J400*9.11%)/1000</f>
        <v>1.024953821</v>
      </c>
      <c r="N423" s="315">
        <f>('июль(4 цк)'!K399+'июль(4 цк)'!K400*9.11%)/1000</f>
        <v>1.023895454</v>
      </c>
      <c r="O423" s="315">
        <f>('июль(4 цк)'!L399+'июль(4 цк)'!L400*9.11%)/1000</f>
        <v>1.0315004210000003</v>
      </c>
      <c r="P423" s="315">
        <f>('июль(4 цк)'!M399+'июль(4 цк)'!M400*9.11%)/1000</f>
        <v>1.0265140939999999</v>
      </c>
      <c r="Q423" s="315">
        <f>('июль(4 цк)'!N399+'июль(4 цк)'!N400*9.11%)/1000</f>
        <v>1.0345445899999999</v>
      </c>
      <c r="R423" s="315">
        <f>('июль(4 цк)'!O399+'июль(4 цк)'!O400*9.11%)/1000</f>
        <v>1.003851947</v>
      </c>
      <c r="S423" s="315">
        <f>('июль(4 цк)'!P399+'июль(4 цк)'!P400*9.11%)/1000</f>
        <v>1.0009387100000002</v>
      </c>
      <c r="T423" s="315">
        <f>('июль(4 цк)'!Q399+'июль(4 цк)'!Q400*9.11%)/1000</f>
        <v>1.0284889850000001</v>
      </c>
      <c r="U423" s="315">
        <f>('июль(4 цк)'!R399+'июль(4 цк)'!R400*9.11%)/1000</f>
        <v>1.0446154430000001</v>
      </c>
      <c r="V423" s="315">
        <f>('июль(4 цк)'!S399+'июль(4 цк)'!S400*9.11%)/1000</f>
        <v>1.0335844219999999</v>
      </c>
      <c r="W423" s="315">
        <f>('июль(4 цк)'!T399+'июль(4 цк)'!T400*9.11%)/1000</f>
        <v>1.0360393969999999</v>
      </c>
      <c r="X423" s="315">
        <f>('июль(4 цк)'!U399+'июль(4 цк)'!U400*9.11%)/1000</f>
        <v>1.0303874990000002</v>
      </c>
      <c r="Y423" s="315">
        <f>('июль(4 цк)'!V399+'июль(4 цк)'!V400*9.11%)/1000</f>
        <v>1.0450191500000001</v>
      </c>
      <c r="Z423" s="315">
        <f>('июль(4 цк)'!W399+'июль(4 цк)'!W400*9.11%)/1000</f>
        <v>1.0589961409999999</v>
      </c>
      <c r="AA423" s="315">
        <f>('июль(4 цк)'!X399+'июль(4 цк)'!X400*9.11%)/1000</f>
        <v>1.070867309</v>
      </c>
      <c r="AB423" s="315">
        <f>('июль(4 цк)'!Y399+'июль(4 цк)'!Y400*9.11%)/1000</f>
        <v>1.0263940729999999</v>
      </c>
    </row>
    <row r="424" spans="1:28" s="213" customFormat="1" ht="13.5" thickBot="1" x14ac:dyDescent="0.25">
      <c r="A424" s="321">
        <v>4</v>
      </c>
      <c r="B424" s="294" t="s">
        <v>202</v>
      </c>
      <c r="C424" s="295" t="s">
        <v>174</v>
      </c>
      <c r="D424" s="261"/>
      <c r="E424" s="315">
        <f>('июль(4 цк)'!B403+'июль(4 цк)'!B404*9.11%)/1000</f>
        <v>1.1162788909999999</v>
      </c>
      <c r="F424" s="325">
        <f>('июль(4 цк)'!C403+'июль(4 цк)'!C404*9.11%)/1000</f>
        <v>1.0762682540000001</v>
      </c>
      <c r="G424" s="325">
        <f>('июль(4 цк)'!D403+'июль(4 цк)'!D404*9.11%)/1000</f>
        <v>1.093704032</v>
      </c>
      <c r="H424" s="315">
        <f>('июль(4 цк)'!E403+'июль(4 цк)'!E404*9.11%)/1000</f>
        <v>1.1039385500000001</v>
      </c>
      <c r="I424" s="315">
        <f>('июль(4 цк)'!F403+'июль(4 цк)'!F404*9.11%)/1000</f>
        <v>1.125585974</v>
      </c>
      <c r="J424" s="315">
        <f>('июль(4 цк)'!G403+'июль(4 цк)'!G404*9.11%)/1000</f>
        <v>1.1324380820000002</v>
      </c>
      <c r="K424" s="315">
        <f>('июль(4 цк)'!H403+'июль(4 цк)'!H404*9.11%)/1000</f>
        <v>1.1403594680000002</v>
      </c>
      <c r="L424" s="315">
        <f>('июль(4 цк)'!I403+'июль(4 цк)'!I404*9.11%)/1000</f>
        <v>1.1188102430000002</v>
      </c>
      <c r="M424" s="315">
        <f>('июль(4 цк)'!J403+'июль(4 цк)'!J404*9.11%)/1000</f>
        <v>1.135154921</v>
      </c>
      <c r="N424" s="315">
        <f>('июль(4 цк)'!K403+'июль(4 цк)'!K404*9.11%)/1000</f>
        <v>1.141777898</v>
      </c>
      <c r="O424" s="315">
        <f>('июль(4 цк)'!L403+'июль(4 цк)'!L404*9.11%)/1000</f>
        <v>1.1411996149999999</v>
      </c>
      <c r="P424" s="315">
        <f>('июль(4 цк)'!M403+'июль(4 цк)'!M404*9.11%)/1000</f>
        <v>1.1405122219999999</v>
      </c>
      <c r="Q424" s="315">
        <f>('июль(4 цк)'!N403+'июль(4 цк)'!N404*9.11%)/1000</f>
        <v>1.0649426360000001</v>
      </c>
      <c r="R424" s="315">
        <f>('июль(4 цк)'!O403+'июль(4 цк)'!O404*9.11%)/1000</f>
        <v>1.033475312</v>
      </c>
      <c r="S424" s="315">
        <f>('июль(4 цк)'!P403+'июль(4 цк)'!P404*9.11%)/1000</f>
        <v>1.03803611</v>
      </c>
      <c r="T424" s="315">
        <f>('июль(4 цк)'!Q403+'июль(4 цк)'!Q404*9.11%)/1000</f>
        <v>1.0675830980000001</v>
      </c>
      <c r="U424" s="315">
        <f>('июль(4 цк)'!R403+'июль(4 цк)'!R404*9.11%)/1000</f>
        <v>1.0871683430000001</v>
      </c>
      <c r="V424" s="315">
        <f>('июль(4 цк)'!S403+'июль(4 цк)'!S404*9.11%)/1000</f>
        <v>1.0960498969999999</v>
      </c>
      <c r="W424" s="315">
        <f>('июль(4 цк)'!T403+'июль(4 цк)'!T404*9.11%)/1000</f>
        <v>1.0984066729999999</v>
      </c>
      <c r="X424" s="315">
        <f>('июль(4 цк)'!U403+'июль(4 цк)'!U404*9.11%)/1000</f>
        <v>1.0762682540000001</v>
      </c>
      <c r="Y424" s="315">
        <f>('июль(4 цк)'!V403+'июль(4 цк)'!V404*9.11%)/1000</f>
        <v>1.0940422730000001</v>
      </c>
      <c r="Z424" s="315">
        <f>('июль(4 цк)'!W403+'июль(4 цк)'!W404*9.11%)/1000</f>
        <v>1.103589398</v>
      </c>
      <c r="AA424" s="315">
        <f>('июль(4 цк)'!X403+'июль(4 цк)'!X404*9.11%)/1000</f>
        <v>1.1071572949999999</v>
      </c>
      <c r="AB424" s="315">
        <f>('июль(4 цк)'!Y403+'июль(4 цк)'!Y404*9.11%)/1000</f>
        <v>1.095886232</v>
      </c>
    </row>
    <row r="425" spans="1:28" s="213" customFormat="1" ht="13.5" thickBot="1" x14ac:dyDescent="0.25">
      <c r="A425" s="321">
        <v>5</v>
      </c>
      <c r="B425" s="294" t="s">
        <v>202</v>
      </c>
      <c r="C425" s="295" t="s">
        <v>174</v>
      </c>
      <c r="D425" s="261"/>
      <c r="E425" s="315">
        <f>('июль(4 цк)'!B407+'июль(4 цк)'!B408*9.11%)/1000</f>
        <v>1.0832512939999999</v>
      </c>
      <c r="F425" s="325">
        <f>('июль(4 цк)'!C407+'июль(4 цк)'!C408*9.11%)/1000</f>
        <v>1.0430988139999999</v>
      </c>
      <c r="G425" s="325">
        <f>('июль(4 цк)'!D407+'июль(4 цк)'!D408*9.11%)/1000</f>
        <v>1.0663065110000001</v>
      </c>
      <c r="H425" s="315">
        <f>('июль(4 цк)'!E407+'июль(4 цк)'!E408*9.11%)/1000</f>
        <v>1.0851498079999999</v>
      </c>
      <c r="I425" s="315">
        <f>('июль(4 цк)'!F407+'июль(4 цк)'!F408*9.11%)/1000</f>
        <v>1.1038185290000002</v>
      </c>
      <c r="J425" s="315">
        <f>('июль(4 цк)'!G407+'июль(4 цк)'!G408*9.11%)/1000</f>
        <v>1.0837095560000001</v>
      </c>
      <c r="K425" s="315">
        <f>('июль(4 цк)'!H407+'июль(4 цк)'!H408*9.11%)/1000</f>
        <v>1.0843205719999998</v>
      </c>
      <c r="L425" s="315">
        <f>('июль(4 цк)'!I407+'июль(4 цк)'!I408*9.11%)/1000</f>
        <v>1.057795931</v>
      </c>
      <c r="M425" s="315">
        <f>('июль(4 цк)'!J407+'июль(4 цк)'!J408*9.11%)/1000</f>
        <v>1.0840150639999999</v>
      </c>
      <c r="N425" s="315">
        <f>('июль(4 цк)'!K407+'июль(4 цк)'!K408*9.11%)/1000</f>
        <v>1.09520975</v>
      </c>
      <c r="O425" s="315">
        <f>('июль(4 цк)'!L407+'июль(4 цк)'!L408*9.11%)/1000</f>
        <v>1.074206075</v>
      </c>
      <c r="P425" s="315">
        <f>('июль(4 цк)'!M407+'июль(4 цк)'!M408*9.11%)/1000</f>
        <v>1.0821601940000001</v>
      </c>
      <c r="Q425" s="315">
        <f>('июль(4 цк)'!N407+'июль(4 цк)'!N408*9.11%)/1000</f>
        <v>1.065357254</v>
      </c>
      <c r="R425" s="315">
        <f>('июль(4 цк)'!O407+'июль(4 цк)'!O408*9.11%)/1000</f>
        <v>1.0355484020000001</v>
      </c>
      <c r="S425" s="315">
        <f>('июль(4 цк)'!P407+'июль(4 цк)'!P408*9.11%)/1000</f>
        <v>1.0302893</v>
      </c>
      <c r="T425" s="315">
        <f>('июль(4 цк)'!Q407+'июль(4 цк)'!Q408*9.11%)/1000</f>
        <v>1.054795406</v>
      </c>
      <c r="U425" s="315">
        <f>('июль(4 цк)'!R407+'июль(4 цк)'!R408*9.11%)/1000</f>
        <v>1.0690669939999999</v>
      </c>
      <c r="V425" s="315">
        <f>('июль(4 цк)'!S407+'июль(4 цк)'!S408*9.11%)/1000</f>
        <v>1.0647789710000002</v>
      </c>
      <c r="W425" s="315">
        <f>('июль(4 цк)'!T407+'июль(4 цк)'!T408*9.11%)/1000</f>
        <v>1.0746752479999999</v>
      </c>
      <c r="X425" s="315">
        <f>('июль(4 цк)'!U407+'июль(4 цк)'!U408*9.11%)/1000</f>
        <v>1.044626354</v>
      </c>
      <c r="Y425" s="315">
        <f>('июль(4 цк)'!V407+'июль(4 цк)'!V408*9.11%)/1000</f>
        <v>1.06345874</v>
      </c>
      <c r="Z425" s="315">
        <f>('июль(4 цк)'!W407+'июль(4 цк)'!W408*9.11%)/1000</f>
        <v>1.0829676079999999</v>
      </c>
      <c r="AA425" s="315">
        <f>('июль(4 цк)'!X407+'июль(4 цк)'!X408*9.11%)/1000</f>
        <v>1.0825529900000002</v>
      </c>
      <c r="AB425" s="315">
        <f>('июль(4 цк)'!Y407+'июль(4 цк)'!Y408*9.11%)/1000</f>
        <v>1.0795961090000001</v>
      </c>
    </row>
    <row r="426" spans="1:28" s="213" customFormat="1" ht="13.5" thickBot="1" x14ac:dyDescent="0.25">
      <c r="A426" s="321">
        <v>6</v>
      </c>
      <c r="B426" s="294" t="s">
        <v>202</v>
      </c>
      <c r="C426" s="295" t="s">
        <v>174</v>
      </c>
      <c r="D426" s="261"/>
      <c r="E426" s="315">
        <f>('июль(4 цк)'!B411+'июль(4 цк)'!B412*9.11%)/1000</f>
        <v>1.0034591509999999</v>
      </c>
      <c r="F426" s="325">
        <f>('июль(4 цк)'!C411+'июль(4 цк)'!C412*9.11%)/1000</f>
        <v>0.9775237040000001</v>
      </c>
      <c r="G426" s="325">
        <f>('июль(4 цк)'!D411+'июль(4 цк)'!D412*9.11%)/1000</f>
        <v>0.98436490100000007</v>
      </c>
      <c r="H426" s="315">
        <f>('июль(4 цк)'!E411+'июль(4 цк)'!E412*9.11%)/1000</f>
        <v>0.99477399499999997</v>
      </c>
      <c r="I426" s="315">
        <f>('июль(4 цк)'!F411+'июль(4 цк)'!F412*9.11%)/1000</f>
        <v>1.0005022700000001</v>
      </c>
      <c r="J426" s="315">
        <f>('июль(4 цк)'!G411+'июль(4 цк)'!G412*9.11%)/1000</f>
        <v>0.99165344900000019</v>
      </c>
      <c r="K426" s="315">
        <f>('июль(4 цк)'!H411+'июль(4 цк)'!H412*9.11%)/1000</f>
        <v>0.97650898099999994</v>
      </c>
      <c r="L426" s="315">
        <f>('июль(4 цк)'!I411+'июль(4 цк)'!I412*9.11%)/1000</f>
        <v>0.97567974499999999</v>
      </c>
      <c r="M426" s="315">
        <f>('июль(4 цк)'!J411+'июль(4 цк)'!J412*9.11%)/1000</f>
        <v>0.98247729800000005</v>
      </c>
      <c r="N426" s="315">
        <f>('июль(4 цк)'!K411+'июль(4 цк)'!K412*9.11%)/1000</f>
        <v>0.99215535499999985</v>
      </c>
      <c r="O426" s="315">
        <f>('июль(4 цк)'!L411+'июль(4 цк)'!L412*9.11%)/1000</f>
        <v>1.007823551</v>
      </c>
      <c r="P426" s="315">
        <f>('июль(4 цк)'!M411+'июль(4 цк)'!M412*9.11%)/1000</f>
        <v>1.0060232360000001</v>
      </c>
      <c r="Q426" s="315">
        <f>('июль(4 цк)'!N411+'июль(4 цк)'!N412*9.11%)/1000</f>
        <v>1.0060668799999999</v>
      </c>
      <c r="R426" s="315">
        <f>('июль(4 цк)'!O411+'июль(4 цк)'!O412*9.11%)/1000</f>
        <v>0.97793832199999997</v>
      </c>
      <c r="S426" s="315">
        <f>('июль(4 цк)'!P411+'июль(4 цк)'!P412*9.11%)/1000</f>
        <v>0.97872391399999992</v>
      </c>
      <c r="T426" s="315">
        <f>('июль(4 цк)'!Q411+'июль(4 цк)'!Q412*9.11%)/1000</f>
        <v>1.0056086180000001</v>
      </c>
      <c r="U426" s="315">
        <f>('июль(4 цк)'!R411+'июль(4 цк)'!R412*9.11%)/1000</f>
        <v>1.0136282029999999</v>
      </c>
      <c r="V426" s="315">
        <f>('июль(4 цк)'!S411+'июль(4 цк)'!S412*9.11%)/1000</f>
        <v>1.0042338320000002</v>
      </c>
      <c r="W426" s="315">
        <f>('июль(4 цк)'!T411+'июль(4 цк)'!T412*9.11%)/1000</f>
        <v>1.0099402850000001</v>
      </c>
      <c r="X426" s="315">
        <f>('июль(4 цк)'!U411+'июль(4 цк)'!U412*9.11%)/1000</f>
        <v>0.99171891500000009</v>
      </c>
      <c r="Y426" s="315">
        <f>('июль(4 цк)'!V411+'июль(4 цк)'!V412*9.11%)/1000</f>
        <v>1.0083800120000002</v>
      </c>
      <c r="Z426" s="315">
        <f>('июль(4 цк)'!W411+'июль(4 цк)'!W412*9.11%)/1000</f>
        <v>1.021298636</v>
      </c>
      <c r="AA426" s="315">
        <f>('июль(4 цк)'!X411+'июль(4 цк)'!X412*9.11%)/1000</f>
        <v>1.022400647</v>
      </c>
      <c r="AB426" s="315">
        <f>('июль(4 цк)'!Y411+'июль(4 цк)'!Y412*9.11%)/1000</f>
        <v>1.0131808520000001</v>
      </c>
    </row>
    <row r="427" spans="1:28" s="213" customFormat="1" ht="13.5" thickBot="1" x14ac:dyDescent="0.25">
      <c r="A427" s="321">
        <v>7</v>
      </c>
      <c r="B427" s="294" t="s">
        <v>202</v>
      </c>
      <c r="C427" s="295" t="s">
        <v>174</v>
      </c>
      <c r="D427" s="261"/>
      <c r="E427" s="315">
        <f>('июль(4 цк)'!B415+'июль(4 цк)'!B416*9.11%)/1000</f>
        <v>1.0707363770000002</v>
      </c>
      <c r="F427" s="325">
        <f>('июль(4 цк)'!C415+'июль(4 цк)'!C416*9.11%)/1000</f>
        <v>1.024768334</v>
      </c>
      <c r="G427" s="325">
        <f>('июль(4 цк)'!D415+'июль(4 цк)'!D416*9.11%)/1000</f>
        <v>1.0570103389999999</v>
      </c>
      <c r="H427" s="315">
        <f>('июль(4 цк)'!E415+'июль(4 цк)'!E416*9.11%)/1000</f>
        <v>1.0714892359999999</v>
      </c>
      <c r="I427" s="315">
        <f>('июль(4 цк)'!F415+'июль(4 цк)'!F416*9.11%)/1000</f>
        <v>1.0810581829999999</v>
      </c>
      <c r="J427" s="315">
        <f>('июль(4 цк)'!G415+'июль(4 цк)'!G416*9.11%)/1000</f>
        <v>1.0835131579999999</v>
      </c>
      <c r="K427" s="315">
        <f>('июль(4 цк)'!H415+'июль(4 цк)'!H416*9.11%)/1000</f>
        <v>1.0774793749999998</v>
      </c>
      <c r="L427" s="315">
        <f>('июль(4 цк)'!I415+'июль(4 цк)'!I416*9.11%)/1000</f>
        <v>1.0560283490000002</v>
      </c>
      <c r="M427" s="315">
        <f>('июль(4 цк)'!J415+'июль(4 цк)'!J416*9.11%)/1000</f>
        <v>1.074511583</v>
      </c>
      <c r="N427" s="315">
        <f>('июль(4 цк)'!K415+'июль(4 цк)'!K416*9.11%)/1000</f>
        <v>1.09324577</v>
      </c>
      <c r="O427" s="315">
        <f>('июль(4 цк)'!L415+'июль(4 цк)'!L416*9.11%)/1000</f>
        <v>1.0845715250000001</v>
      </c>
      <c r="P427" s="315">
        <f>('июль(4 цк)'!M415+'июль(4 цк)'!M416*9.11%)/1000</f>
        <v>1.0880739559999999</v>
      </c>
      <c r="Q427" s="315">
        <f>('июль(4 цк)'!N415+'июль(4 цк)'!N416*9.11%)/1000</f>
        <v>1.0850297869999999</v>
      </c>
      <c r="R427" s="315">
        <f>('июль(4 цк)'!O415+'июль(4 цк)'!O416*9.11%)/1000</f>
        <v>1.0572831140000001</v>
      </c>
      <c r="S427" s="315">
        <f>('июль(4 цк)'!P415+'июль(4 цк)'!P416*9.11%)/1000</f>
        <v>1.0628913680000001</v>
      </c>
      <c r="T427" s="315">
        <f>('июль(4 цк)'!Q415+'июль(4 цк)'!Q416*9.11%)/1000</f>
        <v>1.084593347</v>
      </c>
      <c r="U427" s="315">
        <f>('июль(4 цк)'!R415+'июль(4 цк)'!R416*9.11%)/1000</f>
        <v>1.0913908999999999</v>
      </c>
      <c r="V427" s="315">
        <f>('июль(4 цк)'!S415+'июль(4 цк)'!S416*9.11%)/1000</f>
        <v>1.0884885740000001</v>
      </c>
      <c r="W427" s="315">
        <f>('июль(4 цк)'!T415+'июль(4 цк)'!T416*9.11%)/1000</f>
        <v>1.0945987340000001</v>
      </c>
      <c r="X427" s="315">
        <f>('июль(4 цк)'!U415+'июль(4 цк)'!U416*9.11%)/1000</f>
        <v>1.0787886949999999</v>
      </c>
      <c r="Y427" s="315">
        <f>('июль(4 цк)'!V415+'июль(4 цк)'!V416*9.11%)/1000</f>
        <v>1.0958425880000002</v>
      </c>
      <c r="Z427" s="315">
        <f>('июль(4 цк)'!W415+'июль(4 цк)'!W416*9.11%)/1000</f>
        <v>1.0920455600000001</v>
      </c>
      <c r="AA427" s="315">
        <f>('июль(4 цк)'!X415+'июль(4 цк)'!X416*9.11%)/1000</f>
        <v>1.1043422570000001</v>
      </c>
      <c r="AB427" s="315">
        <f>('июль(4 цк)'!Y415+'июль(4 цк)'!Y416*9.11%)/1000</f>
        <v>1.107964709</v>
      </c>
    </row>
    <row r="428" spans="1:28" s="213" customFormat="1" ht="13.5" thickBot="1" x14ac:dyDescent="0.25">
      <c r="A428" s="321">
        <v>8</v>
      </c>
      <c r="B428" s="294" t="s">
        <v>202</v>
      </c>
      <c r="C428" s="295" t="s">
        <v>174</v>
      </c>
      <c r="D428" s="261"/>
      <c r="E428" s="315">
        <f>('июль(4 цк)'!B419+'июль(4 цк)'!B420*9.11%)/1000</f>
        <v>1.106589923</v>
      </c>
      <c r="F428" s="325">
        <f>('июль(4 цк)'!C419+'июль(4 цк)'!C420*9.11%)/1000</f>
        <v>1.0637860700000001</v>
      </c>
      <c r="G428" s="325">
        <f>('июль(4 цк)'!D419+'июль(4 цк)'!D420*9.11%)/1000</f>
        <v>1.032962495</v>
      </c>
      <c r="H428" s="315">
        <f>('июль(4 цк)'!E419+'июль(4 цк)'!E420*9.11%)/1000</f>
        <v>1.095482525</v>
      </c>
      <c r="I428" s="315">
        <f>('июль(4 цк)'!F419+'июль(4 цк)'!F420*9.11%)/1000</f>
        <v>1.0963990490000002</v>
      </c>
      <c r="J428" s="315">
        <f>('июль(4 цк)'!G419+'июль(4 цк)'!G420*9.11%)/1000</f>
        <v>1.1158751840000001</v>
      </c>
      <c r="K428" s="315">
        <f>('июль(4 цк)'!H419+'июль(4 цк)'!H420*9.11%)/1000</f>
        <v>1.1213415950000001</v>
      </c>
      <c r="L428" s="315">
        <f>('июль(4 цк)'!I419+'июль(4 цк)'!I420*9.11%)/1000</f>
        <v>1.0928966179999999</v>
      </c>
      <c r="M428" s="315">
        <f>('июль(4 цк)'!J419+'июль(4 цк)'!J420*9.11%)/1000</f>
        <v>1.0970318870000002</v>
      </c>
      <c r="N428" s="315">
        <f>('июль(4 цк)'!K419+'июль(4 цк)'!K420*9.11%)/1000</f>
        <v>1.13361647</v>
      </c>
      <c r="O428" s="315">
        <f>('июль(4 цк)'!L419+'июль(4 цк)'!L420*9.11%)/1000</f>
        <v>1.1254004870000001</v>
      </c>
      <c r="P428" s="315">
        <f>('июль(4 цк)'!M419+'июль(4 цк)'!M420*9.11%)/1000</f>
        <v>1.1328526999999999</v>
      </c>
      <c r="Q428" s="315">
        <f>('июль(4 цк)'!N419+'июль(4 цк)'!N420*9.11%)/1000</f>
        <v>1.1392247240000002</v>
      </c>
      <c r="R428" s="315">
        <f>('июль(4 цк)'!O419+'июль(4 цк)'!O420*9.11%)/1000</f>
        <v>1.1062080380000001</v>
      </c>
      <c r="S428" s="315">
        <f>('июль(4 цк)'!P419+'июль(4 цк)'!P420*9.11%)/1000</f>
        <v>1.0999778570000001</v>
      </c>
      <c r="T428" s="315">
        <f>('июль(4 цк)'!Q419+'июль(4 цк)'!Q420*9.11%)/1000</f>
        <v>1.1396611640000001</v>
      </c>
      <c r="U428" s="315">
        <f>('июль(4 цк)'!R419+'июль(4 цк)'!R420*9.11%)/1000</f>
        <v>1.1594646290000001</v>
      </c>
      <c r="V428" s="315">
        <f>('июль(4 цк)'!S419+'июль(4 цк)'!S420*9.11%)/1000</f>
        <v>1.1482153880000001</v>
      </c>
      <c r="W428" s="315">
        <f>('июль(4 цк)'!T419+'июль(4 цк)'!T420*9.11%)/1000</f>
        <v>1.1495901740000001</v>
      </c>
      <c r="X428" s="315">
        <f>('июль(4 цк)'!U419+'июль(4 цк)'!U420*9.11%)/1000</f>
        <v>1.140392201</v>
      </c>
      <c r="Y428" s="315">
        <f>('июль(4 цк)'!V419+'июль(4 цк)'!V420*9.11%)/1000</f>
        <v>1.146786047</v>
      </c>
      <c r="Z428" s="315">
        <f>('июль(4 цк)'!W419+'июль(4 цк)'!W420*9.11%)/1000</f>
        <v>1.1450511980000002</v>
      </c>
      <c r="AA428" s="315">
        <f>('июль(4 цк)'!X419+'июль(4 цк)'!X420*9.11%)/1000</f>
        <v>1.1500593469999998</v>
      </c>
      <c r="AB428" s="315">
        <f>('июль(4 цк)'!Y419+'июль(4 цк)'!Y420*9.11%)/1000</f>
        <v>1.1427598880000001</v>
      </c>
    </row>
    <row r="429" spans="1:28" s="213" customFormat="1" ht="13.5" thickBot="1" x14ac:dyDescent="0.25">
      <c r="A429" s="321">
        <v>9</v>
      </c>
      <c r="B429" s="294" t="s">
        <v>202</v>
      </c>
      <c r="C429" s="295" t="s">
        <v>174</v>
      </c>
      <c r="D429" s="261"/>
      <c r="E429" s="315">
        <f>('июль(4 цк)'!B423+'июль(4 цк)'!B424*9.11%)/1000</f>
        <v>0.95272300100000007</v>
      </c>
      <c r="F429" s="325">
        <f>('июль(4 цк)'!C423+'июль(4 цк)'!C424*9.11%)/1000</f>
        <v>0.94884959600000018</v>
      </c>
      <c r="G429" s="325">
        <f>('июль(4 цк)'!D423+'июль(4 цк)'!D424*9.11%)/1000</f>
        <v>0.95188285400000006</v>
      </c>
      <c r="H429" s="315">
        <f>('июль(4 цк)'!E423+'июль(4 цк)'!E424*9.11%)/1000</f>
        <v>0.94511803400000005</v>
      </c>
      <c r="I429" s="315">
        <f>('июль(4 цк)'!F423+'июль(4 цк)'!F424*9.11%)/1000</f>
        <v>0.99792727400000014</v>
      </c>
      <c r="J429" s="315">
        <f>('июль(4 цк)'!G423+'июль(4 цк)'!G424*9.11%)/1000</f>
        <v>0.98193174799999994</v>
      </c>
      <c r="K429" s="315">
        <f>('июль(4 цк)'!H423+'июль(4 цк)'!H424*9.11%)/1000</f>
        <v>0.98378661800000011</v>
      </c>
      <c r="L429" s="315">
        <f>('июль(4 цк)'!I423+'июль(4 цк)'!I424*9.11%)/1000</f>
        <v>0.98591426300000007</v>
      </c>
      <c r="M429" s="315">
        <f>('июль(4 цк)'!J423+'июль(4 цк)'!J424*9.11%)/1000</f>
        <v>0.98663438899999989</v>
      </c>
      <c r="N429" s="315">
        <f>('июль(4 цк)'!K423+'июль(4 цк)'!K424*9.11%)/1000</f>
        <v>0.98588152999999989</v>
      </c>
      <c r="O429" s="315">
        <f>('июль(4 цк)'!L423+'июль(4 цк)'!L424*9.11%)/1000</f>
        <v>0.98693989699999995</v>
      </c>
      <c r="P429" s="315">
        <f>('июль(4 цк)'!M423+'июль(4 цк)'!M424*9.11%)/1000</f>
        <v>0.98017507700000006</v>
      </c>
      <c r="Q429" s="315">
        <f>('июль(4 цк)'!N423+'июль(4 цк)'!N424*9.11%)/1000</f>
        <v>0.97773101300000009</v>
      </c>
      <c r="R429" s="315">
        <f>('июль(4 цк)'!O423+'июль(4 цк)'!O424*9.11%)/1000</f>
        <v>0.97860389300000006</v>
      </c>
      <c r="S429" s="315">
        <f>('июль(4 цк)'!P423+'июль(4 цк)'!P424*9.11%)/1000</f>
        <v>0.97410856099999998</v>
      </c>
      <c r="T429" s="315">
        <f>('июль(4 цк)'!Q423+'июль(4 цк)'!Q424*9.11%)/1000</f>
        <v>0.97716364099999986</v>
      </c>
      <c r="U429" s="315">
        <f>('июль(4 цк)'!R423+'июль(4 цк)'!R424*9.11%)/1000</f>
        <v>0.98656892299999999</v>
      </c>
      <c r="V429" s="315">
        <f>('июль(4 цк)'!S423+'июль(4 цк)'!S424*9.11%)/1000</f>
        <v>0.9731047490000001</v>
      </c>
      <c r="W429" s="315">
        <f>('июль(4 цк)'!T423+'июль(4 цк)'!T424*9.11%)/1000</f>
        <v>0.98771457799999995</v>
      </c>
      <c r="X429" s="315">
        <f>('июль(4 цк)'!U423+'июль(4 цк)'!U424*9.11%)/1000</f>
        <v>1.000524092</v>
      </c>
      <c r="Y429" s="315">
        <f>('июль(4 цк)'!V423+'июль(4 цк)'!V424*9.11%)/1000</f>
        <v>1.016803304</v>
      </c>
      <c r="Z429" s="315">
        <f>('июль(4 цк)'!W423+'июль(4 цк)'!W424*9.11%)/1000</f>
        <v>1.0165850840000001</v>
      </c>
      <c r="AA429" s="315">
        <f>('июль(4 цк)'!X423+'июль(4 цк)'!X424*9.11%)/1000</f>
        <v>1.020218447</v>
      </c>
      <c r="AB429" s="315">
        <f>('июль(4 цк)'!Y423+'июль(4 цк)'!Y424*9.11%)/1000</f>
        <v>1.0105731229999999</v>
      </c>
    </row>
    <row r="430" spans="1:28" s="213" customFormat="1" ht="13.5" thickBot="1" x14ac:dyDescent="0.25">
      <c r="A430" s="321">
        <v>10</v>
      </c>
      <c r="B430" s="294" t="s">
        <v>202</v>
      </c>
      <c r="C430" s="295" t="s">
        <v>174</v>
      </c>
      <c r="D430" s="261"/>
      <c r="E430" s="315">
        <f>('июль(4 цк)'!B427+'июль(4 цк)'!B428*9.11%)/1000</f>
        <v>1.1604684409999999</v>
      </c>
      <c r="F430" s="325">
        <f>('июль(4 цк)'!C427+'июль(4 цк)'!C428*9.11%)/1000</f>
        <v>1.1047896080000001</v>
      </c>
      <c r="G430" s="325">
        <f>('июль(4 цк)'!D427+'июль(4 цк)'!D428*9.11%)/1000</f>
        <v>1.1091321860000001</v>
      </c>
      <c r="H430" s="315">
        <f>('июль(4 цк)'!E427+'июль(4 цк)'!E428*9.11%)/1000</f>
        <v>1.1407086200000001</v>
      </c>
      <c r="I430" s="315">
        <f>('июль(4 цк)'!F427+'июль(4 цк)'!F428*9.11%)/1000</f>
        <v>1.139672075</v>
      </c>
      <c r="J430" s="315">
        <f>('июль(4 цк)'!G427+'июль(4 цк)'!G428*9.11%)/1000</f>
        <v>1.1476807490000001</v>
      </c>
      <c r="K430" s="315">
        <f>('июль(4 цк)'!H427+'июль(4 цк)'!H428*9.11%)/1000</f>
        <v>1.1593227859999999</v>
      </c>
      <c r="L430" s="315">
        <f>('июль(4 цк)'!I427+'июль(4 цк)'!I428*9.11%)/1000</f>
        <v>1.1200540969999999</v>
      </c>
      <c r="M430" s="315">
        <f>('июль(4 цк)'!J427+'июль(4 цк)'!J428*9.11%)/1000</f>
        <v>1.1668295540000002</v>
      </c>
      <c r="N430" s="315">
        <f>('июль(4 цк)'!K427+'июль(4 цк)'!K428*9.11%)/1000</f>
        <v>1.1811229639999998</v>
      </c>
      <c r="O430" s="315">
        <f>('июль(4 цк)'!L427+'июль(4 цк)'!L428*9.11%)/1000</f>
        <v>1.1755474430000001</v>
      </c>
      <c r="P430" s="315">
        <f>('июль(4 цк)'!M427+'июль(4 цк)'!M428*9.11%)/1000</f>
        <v>1.1787007220000001</v>
      </c>
      <c r="Q430" s="315">
        <f>('июль(4 цк)'!N427+'июль(4 цк)'!N428*9.11%)/1000</f>
        <v>1.1899608740000001</v>
      </c>
      <c r="R430" s="315">
        <f>('июль(4 цк)'!O427+'июль(4 цк)'!O428*9.11%)/1000</f>
        <v>1.1314015369999999</v>
      </c>
      <c r="S430" s="315">
        <f>('июль(4 цк)'!P427+'июль(4 цк)'!P428*9.11%)/1000</f>
        <v>1.140577688</v>
      </c>
      <c r="T430" s="315">
        <f>('июль(4 цк)'!Q427+'июль(4 цк)'!Q428*9.11%)/1000</f>
        <v>1.1753619559999999</v>
      </c>
      <c r="U430" s="315">
        <f>('июль(4 цк)'!R427+'июль(4 цк)'!R428*9.11%)/1000</f>
        <v>1.1921867180000001</v>
      </c>
      <c r="V430" s="315">
        <f>('июль(4 цк)'!S427+'июль(4 цк)'!S428*9.11%)/1000</f>
        <v>1.200991895</v>
      </c>
      <c r="W430" s="315">
        <f>('июль(4 цк)'!T427+'июль(4 цк)'!T428*9.11%)/1000</f>
        <v>1.2200425010000002</v>
      </c>
      <c r="X430" s="315">
        <f>('июль(4 цк)'!U427+'июль(4 цк)'!U428*9.11%)/1000</f>
        <v>1.166425847</v>
      </c>
      <c r="Y430" s="315">
        <f>('июль(4 цк)'!V427+'июль(4 цк)'!V428*9.11%)/1000</f>
        <v>1.1917393669999998</v>
      </c>
      <c r="Z430" s="315">
        <f>('июль(4 цк)'!W427+'июль(4 цк)'!W428*9.11%)/1000</f>
        <v>1.1917066340000002</v>
      </c>
      <c r="AA430" s="315">
        <f>('июль(4 цк)'!X427+'июль(4 цк)'!X428*9.11%)/1000</f>
        <v>1.1921539850000002</v>
      </c>
      <c r="AB430" s="315">
        <f>('июль(4 цк)'!Y427+'июль(4 цк)'!Y428*9.11%)/1000</f>
        <v>1.1874513439999999</v>
      </c>
    </row>
    <row r="431" spans="1:28" s="213" customFormat="1" ht="13.5" thickBot="1" x14ac:dyDescent="0.25">
      <c r="A431" s="321">
        <v>11</v>
      </c>
      <c r="B431" s="294" t="s">
        <v>202</v>
      </c>
      <c r="C431" s="295" t="s">
        <v>174</v>
      </c>
      <c r="D431" s="261"/>
      <c r="E431" s="315">
        <f>('июль(4 цк)'!B431+'июль(4 цк)'!B432*9.11%)/1000</f>
        <v>1.1749582490000001</v>
      </c>
      <c r="F431" s="325">
        <f>('июль(4 цк)'!C431+'июль(4 цк)'!C432*9.11%)/1000</f>
        <v>1.118853887</v>
      </c>
      <c r="G431" s="325">
        <f>('июль(4 цк)'!D431+'июль(4 цк)'!D432*9.11%)/1000</f>
        <v>1.1262079009999999</v>
      </c>
      <c r="H431" s="315">
        <f>('июль(4 цк)'!E431+'июль(4 цк)'!E432*9.11%)/1000</f>
        <v>1.161821405</v>
      </c>
      <c r="I431" s="315">
        <f>('июль(4 цк)'!F431+'июль(4 цк)'!F432*9.11%)/1000</f>
        <v>1.156584125</v>
      </c>
      <c r="J431" s="315">
        <f>('июль(4 цк)'!G431+'июль(4 цк)'!G432*9.11%)/1000</f>
        <v>1.1437637</v>
      </c>
      <c r="K431" s="315">
        <f>('июль(4 цк)'!H431+'июль(4 цк)'!H432*9.11%)/1000</f>
        <v>1.145422172</v>
      </c>
      <c r="L431" s="315">
        <f>('июль(4 цк)'!I431+'июль(4 цк)'!I432*9.11%)/1000</f>
        <v>1.1186029340000001</v>
      </c>
      <c r="M431" s="315">
        <f>('июль(4 цк)'!J431+'июль(4 цк)'!J432*9.11%)/1000</f>
        <v>1.1739217040000001</v>
      </c>
      <c r="N431" s="315">
        <f>('июль(4 цк)'!K431+'июль(4 цк)'!K432*9.11%)/1000</f>
        <v>1.1985150980000001</v>
      </c>
      <c r="O431" s="315">
        <f>('июль(4 цк)'!L431+'июль(4 цк)'!L432*9.11%)/1000</f>
        <v>1.1905064240000001</v>
      </c>
      <c r="P431" s="315">
        <f>('июль(4 цк)'!M431+'июль(4 цк)'!M432*9.11%)/1000</f>
        <v>1.1924485819999999</v>
      </c>
      <c r="Q431" s="315">
        <f>('июль(4 цк)'!N431+'июль(4 цк)'!N432*9.11%)/1000</f>
        <v>1.1122309100000003</v>
      </c>
      <c r="R431" s="315">
        <f>('июль(4 цк)'!O431+'июль(4 цк)'!O432*9.11%)/1000</f>
        <v>1.063273253</v>
      </c>
      <c r="S431" s="315">
        <f>('июль(4 цк)'!P431+'июль(4 цк)'!P432*9.11%)/1000</f>
        <v>1.067004815</v>
      </c>
      <c r="T431" s="315">
        <f>('июль(4 цк)'!Q431+'июль(4 цк)'!Q432*9.11%)/1000</f>
        <v>1.095744389</v>
      </c>
      <c r="U431" s="315">
        <f>('июль(4 цк)'!R431+'июль(4 цк)'!R432*9.11%)/1000</f>
        <v>1.1124600409999998</v>
      </c>
      <c r="V431" s="315">
        <f>('июль(4 цк)'!S431+'июль(4 цк)'!S432*9.11%)/1000</f>
        <v>1.092754775</v>
      </c>
      <c r="W431" s="315">
        <f>('июль(4 цк)'!T431+'июль(4 цк)'!T432*9.11%)/1000</f>
        <v>1.105040561</v>
      </c>
      <c r="X431" s="315">
        <f>('июль(4 цк)'!U431+'июль(4 цк)'!U432*9.11%)/1000</f>
        <v>1.090463465</v>
      </c>
      <c r="Y431" s="315">
        <f>('июль(4 цк)'!V431+'июль(4 цк)'!V432*9.11%)/1000</f>
        <v>1.1046041210000002</v>
      </c>
      <c r="Z431" s="315">
        <f>('июль(4 цк)'!W431+'июль(4 цк)'!W432*9.11%)/1000</f>
        <v>1.0982866520000003</v>
      </c>
      <c r="AA431" s="315">
        <f>('июль(4 цк)'!X431+'июль(4 цк)'!X432*9.11%)/1000</f>
        <v>1.1126237060000002</v>
      </c>
      <c r="AB431" s="315">
        <f>('июль(4 цк)'!Y431+'июль(4 цк)'!Y432*9.11%)/1000</f>
        <v>1.108008353</v>
      </c>
    </row>
    <row r="432" spans="1:28" s="213" customFormat="1" ht="13.5" thickBot="1" x14ac:dyDescent="0.25">
      <c r="A432" s="321">
        <v>12</v>
      </c>
      <c r="B432" s="294" t="s">
        <v>202</v>
      </c>
      <c r="C432" s="295" t="s">
        <v>174</v>
      </c>
      <c r="D432" s="261"/>
      <c r="E432" s="315">
        <f>('июль(4 цк)'!B435+'июль(4 цк)'!B436*9.11%)/1000</f>
        <v>1.017938048</v>
      </c>
      <c r="F432" s="325">
        <f>('июль(4 цк)'!C435+'июль(4 цк)'!C436*9.11%)/1000</f>
        <v>0.98653619000000004</v>
      </c>
      <c r="G432" s="325">
        <f>('июль(4 цк)'!D435+'июль(4 цк)'!D436*9.11%)/1000</f>
        <v>0.99895290800000003</v>
      </c>
      <c r="H432" s="315">
        <f>('июль(4 цк)'!E435+'июль(4 цк)'!E436*9.11%)/1000</f>
        <v>1.032242369</v>
      </c>
      <c r="I432" s="315">
        <f>('июль(4 цк)'!F435+'июль(4 цк)'!F436*9.11%)/1000</f>
        <v>1.027496084</v>
      </c>
      <c r="J432" s="315">
        <f>('июль(4 цк)'!G435+'июль(4 цк)'!G436*9.11%)/1000</f>
        <v>1.0369995650000001</v>
      </c>
      <c r="K432" s="315">
        <f>('июль(4 цк)'!H435+'июль(4 цк)'!H436*9.11%)/1000</f>
        <v>1.0260340100000001</v>
      </c>
      <c r="L432" s="315">
        <f>('июль(4 цк)'!I435+'июль(4 цк)'!I436*9.11%)/1000</f>
        <v>0.99224264300000009</v>
      </c>
      <c r="M432" s="315">
        <f>('июль(4 цк)'!J435+'июль(4 цк)'!J436*9.11%)/1000</f>
        <v>0.99931297100000005</v>
      </c>
      <c r="N432" s="315">
        <f>('июль(4 цк)'!K435+'июль(4 цк)'!K436*9.11%)/1000</f>
        <v>0.99430482199999992</v>
      </c>
      <c r="O432" s="315">
        <f>('июль(4 цк)'!L435+'июль(4 цк)'!L436*9.11%)/1000</f>
        <v>0.97966226000000001</v>
      </c>
      <c r="P432" s="315">
        <f>('июль(4 цк)'!M435+'июль(4 цк)'!M436*9.11%)/1000</f>
        <v>1.0049648689999999</v>
      </c>
      <c r="Q432" s="315">
        <f>('июль(4 цк)'!N435+'июль(4 цк)'!N436*9.11%)/1000</f>
        <v>1.013017187</v>
      </c>
      <c r="R432" s="315">
        <f>('июль(4 цк)'!O435+'июль(4 цк)'!O436*9.11%)/1000</f>
        <v>0.98999497700000016</v>
      </c>
      <c r="S432" s="315">
        <f>('июль(4 цк)'!P435+'июль(4 цк)'!P436*9.11%)/1000</f>
        <v>0.99095514500000004</v>
      </c>
      <c r="T432" s="315">
        <f>('июль(4 цк)'!Q435+'июль(4 цк)'!Q436*9.11%)/1000</f>
        <v>1.0211022380000001</v>
      </c>
      <c r="U432" s="315">
        <f>('июль(4 цк)'!R435+'июль(4 цк)'!R436*9.11%)/1000</f>
        <v>1.006045058</v>
      </c>
      <c r="V432" s="315">
        <f>('июль(4 цк)'!S435+'июль(4 цк)'!S436*9.11%)/1000</f>
        <v>1.0053903980000001</v>
      </c>
      <c r="W432" s="315">
        <f>('июль(4 цк)'!T435+'июль(4 цк)'!T436*9.11%)/1000</f>
        <v>1.00148426</v>
      </c>
      <c r="X432" s="315">
        <f>('июль(4 цк)'!U435+'июль(4 цк)'!U436*9.11%)/1000</f>
        <v>0.99307187900000005</v>
      </c>
      <c r="Y432" s="315">
        <f>('июль(4 цк)'!V435+'июль(4 цк)'!V436*9.11%)/1000</f>
        <v>1.0013751499999999</v>
      </c>
      <c r="Z432" s="315">
        <f>('июль(4 цк)'!W435+'июль(4 цк)'!W436*9.11%)/1000</f>
        <v>0.98750726899999997</v>
      </c>
      <c r="AA432" s="315">
        <f>('июль(4 цк)'!X435+'июль(4 цк)'!X436*9.11%)/1000</f>
        <v>0.99118427600000003</v>
      </c>
      <c r="AB432" s="315">
        <f>('июль(4 цк)'!Y435+'июль(4 цк)'!Y436*9.11%)/1000</f>
        <v>0.99601784900000012</v>
      </c>
    </row>
    <row r="433" spans="1:28" s="213" customFormat="1" ht="13.5" thickBot="1" x14ac:dyDescent="0.25">
      <c r="A433" s="321">
        <v>13</v>
      </c>
      <c r="B433" s="294" t="s">
        <v>202</v>
      </c>
      <c r="C433" s="295" t="s">
        <v>174</v>
      </c>
      <c r="D433" s="261"/>
      <c r="E433" s="315">
        <f>('июль(4 цк)'!B439+'июль(4 цк)'!B440*9.11%)/1000</f>
        <v>0.99935661500000006</v>
      </c>
      <c r="F433" s="325">
        <f>('июль(4 цк)'!C439+'июль(4 цк)'!C440*9.11%)/1000</f>
        <v>0.96080805200000008</v>
      </c>
      <c r="G433" s="325">
        <f>('июль(4 цк)'!D439+'июль(4 цк)'!D440*9.11%)/1000</f>
        <v>0.98379752900000006</v>
      </c>
      <c r="H433" s="315">
        <f>('июль(4 цк)'!E439+'июль(4 цк)'!E440*9.11%)/1000</f>
        <v>0.99535227799999992</v>
      </c>
      <c r="I433" s="315">
        <f>('июль(4 цк)'!F439+'июль(4 цк)'!F440*9.11%)/1000</f>
        <v>0.98982040100000002</v>
      </c>
      <c r="J433" s="315">
        <f>('июль(4 цк)'!G439+'июль(4 цк)'!G440*9.11%)/1000</f>
        <v>0.99815640499999991</v>
      </c>
      <c r="K433" s="315">
        <f>('июль(4 цк)'!H439+'июль(4 цк)'!H440*9.11%)/1000</f>
        <v>1.0009714430000001</v>
      </c>
      <c r="L433" s="315">
        <f>('июль(4 цк)'!I439+'июль(4 цк)'!I440*9.11%)/1000</f>
        <v>0.99105334399999989</v>
      </c>
      <c r="M433" s="315">
        <f>('июль(4 цк)'!J439+'июль(4 цк)'!J440*9.11%)/1000</f>
        <v>1.0024116949999999</v>
      </c>
      <c r="N433" s="315">
        <f>('июль(4 цк)'!K439+'июль(4 цк)'!K440*9.11%)/1000</f>
        <v>1.008969206</v>
      </c>
      <c r="O433" s="315">
        <f>('июль(4 цк)'!L439+'июль(4 цк)'!L440*9.11%)/1000</f>
        <v>1.0087182530000001</v>
      </c>
      <c r="P433" s="315">
        <f>('июль(4 цк)'!M439+'июль(4 цк)'!M440*9.11%)/1000</f>
        <v>1.0069070270000002</v>
      </c>
      <c r="Q433" s="315">
        <f>('июль(4 цк)'!N439+'июль(4 цк)'!N440*9.11%)/1000</f>
        <v>1.0083472790000001</v>
      </c>
      <c r="R433" s="315">
        <f>('июль(4 цк)'!O439+'июль(4 цк)'!O440*9.11%)/1000</f>
        <v>0.99229719799999994</v>
      </c>
      <c r="S433" s="315">
        <f>('июль(4 цк)'!P439+'июль(4 цк)'!P440*9.11%)/1000</f>
        <v>0.98983131200000007</v>
      </c>
      <c r="T433" s="315">
        <f>('июль(4 цк)'!Q439+'июль(4 цк)'!Q440*9.11%)/1000</f>
        <v>1.0038846799999999</v>
      </c>
      <c r="U433" s="315">
        <f>('июль(4 цк)'!R439+'июль(4 цк)'!R440*9.11%)/1000</f>
        <v>1.0069397600000001</v>
      </c>
      <c r="V433" s="315">
        <f>('июль(4 цк)'!S439+'июль(4 цк)'!S440*9.11%)/1000</f>
        <v>1.0133008729999999</v>
      </c>
      <c r="W433" s="315">
        <f>('июль(4 цк)'!T439+'июль(4 цк)'!T440*9.11%)/1000</f>
        <v>1.021571411</v>
      </c>
      <c r="X433" s="315">
        <f>('июль(4 цк)'!U439+'июль(4 цк)'!U440*9.11%)/1000</f>
        <v>1.0055104189999999</v>
      </c>
      <c r="Y433" s="315">
        <f>('июль(4 цк)'!V439+'июль(4 цк)'!V440*9.11%)/1000</f>
        <v>0.99271181599999991</v>
      </c>
      <c r="Z433" s="315">
        <f>('июль(4 цк)'!W439+'июль(4 цк)'!W440*9.11%)/1000</f>
        <v>0.99515587999999988</v>
      </c>
      <c r="AA433" s="315">
        <f>('июль(4 цк)'!X439+'июль(4 цк)'!X440*9.11%)/1000</f>
        <v>0.99624697999999989</v>
      </c>
      <c r="AB433" s="315">
        <f>('июль(4 цк)'!Y439+'июль(4 цк)'!Y440*9.11%)/1000</f>
        <v>1.0190073260000001</v>
      </c>
    </row>
    <row r="434" spans="1:28" s="213" customFormat="1" ht="13.5" thickBot="1" x14ac:dyDescent="0.25">
      <c r="A434" s="321">
        <v>14</v>
      </c>
      <c r="B434" s="294" t="s">
        <v>202</v>
      </c>
      <c r="C434" s="295" t="s">
        <v>174</v>
      </c>
      <c r="D434" s="261"/>
      <c r="E434" s="315">
        <f>('июль(4 цк)'!B443+'июль(4 цк)'!B444*9.11%)/1000</f>
        <v>0.97902942199999998</v>
      </c>
      <c r="F434" s="325">
        <f>('июль(4 цк)'!C443+'июль(4 цк)'!C444*9.11%)/1000</f>
        <v>0.93092282299999995</v>
      </c>
      <c r="G434" s="325">
        <f>('июль(4 цк)'!D443+'июль(4 цк)'!D444*9.11%)/1000</f>
        <v>0.94757300900000008</v>
      </c>
      <c r="H434" s="315">
        <f>('июль(4 цк)'!E443+'июль(4 цк)'!E444*9.11%)/1000</f>
        <v>0.95357405900000003</v>
      </c>
      <c r="I434" s="315">
        <f>('июль(4 цк)'!F443+'июль(4 цк)'!F444*9.11%)/1000</f>
        <v>0.97166449700000002</v>
      </c>
      <c r="J434" s="315">
        <f>('июль(4 цк)'!G443+'июль(4 цк)'!G444*9.11%)/1000</f>
        <v>0.96958049600000007</v>
      </c>
      <c r="K434" s="315">
        <f>('июль(4 цк)'!H443+'июль(4 цк)'!H444*9.11%)/1000</f>
        <v>0.96643812799999995</v>
      </c>
      <c r="L434" s="315">
        <f>('июль(4 цк)'!I443+'июль(4 цк)'!I444*9.11%)/1000</f>
        <v>0.95369407999999989</v>
      </c>
      <c r="M434" s="315">
        <f>('июль(4 цк)'!J443+'июль(4 цк)'!J444*9.11%)/1000</f>
        <v>0.96807477800000008</v>
      </c>
      <c r="N434" s="315">
        <f>('июль(4 цк)'!K443+'июль(4 цк)'!K444*9.11%)/1000</f>
        <v>0.97890940100000001</v>
      </c>
      <c r="O434" s="315">
        <f>('июль(4 цк)'!L443+'июль(4 цк)'!L444*9.11%)/1000</f>
        <v>0.97204638200000015</v>
      </c>
      <c r="P434" s="315">
        <f>('июль(4 цк)'!M443+'июль(4 цк)'!M444*9.11%)/1000</f>
        <v>0.97458864500000009</v>
      </c>
      <c r="Q434" s="315">
        <f>('июль(4 цк)'!N443+'июль(4 цк)'!N444*9.11%)/1000</f>
        <v>0.97600707499999995</v>
      </c>
      <c r="R434" s="315">
        <f>('июль(4 цк)'!O443+'июль(4 цк)'!O444*9.11%)/1000</f>
        <v>0.95368316899999994</v>
      </c>
      <c r="S434" s="315">
        <f>('июль(4 цк)'!P443+'июль(4 цк)'!P444*9.11%)/1000</f>
        <v>0.95934597799999999</v>
      </c>
      <c r="T434" s="315">
        <f>('июль(4 цк)'!Q443+'июль(4 цк)'!Q444*9.11%)/1000</f>
        <v>0.97790558899999991</v>
      </c>
      <c r="U434" s="315">
        <f>('июль(4 цк)'!R443+'июль(4 цк)'!R444*9.11%)/1000</f>
        <v>0.9868416980000001</v>
      </c>
      <c r="V434" s="315">
        <f>('июль(4 цк)'!S443+'июль(4 цк)'!S444*9.11%)/1000</f>
        <v>0.9812552659999999</v>
      </c>
      <c r="W434" s="315">
        <f>('июль(4 цк)'!T443+'июль(4 цк)'!T444*9.11%)/1000</f>
        <v>0.99045323899999993</v>
      </c>
      <c r="X434" s="315">
        <f>('июль(4 цк)'!U443+'июль(4 цк)'!U444*9.11%)/1000</f>
        <v>0.96923134399999988</v>
      </c>
      <c r="Y434" s="315">
        <f>('июль(4 цк)'!V443+'июль(4 цк)'!V444*9.11%)/1000</f>
        <v>0.97663991300000008</v>
      </c>
      <c r="Z434" s="315">
        <f>('июль(4 цк)'!W443+'июль(4 цк)'!W444*9.11%)/1000</f>
        <v>0.97140263299999996</v>
      </c>
      <c r="AA434" s="315">
        <f>('июль(4 цк)'!X443+'июль(4 цк)'!X444*9.11%)/1000</f>
        <v>0.98037147499999988</v>
      </c>
      <c r="AB434" s="315">
        <f>('июль(4 цк)'!Y443+'июль(4 цк)'!Y444*9.11%)/1000</f>
        <v>0.98628523700000004</v>
      </c>
    </row>
    <row r="435" spans="1:28" s="213" customFormat="1" ht="13.5" thickBot="1" x14ac:dyDescent="0.25">
      <c r="A435" s="321">
        <v>15</v>
      </c>
      <c r="B435" s="294" t="s">
        <v>202</v>
      </c>
      <c r="C435" s="295" t="s">
        <v>174</v>
      </c>
      <c r="D435" s="261"/>
      <c r="E435" s="315">
        <f>('июль(4 цк)'!B447+'июль(4 цк)'!B448*9.11%)/1000</f>
        <v>1.0173052100000002</v>
      </c>
      <c r="F435" s="325">
        <f>('июль(4 цк)'!C447+'июль(4 цк)'!C448*9.11%)/1000</f>
        <v>0.98429943500000017</v>
      </c>
      <c r="G435" s="325">
        <f>('июль(4 цк)'!D447+'июль(4 цк)'!D448*9.11%)/1000</f>
        <v>0.96887128099999997</v>
      </c>
      <c r="H435" s="315">
        <f>('июль(4 цк)'!E447+'июль(4 цк)'!E448*9.11%)/1000</f>
        <v>1.0012442180000001</v>
      </c>
      <c r="I435" s="315">
        <f>('июль(4 цк)'!F447+'июль(4 цк)'!F448*9.11%)/1000</f>
        <v>1.003491884</v>
      </c>
      <c r="J435" s="315">
        <f>('июль(4 цк)'!G447+'июль(4 цк)'!G448*9.11%)/1000</f>
        <v>1.0168251260000001</v>
      </c>
      <c r="K435" s="315">
        <f>('июль(4 цк)'!H447+'июль(4 цк)'!H448*9.11%)/1000</f>
        <v>1.0406547499999999</v>
      </c>
      <c r="L435" s="315">
        <f>('июль(4 цк)'!I447+'июль(4 цк)'!I448*9.11%)/1000</f>
        <v>1.0901579570000002</v>
      </c>
      <c r="M435" s="315">
        <f>('июль(4 цк)'!J447+'июль(4 цк)'!J448*9.11%)/1000</f>
        <v>1.0851170749999999</v>
      </c>
      <c r="N435" s="315">
        <f>('июль(4 цк)'!K447+'июль(4 цк)'!K448*9.11%)/1000</f>
        <v>1.111063433</v>
      </c>
      <c r="O435" s="315">
        <f>('июль(4 цк)'!L447+'июль(4 цк)'!L448*9.11%)/1000</f>
        <v>1.119268505</v>
      </c>
      <c r="P435" s="315">
        <f>('июль(4 цк)'!M447+'июль(4 цк)'!M448*9.11%)/1000</f>
        <v>1.106786321</v>
      </c>
      <c r="Q435" s="315">
        <f>('июль(4 цк)'!N447+'июль(4 цк)'!N448*9.11%)/1000</f>
        <v>1.113791183</v>
      </c>
      <c r="R435" s="315">
        <f>('июль(4 цк)'!O447+'июль(4 цк)'!O448*9.11%)/1000</f>
        <v>1.0489034660000001</v>
      </c>
      <c r="S435" s="315">
        <f>('июль(4 цк)'!P447+'июль(4 цк)'!P448*9.11%)/1000</f>
        <v>1.0571412710000001</v>
      </c>
      <c r="T435" s="315">
        <f>('июль(4 цк)'!Q447+'июль(4 цк)'!Q448*9.11%)/1000</f>
        <v>1.082814854</v>
      </c>
      <c r="U435" s="315">
        <f>('июль(4 цк)'!R447+'июль(4 цк)'!R448*9.11%)/1000</f>
        <v>1.09651907</v>
      </c>
      <c r="V435" s="315">
        <f>('июль(4 цк)'!S447+'июль(4 цк)'!S448*9.11%)/1000</f>
        <v>1.0280307230000001</v>
      </c>
      <c r="W435" s="315">
        <f>('июль(4 цк)'!T447+'июль(4 цк)'!T448*9.11%)/1000</f>
        <v>1.0477468999999999</v>
      </c>
      <c r="X435" s="315">
        <f>('июль(4 цк)'!U447+'июль(4 цк)'!U448*9.11%)/1000</f>
        <v>1.0303111220000001</v>
      </c>
      <c r="Y435" s="315">
        <f>('июль(4 цк)'!V447+'июль(4 цк)'!V448*9.11%)/1000</f>
        <v>1.0267541360000001</v>
      </c>
      <c r="Z435" s="315">
        <f>('июль(4 цк)'!W447+'июль(4 цк)'!W448*9.11%)/1000</f>
        <v>1.03105307</v>
      </c>
      <c r="AA435" s="315">
        <f>('июль(4 цк)'!X447+'июль(4 цк)'!X448*9.11%)/1000</f>
        <v>1.0388217020000001</v>
      </c>
      <c r="AB435" s="315">
        <f>('июль(4 цк)'!Y447+'июль(4 цк)'!Y448*9.11%)/1000</f>
        <v>1.02254249</v>
      </c>
    </row>
    <row r="436" spans="1:28" s="213" customFormat="1" ht="13.5" thickBot="1" x14ac:dyDescent="0.25">
      <c r="A436" s="321">
        <v>16</v>
      </c>
      <c r="B436" s="294" t="s">
        <v>202</v>
      </c>
      <c r="C436" s="295" t="s">
        <v>174</v>
      </c>
      <c r="D436" s="261"/>
      <c r="E436" s="315">
        <f>('июль(4 цк)'!B451+'июль(4 цк)'!B452*9.11%)/1000</f>
        <v>1.0475286799999999</v>
      </c>
      <c r="F436" s="325">
        <f>('июль(4 цк)'!C451+'июль(4 цк)'!C452*9.11%)/1000</f>
        <v>1.0312167350000001</v>
      </c>
      <c r="G436" s="325">
        <f>('июль(4 цк)'!D451+'июль(4 цк)'!D452*9.11%)/1000</f>
        <v>1.0106167669999999</v>
      </c>
      <c r="H436" s="315">
        <f>('июль(4 цк)'!E451+'июль(4 цк)'!E452*9.11%)/1000</f>
        <v>1.0385052829999999</v>
      </c>
      <c r="I436" s="315">
        <f>('июль(4 цк)'!F451+'июль(4 цк)'!F452*9.11%)/1000</f>
        <v>1.11310379</v>
      </c>
      <c r="J436" s="315">
        <f>('июль(4 цк)'!G451+'июль(4 цк)'!G452*9.11%)/1000</f>
        <v>1.1124600409999998</v>
      </c>
      <c r="K436" s="315">
        <f>('июль(4 цк)'!H451+'июль(4 цк)'!H452*9.11%)/1000</f>
        <v>1.111063433</v>
      </c>
      <c r="L436" s="315">
        <f>('июль(4 цк)'!I451+'июль(4 цк)'!I452*9.11%)/1000</f>
        <v>1.0812327589999999</v>
      </c>
      <c r="M436" s="315">
        <f>('июль(4 цк)'!J451+'июль(4 цк)'!J452*9.11%)/1000</f>
        <v>1.0853462059999999</v>
      </c>
      <c r="N436" s="315">
        <f>('июль(4 цк)'!K451+'июль(4 цк)'!K452*9.11%)/1000</f>
        <v>1.108324772</v>
      </c>
      <c r="O436" s="315">
        <f>('июль(4 цк)'!L451+'июль(4 цк)'!L452*9.11%)/1000</f>
        <v>1.1128201040000001</v>
      </c>
      <c r="P436" s="315">
        <f>('июль(4 цк)'!M451+'июль(4 цк)'!M452*9.11%)/1000</f>
        <v>1.120501448</v>
      </c>
      <c r="Q436" s="315">
        <f>('июль(4 цк)'!N451+'июль(4 цк)'!N452*9.11%)/1000</f>
        <v>1.0781449460000001</v>
      </c>
      <c r="R436" s="315">
        <f>('июль(4 цк)'!O451+'июль(4 цк)'!O452*9.11%)/1000</f>
        <v>1.045226459</v>
      </c>
      <c r="S436" s="315">
        <f>('июль(4 цк)'!P451+'июль(4 цк)'!P452*9.11%)/1000</f>
        <v>1.0440589819999999</v>
      </c>
      <c r="T436" s="315">
        <f>('июль(4 цк)'!Q451+'июль(4 цк)'!Q452*9.11%)/1000</f>
        <v>1.0728422</v>
      </c>
      <c r="U436" s="315">
        <f>('июль(4 цк)'!R451+'июль(4 цк)'!R452*9.11%)/1000</f>
        <v>1.0971519080000001</v>
      </c>
      <c r="V436" s="315">
        <f>('июль(4 цк)'!S451+'июль(4 цк)'!S452*9.11%)/1000</f>
        <v>1.086459128</v>
      </c>
      <c r="W436" s="315">
        <f>('июль(4 цк)'!T451+'июль(4 цк)'!T452*9.11%)/1000</f>
        <v>1.0888595480000001</v>
      </c>
      <c r="X436" s="315">
        <f>('июль(4 цк)'!U451+'июль(4 цк)'!U452*9.11%)/1000</f>
        <v>1.059661712</v>
      </c>
      <c r="Y436" s="315">
        <f>('июль(4 цк)'!V451+'июль(4 цк)'!V452*9.11%)/1000</f>
        <v>1.0814291570000001</v>
      </c>
      <c r="Z436" s="315">
        <f>('июль(4 цк)'!W451+'июль(4 цк)'!W452*9.11%)/1000</f>
        <v>1.074980756</v>
      </c>
      <c r="AA436" s="315">
        <f>('июль(4 цк)'!X451+'июль(4 цк)'!X452*9.11%)/1000</f>
        <v>1.0794869990000002</v>
      </c>
      <c r="AB436" s="315">
        <f>('июль(4 цк)'!Y451+'июль(4 цк)'!Y452*9.11%)/1000</f>
        <v>1.075297175</v>
      </c>
    </row>
    <row r="437" spans="1:28" s="213" customFormat="1" ht="13.5" thickBot="1" x14ac:dyDescent="0.25">
      <c r="A437" s="321">
        <v>17</v>
      </c>
      <c r="B437" s="294" t="s">
        <v>202</v>
      </c>
      <c r="C437" s="295" t="s">
        <v>174</v>
      </c>
      <c r="D437" s="261"/>
      <c r="E437" s="315">
        <f>('июль(4 цк)'!B455+'июль(4 цк)'!B456*9.11%)/1000</f>
        <v>1.0628804570000001</v>
      </c>
      <c r="F437" s="325">
        <f>('июль(4 цк)'!C455+'июль(4 цк)'!C456*9.11%)/1000</f>
        <v>1.0257830570000002</v>
      </c>
      <c r="G437" s="325">
        <f>('июль(4 цк)'!D455+'июль(4 цк)'!D456*9.11%)/1000</f>
        <v>1.0440262490000001</v>
      </c>
      <c r="H437" s="315">
        <f>('июль(4 цк)'!E455+'июль(4 цк)'!E456*9.11%)/1000</f>
        <v>1.0637096930000001</v>
      </c>
      <c r="I437" s="315">
        <f>('июль(4 цк)'!F455+'июль(4 цк)'!F456*9.11%)/1000</f>
        <v>1.1219416999999998</v>
      </c>
      <c r="J437" s="315">
        <f>('июль(4 цк)'!G455+'июль(4 цк)'!G456*9.11%)/1000</f>
        <v>1.1310851179999999</v>
      </c>
      <c r="K437" s="315">
        <f>('июль(4 цк)'!H455+'июль(4 цк)'!H456*9.11%)/1000</f>
        <v>1.1290993159999998</v>
      </c>
      <c r="L437" s="315">
        <f>('июль(4 цк)'!I455+'июль(4 цк)'!I456*9.11%)/1000</f>
        <v>1.121046998</v>
      </c>
      <c r="M437" s="315">
        <f>('июль(4 цк)'!J455+'июль(4 цк)'!J456*9.11%)/1000</f>
        <v>1.1111834540000001</v>
      </c>
      <c r="N437" s="315">
        <f>('июль(4 цк)'!K455+'июль(4 цк)'!K456*9.11%)/1000</f>
        <v>1.1290774939999999</v>
      </c>
      <c r="O437" s="315">
        <f>('июль(4 цк)'!L455+'июль(4 цк)'!L456*9.11%)/1000</f>
        <v>1.0817783089999999</v>
      </c>
      <c r="P437" s="315">
        <f>('июль(4 цк)'!M455+'июль(4 цк)'!M456*9.11%)/1000</f>
        <v>1.0823784140000001</v>
      </c>
      <c r="Q437" s="315">
        <f>('июль(4 цк)'!N455+'июль(4 цк)'!N456*9.11%)/1000</f>
        <v>1.089012302</v>
      </c>
      <c r="R437" s="315">
        <f>('июль(4 цк)'!O455+'июль(4 цк)'!O456*9.11%)/1000</f>
        <v>1.0389962780000002</v>
      </c>
      <c r="S437" s="315">
        <f>('июль(4 цк)'!P455+'июль(4 цк)'!P456*9.11%)/1000</f>
        <v>1.0445172439999999</v>
      </c>
      <c r="T437" s="315">
        <f>('июль(4 цк)'!Q455+'июль(4 цк)'!Q456*9.11%)/1000</f>
        <v>1.0654881860000001</v>
      </c>
      <c r="U437" s="315">
        <f>('июль(4 цк)'!R455+'июль(4 цк)'!R456*9.11%)/1000</f>
        <v>1.1022037010000001</v>
      </c>
      <c r="V437" s="315">
        <f>('июль(4 цк)'!S455+'июль(4 цк)'!S456*9.11%)/1000</f>
        <v>1.1048332520000002</v>
      </c>
      <c r="W437" s="315">
        <f>('июль(4 цк)'!T455+'июль(4 цк)'!T456*9.11%)/1000</f>
        <v>1.107451892</v>
      </c>
      <c r="X437" s="315">
        <f>('июль(4 цк)'!U455+'июль(4 цк)'!U456*9.11%)/1000</f>
        <v>1.0795197320000003</v>
      </c>
      <c r="Y437" s="315">
        <f>('июль(4 цк)'!V455+'июль(4 цк)'!V456*9.11%)/1000</f>
        <v>1.090234334</v>
      </c>
      <c r="Z437" s="315">
        <f>('июль(4 цк)'!W455+'июль(4 цк)'!W456*9.11%)/1000</f>
        <v>1.0944787130000002</v>
      </c>
      <c r="AA437" s="315">
        <f>('июль(4 цк)'!X455+'июль(4 цк)'!X456*9.11%)/1000</f>
        <v>1.080403523</v>
      </c>
      <c r="AB437" s="315">
        <f>('июль(4 цк)'!Y455+'июль(4 цк)'!Y456*9.11%)/1000</f>
        <v>1.0755481279999999</v>
      </c>
    </row>
    <row r="438" spans="1:28" s="213" customFormat="1" ht="13.5" thickBot="1" x14ac:dyDescent="0.25">
      <c r="A438" s="321">
        <v>18</v>
      </c>
      <c r="B438" s="294" t="s">
        <v>202</v>
      </c>
      <c r="C438" s="295" t="s">
        <v>174</v>
      </c>
      <c r="D438" s="261"/>
      <c r="E438" s="315">
        <f>('июль(4 цк)'!B459+'июль(4 цк)'!B460*9.11%)/1000</f>
        <v>1.1090776310000001</v>
      </c>
      <c r="F438" s="325">
        <f>('июль(4 цк)'!C459+'июль(4 цк)'!C460*9.11%)/1000</f>
        <v>1.062989567</v>
      </c>
      <c r="G438" s="325">
        <f>('июль(4 цк)'!D459+'июль(4 цк)'!D460*9.11%)/1000</f>
        <v>1.0721329850000001</v>
      </c>
      <c r="H438" s="315">
        <f>('июль(4 цк)'!E459+'июль(4 цк)'!E460*9.11%)/1000</f>
        <v>1.116791708</v>
      </c>
      <c r="I438" s="315">
        <f>('июль(4 цк)'!F459+'июль(4 цк)'!F460*9.11%)/1000</f>
        <v>1.123403774</v>
      </c>
      <c r="J438" s="315">
        <f>('июль(4 цк)'!G459+'июль(4 цк)'!G460*9.11%)/1000</f>
        <v>1.1467642249999999</v>
      </c>
      <c r="K438" s="315">
        <f>('июль(4 цк)'!H459+'июль(4 цк)'!H460*9.11%)/1000</f>
        <v>1.147637105</v>
      </c>
      <c r="L438" s="315">
        <f>('июль(4 цк)'!I459+'июль(4 цк)'!I460*9.11%)/1000</f>
        <v>1.1108233909999998</v>
      </c>
      <c r="M438" s="315">
        <f>('июль(4 цк)'!J459+'июль(4 цк)'!J460*9.11%)/1000</f>
        <v>1.1271680689999999</v>
      </c>
      <c r="N438" s="315">
        <f>('июль(4 цк)'!K459+'июль(4 цк)'!K460*9.11%)/1000</f>
        <v>1.1450839310000001</v>
      </c>
      <c r="O438" s="315">
        <f>('июль(4 цк)'!L459+'июль(4 цк)'!L460*9.11%)/1000</f>
        <v>1.161046724</v>
      </c>
      <c r="P438" s="315">
        <f>('июль(4 цк)'!M459+'июль(4 цк)'!M460*9.11%)/1000</f>
        <v>1.1581443980000001</v>
      </c>
      <c r="Q438" s="315">
        <f>('июль(4 цк)'!N459+'июль(4 цк)'!N460*9.11%)/1000</f>
        <v>1.07556995</v>
      </c>
      <c r="R438" s="315">
        <f>('июль(4 цк)'!O459+'июль(4 цк)'!O460*9.11%)/1000</f>
        <v>1.0230989510000001</v>
      </c>
      <c r="S438" s="315">
        <f>('июль(4 цк)'!P459+'июль(4 цк)'!P460*9.11%)/1000</f>
        <v>1.0247356010000002</v>
      </c>
      <c r="T438" s="315">
        <f>('июль(4 цк)'!Q459+'июль(4 цк)'!Q460*9.11%)/1000</f>
        <v>1.0658155159999998</v>
      </c>
      <c r="U438" s="315">
        <f>('июль(4 цк)'!R459+'июль(4 цк)'!R460*9.11%)/1000</f>
        <v>1.088957747</v>
      </c>
      <c r="V438" s="315">
        <f>('июль(4 цк)'!S459+'июль(4 цк)'!S460*9.11%)/1000</f>
        <v>1.0914890990000001</v>
      </c>
      <c r="W438" s="315">
        <f>('июль(4 цк)'!T459+'июль(4 цк)'!T460*9.11%)/1000</f>
        <v>1.0818765079999999</v>
      </c>
      <c r="X438" s="315">
        <f>('июль(4 цк)'!U459+'июль(4 цк)'!U460*9.11%)/1000</f>
        <v>1.0471467950000002</v>
      </c>
      <c r="Y438" s="315">
        <f>('июль(4 цк)'!V459+'июль(4 цк)'!V460*9.11%)/1000</f>
        <v>1.0517075930000002</v>
      </c>
      <c r="Z438" s="315">
        <f>('июль(4 цк)'!W459+'июль(4 цк)'!W460*9.11%)/1000</f>
        <v>1.0669284380000001</v>
      </c>
      <c r="AA438" s="315">
        <f>('июль(4 цк)'!X459+'июль(4 цк)'!X460*9.11%)/1000</f>
        <v>1.065411809</v>
      </c>
      <c r="AB438" s="315">
        <f>('июль(4 цк)'!Y459+'июль(4 цк)'!Y460*9.11%)/1000</f>
        <v>1.0525368290000001</v>
      </c>
    </row>
    <row r="439" spans="1:28" s="213" customFormat="1" ht="13.5" thickBot="1" x14ac:dyDescent="0.25">
      <c r="A439" s="321">
        <v>19</v>
      </c>
      <c r="B439" s="294" t="s">
        <v>202</v>
      </c>
      <c r="C439" s="295" t="s">
        <v>174</v>
      </c>
      <c r="D439" s="261"/>
      <c r="E439" s="315">
        <f>('июль(4 цк)'!B463+'июль(4 цк)'!B464*9.11%)/1000</f>
        <v>1.0120351969999999</v>
      </c>
      <c r="F439" s="325">
        <f>('июль(4 цк)'!C463+'июль(4 цк)'!C464*9.11%)/1000</f>
        <v>0.98290282700000009</v>
      </c>
      <c r="G439" s="325">
        <f>('июль(4 цк)'!D463+'июль(4 цк)'!D464*9.11%)/1000</f>
        <v>0.98739815900000005</v>
      </c>
      <c r="H439" s="315">
        <f>('июль(4 цк)'!E463+'июль(4 цк)'!E464*9.11%)/1000</f>
        <v>0.99920386099999992</v>
      </c>
      <c r="I439" s="315">
        <f>('июль(4 цк)'!F463+'июль(4 цк)'!F464*9.11%)/1000</f>
        <v>0.99827642599999999</v>
      </c>
      <c r="J439" s="315">
        <f>('июль(4 цк)'!G463+'июль(4 цк)'!G464*9.11%)/1000</f>
        <v>1.0153957850000002</v>
      </c>
      <c r="K439" s="315">
        <f>('июль(4 цк)'!H463+'июль(4 цк)'!H464*9.11%)/1000</f>
        <v>1.0176434510000001</v>
      </c>
      <c r="L439" s="315">
        <f>('июль(4 цк)'!I463+'июль(4 цк)'!I464*9.11%)/1000</f>
        <v>0.99929114900000016</v>
      </c>
      <c r="M439" s="315">
        <f>('июль(4 цк)'!J463+'июль(4 цк)'!J464*9.11%)/1000</f>
        <v>1.003317308</v>
      </c>
      <c r="N439" s="315">
        <f>('июль(4 цк)'!K463+'июль(4 цк)'!K464*9.11%)/1000</f>
        <v>1.0175561630000001</v>
      </c>
      <c r="O439" s="315">
        <f>('июль(4 цк)'!L463+'июль(4 цк)'!L464*9.11%)/1000</f>
        <v>1.0138027790000002</v>
      </c>
      <c r="P439" s="315">
        <f>('июль(4 цк)'!M463+'июль(4 цк)'!M464*9.11%)/1000</f>
        <v>1.020022049</v>
      </c>
      <c r="Q439" s="315">
        <f>('июль(4 цк)'!N463+'июль(4 цк)'!N464*9.11%)/1000</f>
        <v>1.016792393</v>
      </c>
      <c r="R439" s="315">
        <f>('июль(4 цк)'!O463+'июль(4 цк)'!O464*9.11%)/1000</f>
        <v>0.99302823500000015</v>
      </c>
      <c r="S439" s="315">
        <f>('июль(4 цк)'!P463+'июль(4 цк)'!P464*9.11%)/1000</f>
        <v>0.97865844800000001</v>
      </c>
      <c r="T439" s="315">
        <f>('июль(4 цк)'!Q463+'июль(4 цк)'!Q464*9.11%)/1000</f>
        <v>1.0013751499999999</v>
      </c>
      <c r="U439" s="315">
        <f>('июль(4 цк)'!R463+'июль(4 цк)'!R464*9.11%)/1000</f>
        <v>1.0185054200000001</v>
      </c>
      <c r="V439" s="315">
        <f>('июль(4 цк)'!S463+'июль(4 цк)'!S464*9.11%)/1000</f>
        <v>1.019989316</v>
      </c>
      <c r="W439" s="315">
        <f>('июль(4 цк)'!T463+'июль(4 цк)'!T464*9.11%)/1000</f>
        <v>1.00475756</v>
      </c>
      <c r="X439" s="315">
        <f>('июль(4 цк)'!U463+'июль(4 цк)'!U464*9.11%)/1000</f>
        <v>0.987387248</v>
      </c>
      <c r="Y439" s="315">
        <f>('июль(4 цк)'!V463+'июль(4 цк)'!V464*9.11%)/1000</f>
        <v>0.99564687500000004</v>
      </c>
      <c r="Z439" s="315">
        <f>('июль(4 цк)'!W463+'июль(4 цк)'!W464*9.11%)/1000</f>
        <v>0.99241721899999991</v>
      </c>
      <c r="AA439" s="315">
        <f>('июль(4 цк)'!X463+'июль(4 цк)'!X464*9.11%)/1000</f>
        <v>1.001571548</v>
      </c>
      <c r="AB439" s="315">
        <f>('июль(4 цк)'!Y463+'июль(4 цк)'!Y464*9.11%)/1000</f>
        <v>1.000851422</v>
      </c>
    </row>
    <row r="440" spans="1:28" s="213" customFormat="1" ht="13.5" thickBot="1" x14ac:dyDescent="0.25">
      <c r="A440" s="321">
        <v>20</v>
      </c>
      <c r="B440" s="294" t="s">
        <v>202</v>
      </c>
      <c r="C440" s="295" t="s">
        <v>174</v>
      </c>
      <c r="D440" s="261"/>
      <c r="E440" s="315">
        <f>('июль(4 цк)'!B467+'июль(4 цк)'!B468*9.11%)/1000</f>
        <v>0.89216695099999999</v>
      </c>
      <c r="F440" s="325">
        <f>('июль(4 цк)'!C467+'июль(4 цк)'!C468*9.11%)/1000</f>
        <v>0.8623690100000001</v>
      </c>
      <c r="G440" s="325">
        <f>('июль(4 цк)'!D467+'июль(4 цк)'!D468*9.11%)/1000</f>
        <v>0.86048140700000009</v>
      </c>
      <c r="H440" s="315">
        <f>('июль(4 цк)'!E467+'июль(4 цк)'!E468*9.11%)/1000</f>
        <v>0.86988668899999988</v>
      </c>
      <c r="I440" s="315">
        <f>('июль(4 цк)'!F467+'июль(4 цк)'!F468*9.11%)/1000</f>
        <v>0.875123969</v>
      </c>
      <c r="J440" s="315">
        <f>('июль(4 цк)'!G467+'июль(4 цк)'!G468*9.11%)/1000</f>
        <v>0.87624780200000008</v>
      </c>
      <c r="K440" s="315">
        <f>('июль(4 цк)'!H467+'июль(4 цк)'!H468*9.11%)/1000</f>
        <v>0.87386920400000012</v>
      </c>
      <c r="L440" s="315">
        <f>('июль(4 цк)'!I467+'июль(4 цк)'!I468*9.11%)/1000</f>
        <v>0.86359104200000003</v>
      </c>
      <c r="M440" s="315">
        <f>('июль(4 цк)'!J467+'июль(4 цк)'!J468*9.11%)/1000</f>
        <v>0.8644202780000001</v>
      </c>
      <c r="N440" s="315">
        <f>('июль(4 цк)'!K467+'июль(4 цк)'!K468*9.11%)/1000</f>
        <v>0.87105416599999985</v>
      </c>
      <c r="O440" s="315">
        <f>('июль(4 цк)'!L467+'июль(4 цк)'!L468*9.11%)/1000</f>
        <v>0.87101052199999995</v>
      </c>
      <c r="P440" s="315">
        <f>('июль(4 цк)'!M467+'июль(4 цк)'!M468*9.11%)/1000</f>
        <v>0.87291994699999997</v>
      </c>
      <c r="Q440" s="315">
        <f>('июль(4 цк)'!N467+'июль(4 цк)'!N468*9.11%)/1000</f>
        <v>0.87490574900000018</v>
      </c>
      <c r="R440" s="315">
        <f>('июль(4 цк)'!O467+'июль(4 цк)'!O468*9.11%)/1000</f>
        <v>0.85875746899999994</v>
      </c>
      <c r="S440" s="315">
        <f>('июль(4 цк)'!P467+'июль(4 цк)'!P468*9.11%)/1000</f>
        <v>0.85897568899999999</v>
      </c>
      <c r="T440" s="315">
        <f>('июль(4 цк)'!Q467+'июль(4 цк)'!Q468*9.11%)/1000</f>
        <v>0.87823360400000006</v>
      </c>
      <c r="U440" s="315">
        <f>('июль(4 цк)'!R467+'июль(4 цк)'!R468*9.11%)/1000</f>
        <v>0.89193781999999999</v>
      </c>
      <c r="V440" s="315">
        <f>('июль(4 цк)'!S467+'июль(4 цк)'!S468*9.11%)/1000</f>
        <v>0.88866452000000007</v>
      </c>
      <c r="W440" s="315">
        <f>('июль(4 цк)'!T467+'июль(4 цк)'!T468*9.11%)/1000</f>
        <v>0.88831536799999999</v>
      </c>
      <c r="X440" s="315">
        <f>('июль(4 цк)'!U467+'июль(4 цк)'!U468*9.11%)/1000</f>
        <v>0.8766078650000001</v>
      </c>
      <c r="Y440" s="315">
        <f>('июль(4 цк)'!V467+'июль(4 цк)'!V468*9.11%)/1000</f>
        <v>0.87656422100000009</v>
      </c>
      <c r="Z440" s="315">
        <f>('июль(4 цк)'!W467+'июль(4 цк)'!W468*9.11%)/1000</f>
        <v>0.88326357499999997</v>
      </c>
      <c r="AA440" s="315">
        <f>('июль(4 цк)'!X467+'июль(4 цк)'!X468*9.11%)/1000</f>
        <v>0.88850085499999987</v>
      </c>
      <c r="AB440" s="315">
        <f>('июль(4 цк)'!Y467+'июль(4 цк)'!Y468*9.11%)/1000</f>
        <v>0.88895911699999997</v>
      </c>
    </row>
    <row r="441" spans="1:28" s="213" customFormat="1" ht="13.5" thickBot="1" x14ac:dyDescent="0.25">
      <c r="A441" s="321">
        <v>21</v>
      </c>
      <c r="B441" s="294" t="s">
        <v>202</v>
      </c>
      <c r="C441" s="295" t="s">
        <v>174</v>
      </c>
      <c r="D441" s="261"/>
      <c r="E441" s="315">
        <f>('июль(4 цк)'!B471+'июль(4 цк)'!B472*9.11%)/1000</f>
        <v>0.91799328800000013</v>
      </c>
      <c r="F441" s="325">
        <f>('июль(4 цк)'!C471+'июль(4 цк)'!C472*9.11%)/1000</f>
        <v>0.88844629999999991</v>
      </c>
      <c r="G441" s="325">
        <f>('июль(4 цк)'!D471+'июль(4 цк)'!D472*9.11%)/1000</f>
        <v>0.88709333599999995</v>
      </c>
      <c r="H441" s="315">
        <f>('июль(4 цк)'!E471+'июль(4 цк)'!E472*9.11%)/1000</f>
        <v>0.89491652300000002</v>
      </c>
      <c r="I441" s="315">
        <f>('июль(4 цк)'!F471+'июль(4 цк)'!F472*9.11%)/1000</f>
        <v>0.90276153200000009</v>
      </c>
      <c r="J441" s="315">
        <f>('июль(4 цк)'!G471+'июль(4 цк)'!G472*9.11%)/1000</f>
        <v>0.90257604499999999</v>
      </c>
      <c r="K441" s="315">
        <f>('июль(4 цк)'!H471+'июль(4 цк)'!H472*9.11%)/1000</f>
        <v>0.90567476899999999</v>
      </c>
      <c r="L441" s="315">
        <f>('июль(4 цк)'!I471+'июль(4 цк)'!I472*9.11%)/1000</f>
        <v>0.89541842900000002</v>
      </c>
      <c r="M441" s="315">
        <f>('июль(4 цк)'!J471+'июль(4 цк)'!J472*9.11%)/1000</f>
        <v>0.89799342500000001</v>
      </c>
      <c r="N441" s="315">
        <f>('июль(4 цк)'!K471+'июль(4 цк)'!K472*9.11%)/1000</f>
        <v>0.90294701899999996</v>
      </c>
      <c r="O441" s="315">
        <f>('июль(4 цк)'!L471+'июль(4 цк)'!L472*9.11%)/1000</f>
        <v>0.90460549099999987</v>
      </c>
      <c r="P441" s="315">
        <f>('июль(4 цк)'!M471+'июль(4 цк)'!M472*9.11%)/1000</f>
        <v>0.89989193899999997</v>
      </c>
      <c r="Q441" s="315">
        <f>('июль(4 цк)'!N471+'июль(4 цк)'!N472*9.11%)/1000</f>
        <v>0.89791704800000005</v>
      </c>
      <c r="R441" s="315">
        <f>('июль(4 цк)'!O471+'июль(4 цк)'!O472*9.11%)/1000</f>
        <v>0.88059037999999989</v>
      </c>
      <c r="S441" s="315">
        <f>('июль(4 цк)'!P471+'июль(4 цк)'!P472*9.11%)/1000</f>
        <v>0.88471473800000011</v>
      </c>
      <c r="T441" s="315">
        <f>('июль(4 цк)'!Q471+'июль(4 цк)'!Q472*9.11%)/1000</f>
        <v>0.90150676699999999</v>
      </c>
      <c r="U441" s="315">
        <f>('июль(4 цк)'!R471+'июль(4 цк)'!R472*9.11%)/1000</f>
        <v>0.91431628099999995</v>
      </c>
      <c r="V441" s="315">
        <f>('июль(4 цк)'!S471+'июль(4 цк)'!S472*9.11%)/1000</f>
        <v>0.91664032400000006</v>
      </c>
      <c r="W441" s="315">
        <f>('июль(4 цк)'!T471+'июль(4 цк)'!T472*9.11%)/1000</f>
        <v>0.90379807700000014</v>
      </c>
      <c r="X441" s="315">
        <f>('июль(4 цк)'!U471+'июль(4 цк)'!U472*9.11%)/1000</f>
        <v>0.89590942400000018</v>
      </c>
      <c r="Y441" s="315">
        <f>('июль(4 цк)'!V471+'июль(4 цк)'!V472*9.11%)/1000</f>
        <v>0.90217233800000007</v>
      </c>
      <c r="Z441" s="315">
        <f>('июль(4 цк)'!W471+'июль(4 цк)'!W472*9.11%)/1000</f>
        <v>0.90432180499999992</v>
      </c>
      <c r="AA441" s="315">
        <f>('июль(4 цк)'!X471+'июль(4 цк)'!X472*9.11%)/1000</f>
        <v>0.91251596599999996</v>
      </c>
      <c r="AB441" s="315">
        <f>('июль(4 цк)'!Y471+'июль(4 цк)'!Y472*9.11%)/1000</f>
        <v>0.90910082299999995</v>
      </c>
    </row>
    <row r="442" spans="1:28" s="213" customFormat="1" ht="13.5" thickBot="1" x14ac:dyDescent="0.25">
      <c r="A442" s="321">
        <v>22</v>
      </c>
      <c r="B442" s="294" t="s">
        <v>202</v>
      </c>
      <c r="C442" s="295" t="s">
        <v>174</v>
      </c>
      <c r="D442" s="261"/>
      <c r="E442" s="315">
        <f>('июль(4 цк)'!B475+'июль(4 цк)'!B476*9.11%)/1000</f>
        <v>0.93270131599999995</v>
      </c>
      <c r="F442" s="325">
        <f>('июль(4 цк)'!C475+'июль(4 цк)'!C476*9.11%)/1000</f>
        <v>0.89168686699999999</v>
      </c>
      <c r="G442" s="325">
        <f>('июль(4 цк)'!D475+'июль(4 цк)'!D476*9.11%)/1000</f>
        <v>0.88065584600000013</v>
      </c>
      <c r="H442" s="315">
        <f>('июль(4 цк)'!E475+'июль(4 цк)'!E476*9.11%)/1000</f>
        <v>0.96956958500000012</v>
      </c>
      <c r="I442" s="315">
        <f>('июль(4 цк)'!F475+'июль(4 цк)'!F476*9.11%)/1000</f>
        <v>0.96498696500000003</v>
      </c>
      <c r="J442" s="315">
        <f>('июль(4 цк)'!G475+'июль(4 цк)'!G476*9.11%)/1000</f>
        <v>0.97767645799999991</v>
      </c>
      <c r="K442" s="315">
        <f>('июль(4 цк)'!H475+'июль(4 цк)'!H476*9.11%)/1000</f>
        <v>0.98552146699999998</v>
      </c>
      <c r="L442" s="315">
        <f>('июль(4 цк)'!I475+'июль(4 цк)'!I476*9.11%)/1000</f>
        <v>0.95587627999999991</v>
      </c>
      <c r="M442" s="315">
        <f>('июль(4 цк)'!J475+'июль(4 цк)'!J476*9.11%)/1000</f>
        <v>0.95873496199999997</v>
      </c>
      <c r="N442" s="315">
        <f>('июль(4 цк)'!K475+'июль(4 цк)'!K476*9.11%)/1000</f>
        <v>0.966656348</v>
      </c>
      <c r="O442" s="315">
        <f>('июль(4 цк)'!L475+'июль(4 цк)'!L476*9.11%)/1000</f>
        <v>0.97284288500000016</v>
      </c>
      <c r="P442" s="315">
        <f>('июль(4 цк)'!M475+'июль(4 цк)'!M476*9.11%)/1000</f>
        <v>0.95327946200000013</v>
      </c>
      <c r="Q442" s="315">
        <f>('июль(4 цк)'!N475+'июль(4 цк)'!N476*9.11%)/1000</f>
        <v>0.95072628800000014</v>
      </c>
      <c r="R442" s="315">
        <f>('июль(4 цк)'!O475+'июль(4 цк)'!O476*9.11%)/1000</f>
        <v>0.91319244799999999</v>
      </c>
      <c r="S442" s="315">
        <f>('июль(4 цк)'!P475+'июль(4 цк)'!P476*9.11%)/1000</f>
        <v>0.91902983299999996</v>
      </c>
      <c r="T442" s="315">
        <f>('июль(4 цк)'!Q475+'июль(4 цк)'!Q476*9.11%)/1000</f>
        <v>0.96066620899999999</v>
      </c>
      <c r="U442" s="315">
        <f>('июль(4 цк)'!R475+'июль(4 цк)'!R476*9.11%)/1000</f>
        <v>0.97960770499999994</v>
      </c>
      <c r="V442" s="315">
        <f>('июль(4 цк)'!S475+'июль(4 цк)'!S476*9.11%)/1000</f>
        <v>0.991806203</v>
      </c>
      <c r="W442" s="315">
        <f>('июль(4 цк)'!T475+'июль(4 цк)'!T476*9.11%)/1000</f>
        <v>0.95444693899999988</v>
      </c>
      <c r="X442" s="315">
        <f>('июль(4 цк)'!U475+'июль(4 цк)'!U476*9.11%)/1000</f>
        <v>0.94449610700000008</v>
      </c>
      <c r="Y442" s="315">
        <f>('июль(4 цк)'!V475+'июль(4 цк)'!V476*9.11%)/1000</f>
        <v>0.94997342900000015</v>
      </c>
      <c r="Z442" s="315">
        <f>('июль(4 цк)'!W475+'июль(4 цк)'!W476*9.11%)/1000</f>
        <v>0.95054080100000005</v>
      </c>
      <c r="AA442" s="315">
        <f>('июль(4 цк)'!X475+'июль(4 цк)'!X476*9.11%)/1000</f>
        <v>0.95206834099999993</v>
      </c>
      <c r="AB442" s="315">
        <f>('июль(4 цк)'!Y475+'июль(4 цк)'!Y476*9.11%)/1000</f>
        <v>0.95272300100000007</v>
      </c>
    </row>
    <row r="443" spans="1:28" s="213" customFormat="1" ht="13.5" thickBot="1" x14ac:dyDescent="0.25">
      <c r="A443" s="321">
        <v>23</v>
      </c>
      <c r="B443" s="294" t="s">
        <v>202</v>
      </c>
      <c r="C443" s="295" t="s">
        <v>174</v>
      </c>
      <c r="D443" s="261"/>
      <c r="E443" s="315">
        <f>('июль(4 цк)'!B479+'июль(4 цк)'!B480*9.11%)/1000</f>
        <v>0.93732757999999994</v>
      </c>
      <c r="F443" s="325">
        <f>('июль(4 цк)'!C479+'июль(4 цк)'!C480*9.11%)/1000</f>
        <v>0.9090462680000001</v>
      </c>
      <c r="G443" s="325">
        <f>('июль(4 цк)'!D479+'июль(4 цк)'!D480*9.11%)/1000</f>
        <v>0.89207966300000008</v>
      </c>
      <c r="H443" s="315">
        <f>('июль(4 цк)'!E479+'июль(4 цк)'!E480*9.11%)/1000</f>
        <v>0.91981542500000002</v>
      </c>
      <c r="I443" s="315">
        <f>('июль(4 цк)'!F479+'июль(4 цк)'!F480*9.11%)/1000</f>
        <v>0.92736583700000008</v>
      </c>
      <c r="J443" s="315">
        <f>('июль(4 цк)'!G479+'июль(4 цк)'!G480*9.11%)/1000</f>
        <v>0.93072642499999991</v>
      </c>
      <c r="K443" s="315">
        <f>('июль(4 цк)'!H479+'июль(4 цк)'!H480*9.11%)/1000</f>
        <v>0.93592006099999991</v>
      </c>
      <c r="L443" s="315">
        <f>('июль(4 цк)'!I479+'июль(4 цк)'!I480*9.11%)/1000</f>
        <v>0.90977730499999998</v>
      </c>
      <c r="M443" s="315">
        <f>('июль(4 цк)'!J479+'июль(4 цк)'!J480*9.11%)/1000</f>
        <v>0.92294688200000008</v>
      </c>
      <c r="N443" s="315">
        <f>('июль(4 цк)'!K479+'июль(4 цк)'!K480*9.11%)/1000</f>
        <v>0.93469802899999999</v>
      </c>
      <c r="O443" s="315">
        <f>('июль(4 цк)'!L479+'июль(4 цк)'!L480*9.11%)/1000</f>
        <v>0.93733849099999988</v>
      </c>
      <c r="P443" s="315">
        <f>('июль(4 цк)'!M479+'июль(4 цк)'!M480*9.11%)/1000</f>
        <v>0.93769855400000002</v>
      </c>
      <c r="Q443" s="315">
        <f>('июль(4 цк)'!N479+'июль(4 цк)'!N480*9.11%)/1000</f>
        <v>0.92332876699999999</v>
      </c>
      <c r="R443" s="315">
        <f>('июль(4 цк)'!O479+'июль(4 цк)'!O480*9.11%)/1000</f>
        <v>0.906765869</v>
      </c>
      <c r="S443" s="315">
        <f>('июль(4 цк)'!P479+'июль(4 цк)'!P480*9.11%)/1000</f>
        <v>0.90321979399999996</v>
      </c>
      <c r="T443" s="315">
        <f>('июль(4 цк)'!Q479+'июль(4 цк)'!Q480*9.11%)/1000</f>
        <v>0.93223214300000001</v>
      </c>
      <c r="U443" s="315">
        <f>('июль(4 цк)'!R479+'июль(4 цк)'!R480*9.11%)/1000</f>
        <v>0.94524896599999986</v>
      </c>
      <c r="V443" s="315">
        <f>('июль(4 цк)'!S479+'июль(4 цк)'!S480*9.11%)/1000</f>
        <v>0.94804218200000012</v>
      </c>
      <c r="W443" s="315">
        <f>('июль(4 цк)'!T479+'июль(4 цк)'!T480*9.11%)/1000</f>
        <v>0.95741473099999996</v>
      </c>
      <c r="X443" s="315">
        <f>('июль(4 цк)'!U479+'июль(4 цк)'!U480*9.11%)/1000</f>
        <v>0.93712027100000017</v>
      </c>
      <c r="Y443" s="315">
        <f>('июль(4 цк)'!V479+'июль(4 цк)'!V480*9.11%)/1000</f>
        <v>0.93864781099999994</v>
      </c>
      <c r="Z443" s="315">
        <f>('июль(4 цк)'!W479+'июль(4 цк)'!W480*9.11%)/1000</f>
        <v>0.95087904200000006</v>
      </c>
      <c r="AA443" s="315">
        <f>('июль(4 цк)'!X479+'июль(4 цк)'!X480*9.11%)/1000</f>
        <v>0.95703284600000005</v>
      </c>
      <c r="AB443" s="315">
        <f>('июль(4 цк)'!Y479+'июль(4 цк)'!Y480*9.11%)/1000</f>
        <v>0.944103311</v>
      </c>
    </row>
    <row r="444" spans="1:28" s="213" customFormat="1" ht="13.5" thickBot="1" x14ac:dyDescent="0.25">
      <c r="A444" s="321">
        <v>24</v>
      </c>
      <c r="B444" s="294" t="s">
        <v>202</v>
      </c>
      <c r="C444" s="295" t="s">
        <v>174</v>
      </c>
      <c r="D444" s="261"/>
      <c r="E444" s="315">
        <f>('июль(4 цк)'!B483+'июль(4 цк)'!B484*9.11%)/1000</f>
        <v>0.90159405499999989</v>
      </c>
      <c r="F444" s="325">
        <f>('июль(4 цк)'!C483+'июль(4 цк)'!C484*9.11%)/1000</f>
        <v>0.8771534150000001</v>
      </c>
      <c r="G444" s="325">
        <f>('июль(4 цк)'!D483+'июль(4 цк)'!D484*9.11%)/1000</f>
        <v>0.8771534150000001</v>
      </c>
      <c r="H444" s="315">
        <f>('июль(4 цк)'!E483+'июль(4 цк)'!E484*9.11%)/1000</f>
        <v>0.89046483500000007</v>
      </c>
      <c r="I444" s="315">
        <f>('июль(4 цк)'!F483+'июль(4 цк)'!F484*9.11%)/1000</f>
        <v>0.88011029600000001</v>
      </c>
      <c r="J444" s="315">
        <f>('июль(4 цк)'!G483+'июль(4 цк)'!G484*9.11%)/1000</f>
        <v>0.89827711099999996</v>
      </c>
      <c r="K444" s="315">
        <f>('июль(4 цк)'!H483+'июль(4 цк)'!H484*9.11%)/1000</f>
        <v>0.8974915189999999</v>
      </c>
      <c r="L444" s="315">
        <f>('июль(4 цк)'!I483+'июль(4 цк)'!I484*9.11%)/1000</f>
        <v>0.88618772300000004</v>
      </c>
      <c r="M444" s="315">
        <f>('июль(4 цк)'!J483+'июль(4 цк)'!J484*9.11%)/1000</f>
        <v>0.89306165299999996</v>
      </c>
      <c r="N444" s="315">
        <f>('июль(4 цк)'!K483+'июль(4 цк)'!K484*9.11%)/1000</f>
        <v>0.89428368500000011</v>
      </c>
      <c r="O444" s="315">
        <f>('июль(4 цк)'!L483+'июль(4 цк)'!L484*9.11%)/1000</f>
        <v>0.89444734999999986</v>
      </c>
      <c r="P444" s="315">
        <f>('июль(4 цк)'!M483+'июль(4 цк)'!M484*9.11%)/1000</f>
        <v>0.89526567499999998</v>
      </c>
      <c r="Q444" s="315">
        <f>('июль(4 цк)'!N483+'июль(4 цк)'!N484*9.11%)/1000</f>
        <v>0.89420730799999992</v>
      </c>
      <c r="R444" s="315">
        <f>('июль(4 цк)'!O483+'июль(4 цк)'!O484*9.11%)/1000</f>
        <v>0.86363468600000004</v>
      </c>
      <c r="S444" s="315">
        <f>('июль(4 цк)'!P483+'июль(4 цк)'!P484*9.11%)/1000</f>
        <v>0.86877376699999997</v>
      </c>
      <c r="T444" s="315">
        <f>('июль(4 цк)'!Q483+'июль(4 цк)'!Q484*9.11%)/1000</f>
        <v>0.8989099490000001</v>
      </c>
      <c r="U444" s="315">
        <f>('июль(4 цк)'!R483+'июль(4 цк)'!R484*9.11%)/1000</f>
        <v>0.90905717900000005</v>
      </c>
      <c r="V444" s="315">
        <f>('июль(4 цк)'!S483+'июль(4 цк)'!S484*9.11%)/1000</f>
        <v>0.90639489500000003</v>
      </c>
      <c r="W444" s="315">
        <f>('июль(4 цк)'!T483+'июль(4 цк)'!T484*9.11%)/1000</f>
        <v>0.91602930799999993</v>
      </c>
      <c r="X444" s="315">
        <f>('июль(4 цк)'!U483+'июль(4 цк)'!U484*9.11%)/1000</f>
        <v>0.89446917199999998</v>
      </c>
      <c r="Y444" s="315">
        <f>('июль(4 цк)'!V483+'июль(4 цк)'!V484*9.11%)/1000</f>
        <v>0.90663493700000009</v>
      </c>
      <c r="Z444" s="315">
        <f>('июль(4 цк)'!W483+'июль(4 цк)'!W484*9.11%)/1000</f>
        <v>0.91029012200000003</v>
      </c>
      <c r="AA444" s="315">
        <f>('июль(4 цк)'!X483+'июль(4 цк)'!X484*9.11%)/1000</f>
        <v>0.91498185200000015</v>
      </c>
      <c r="AB444" s="315">
        <f>('июль(4 цк)'!Y483+'июль(4 цк)'!Y484*9.11%)/1000</f>
        <v>0.9017577200000001</v>
      </c>
    </row>
    <row r="445" spans="1:28" s="213" customFormat="1" ht="13.5" thickBot="1" x14ac:dyDescent="0.25">
      <c r="A445" s="321">
        <v>25</v>
      </c>
      <c r="B445" s="294" t="s">
        <v>202</v>
      </c>
      <c r="C445" s="295" t="s">
        <v>174</v>
      </c>
      <c r="D445" s="261"/>
      <c r="E445" s="315">
        <f>('июль(4 цк)'!B487+'июль(4 цк)'!B488*9.11%)/1000</f>
        <v>0.90271788800000008</v>
      </c>
      <c r="F445" s="325">
        <f>('июль(4 цк)'!C487+'июль(4 цк)'!C488*9.11%)/1000</f>
        <v>0.87781898599999997</v>
      </c>
      <c r="G445" s="325">
        <f>('июль(4 цк)'!D487+'июль(4 цк)'!D488*9.11%)/1000</f>
        <v>0.87734981300000014</v>
      </c>
      <c r="H445" s="315">
        <f>('июль(4 цк)'!E487+'июль(4 цк)'!E488*9.11%)/1000</f>
        <v>0.87768805400000005</v>
      </c>
      <c r="I445" s="315">
        <f>('июль(4 цк)'!F487+'июль(4 цк)'!F488*9.11%)/1000</f>
        <v>0.89506927700000016</v>
      </c>
      <c r="J445" s="315">
        <f>('июль(4 цк)'!G487+'июль(4 цк)'!G488*9.11%)/1000</f>
        <v>0.89804797999999997</v>
      </c>
      <c r="K445" s="315">
        <f>('июль(4 цк)'!H487+'июль(4 цк)'!H488*9.11%)/1000</f>
        <v>0.89825528899999996</v>
      </c>
      <c r="L445" s="315">
        <f>('июль(4 цк)'!I487+'июль(4 цк)'!I488*9.11%)/1000</f>
        <v>0.88545668599999994</v>
      </c>
      <c r="M445" s="315">
        <f>('июль(4 цк)'!J487+'июль(4 цк)'!J488*9.11%)/1000</f>
        <v>0.88852267700000021</v>
      </c>
      <c r="N445" s="315">
        <f>('июль(4 цк)'!K487+'июль(4 цк)'!K488*9.11%)/1000</f>
        <v>0.89706599000000009</v>
      </c>
      <c r="O445" s="315">
        <f>('июль(4 цк)'!L487+'июль(4 цк)'!L488*9.11%)/1000</f>
        <v>0.89433824000000006</v>
      </c>
      <c r="P445" s="315">
        <f>('июль(4 цк)'!M487+'июль(4 цк)'!M488*9.11%)/1000</f>
        <v>0.89203601899999985</v>
      </c>
      <c r="Q445" s="315">
        <f>('июль(4 цк)'!N487+'июль(4 цк)'!N488*9.11%)/1000</f>
        <v>0.88542395299999999</v>
      </c>
      <c r="R445" s="315">
        <f>('июль(4 цк)'!O487+'июль(4 цк)'!O488*9.11%)/1000</f>
        <v>0.86883923299999988</v>
      </c>
      <c r="S445" s="315">
        <f>('июль(4 цк)'!P487+'июль(4 цк)'!P488*9.11%)/1000</f>
        <v>0.87434928800000011</v>
      </c>
      <c r="T445" s="315">
        <f>('июль(4 цк)'!Q487+'июль(4 цк)'!Q488*9.11%)/1000</f>
        <v>0.89643315200000018</v>
      </c>
      <c r="U445" s="315">
        <f>('июль(4 цк)'!R487+'июль(4 цк)'!R488*9.11%)/1000</f>
        <v>0.9092753990000001</v>
      </c>
      <c r="V445" s="315">
        <f>('июль(4 цк)'!S487+'июль(4 цк)'!S488*9.11%)/1000</f>
        <v>0.91081385000000004</v>
      </c>
      <c r="W445" s="315">
        <f>('июль(4 цк)'!T487+'июль(4 цк)'!T488*9.11%)/1000</f>
        <v>0.91278874099999996</v>
      </c>
      <c r="X445" s="315">
        <f>('июль(4 цк)'!U487+'июль(4 цк)'!U488*9.11%)/1000</f>
        <v>0.89710963399999999</v>
      </c>
      <c r="Y445" s="315">
        <f>('июль(4 цк)'!V487+'июль(4 цк)'!V488*9.11%)/1000</f>
        <v>0.90719139800000004</v>
      </c>
      <c r="Z445" s="315">
        <f>('июль(4 цк)'!W487+'июль(4 цк)'!W488*9.11%)/1000</f>
        <v>0.91442539099999987</v>
      </c>
      <c r="AA445" s="315">
        <f>('июль(4 цк)'!X487+'июль(4 цк)'!X488*9.11%)/1000</f>
        <v>0.92117930000000003</v>
      </c>
      <c r="AB445" s="315">
        <f>('июль(4 цк)'!Y487+'июль(4 цк)'!Y488*9.11%)/1000</f>
        <v>0.91685854399999989</v>
      </c>
    </row>
    <row r="446" spans="1:28" s="213" customFormat="1" ht="13.5" thickBot="1" x14ac:dyDescent="0.25">
      <c r="A446" s="321">
        <v>26</v>
      </c>
      <c r="B446" s="294" t="s">
        <v>202</v>
      </c>
      <c r="C446" s="295" t="s">
        <v>174</v>
      </c>
      <c r="D446" s="261"/>
      <c r="E446" s="315">
        <f>('июль(4 цк)'!B491+'июль(4 цк)'!B492*9.11%)/1000</f>
        <v>0.78893797999999993</v>
      </c>
      <c r="F446" s="325">
        <f>('июль(4 цк)'!C491+'июль(4 цк)'!C492*9.11%)/1000</f>
        <v>0.79258225400000004</v>
      </c>
      <c r="G446" s="325">
        <f>('июль(4 цк)'!D491+'июль(4 цк)'!D492*9.11%)/1000</f>
        <v>0.79508087299999997</v>
      </c>
      <c r="H446" s="315">
        <f>('июль(4 цк)'!E491+'июль(4 цк)'!E492*9.11%)/1000</f>
        <v>0.81748115600000004</v>
      </c>
      <c r="I446" s="315">
        <f>('июль(4 цк)'!F491+'июль(4 цк)'!F492*9.11%)/1000</f>
        <v>0.82684279399999994</v>
      </c>
      <c r="J446" s="315">
        <f>('июль(4 цк)'!G491+'июль(4 цк)'!G492*9.11%)/1000</f>
        <v>0.69599808200000002</v>
      </c>
      <c r="K446" s="315">
        <f>('июль(4 цк)'!H491+'июль(4 цк)'!H492*9.11%)/1000</f>
        <v>0.70770558500000014</v>
      </c>
      <c r="L446" s="315">
        <f>('июль(4 цк)'!I491+'июль(4 цк)'!I492*9.11%)/1000</f>
        <v>0.69701280500000007</v>
      </c>
      <c r="M446" s="315">
        <f>('июль(4 цк)'!J491+'июль(4 цк)'!J492*9.11%)/1000</f>
        <v>0.81655372100000012</v>
      </c>
      <c r="N446" s="315">
        <f>('июль(4 цк)'!K491+'июль(4 цк)'!K492*9.11%)/1000</f>
        <v>0.82308941000000013</v>
      </c>
      <c r="O446" s="315">
        <f>('июль(4 цк)'!L491+'июль(4 цк)'!L492*9.11%)/1000</f>
        <v>0.82101632000000002</v>
      </c>
      <c r="P446" s="315">
        <f>('июль(4 цк)'!M491+'июль(4 цк)'!M492*9.11%)/1000</f>
        <v>0.82081992199999987</v>
      </c>
      <c r="Q446" s="315">
        <f>('июль(4 цк)'!N491+'июль(4 цк)'!N492*9.11%)/1000</f>
        <v>0.81683740700000007</v>
      </c>
      <c r="R446" s="315">
        <f>('июль(4 цк)'!O491+'июль(4 цк)'!O492*9.11%)/1000</f>
        <v>0.78387527600000007</v>
      </c>
      <c r="S446" s="315">
        <f>('июль(4 цк)'!P491+'июль(4 цк)'!P492*9.11%)/1000</f>
        <v>0.77522285299999993</v>
      </c>
      <c r="T446" s="315">
        <f>('июль(4 цк)'!Q491+'июль(4 цк)'!Q492*9.11%)/1000</f>
        <v>0.78806510000000007</v>
      </c>
      <c r="U446" s="315">
        <f>('июль(4 цк)'!R491+'июль(4 цк)'!R492*9.11%)/1000</f>
        <v>0.80414791399999996</v>
      </c>
      <c r="V446" s="315">
        <f>('июль(4 цк)'!S491+'июль(4 цк)'!S492*9.11%)/1000</f>
        <v>0.8014965409999999</v>
      </c>
      <c r="W446" s="315">
        <f>('июль(4 цк)'!T491+'июль(4 цк)'!T492*9.11%)/1000</f>
        <v>0.80469346399999997</v>
      </c>
      <c r="X446" s="315">
        <f>('июль(4 цк)'!U491+'июль(4 цк)'!U492*9.11%)/1000</f>
        <v>0.79493902999999988</v>
      </c>
      <c r="Y446" s="315">
        <f>('июль(4 цк)'!V491+'июль(4 цк)'!V492*9.11%)/1000</f>
        <v>0.79475354300000001</v>
      </c>
      <c r="Z446" s="315">
        <f>('июль(4 цк)'!W491+'июль(4 цк)'!W492*9.11%)/1000</f>
        <v>0.76456280600000004</v>
      </c>
      <c r="AA446" s="315">
        <f>('июль(4 цк)'!X491+'июль(4 цк)'!X492*9.11%)/1000</f>
        <v>0.77229870499999997</v>
      </c>
      <c r="AB446" s="315">
        <f>('июль(4 цк)'!Y491+'июль(4 цк)'!Y492*9.11%)/1000</f>
        <v>0.7726151240000001</v>
      </c>
    </row>
    <row r="447" spans="1:28" s="213" customFormat="1" ht="13.5" thickBot="1" x14ac:dyDescent="0.25">
      <c r="A447" s="321">
        <v>27</v>
      </c>
      <c r="B447" s="294" t="s">
        <v>202</v>
      </c>
      <c r="C447" s="295" t="s">
        <v>174</v>
      </c>
      <c r="D447" s="261"/>
      <c r="E447" s="315">
        <f>('июль(4 цк)'!B495+'июль(4 цк)'!B496*9.11%)/1000</f>
        <v>0.75703421599999987</v>
      </c>
      <c r="F447" s="325">
        <f>('июль(4 цк)'!C495+'июль(4 цк)'!C496*9.11%)/1000</f>
        <v>0.7389656</v>
      </c>
      <c r="G447" s="325">
        <f>('июль(4 цк)'!D495+'июль(4 цк)'!D496*9.11%)/1000</f>
        <v>0.73622693900000002</v>
      </c>
      <c r="H447" s="315">
        <f>('июль(4 цк)'!E495+'июль(4 цк)'!E496*9.11%)/1000</f>
        <v>0.74268625100000007</v>
      </c>
      <c r="I447" s="315">
        <f>('июль(4 цк)'!F495+'июль(4 цк)'!F496*9.11%)/1000</f>
        <v>0.74523942499999996</v>
      </c>
      <c r="J447" s="315">
        <f>('июль(4 цк)'!G495+'июль(4 цк)'!G496*9.11%)/1000</f>
        <v>0.74909100799999995</v>
      </c>
      <c r="K447" s="315">
        <f>('июль(4 цк)'!H495+'июль(4 цк)'!H496*9.11%)/1000</f>
        <v>0.74615594899999993</v>
      </c>
      <c r="L447" s="315">
        <f>('июль(4 цк)'!I495+'июль(4 цк)'!I496*9.11%)/1000</f>
        <v>0.73834367300000003</v>
      </c>
      <c r="M447" s="315">
        <f>('июль(4 цк)'!J495+'июль(4 цк)'!J496*9.11%)/1000</f>
        <v>0.74002396699999995</v>
      </c>
      <c r="N447" s="315">
        <f>('июль(4 цк)'!K495+'июль(4 цк)'!K496*9.11%)/1000</f>
        <v>0.74470478600000001</v>
      </c>
      <c r="O447" s="315">
        <f>('июль(4 цк)'!L495+'июль(4 цк)'!L496*9.11%)/1000</f>
        <v>0.74772713299999993</v>
      </c>
      <c r="P447" s="315">
        <f>('июль(4 цк)'!M495+'июль(4 цк)'!M496*9.11%)/1000</f>
        <v>0.75077130199999997</v>
      </c>
      <c r="Q447" s="315">
        <f>('июль(4 цк)'!N495+'июль(4 цк)'!N496*9.11%)/1000</f>
        <v>0.75250615100000007</v>
      </c>
      <c r="R447" s="315">
        <f>('июль(4 цк)'!O495+'июль(4 цк)'!O496*9.11%)/1000</f>
        <v>0.73623784999999997</v>
      </c>
      <c r="S447" s="315">
        <f>('июль(4 цк)'!P495+'июль(4 цк)'!P496*9.11%)/1000</f>
        <v>0.74014398800000003</v>
      </c>
      <c r="T447" s="315">
        <f>('июль(4 цк)'!Q495+'июль(4 цк)'!Q496*9.11%)/1000</f>
        <v>0.75629226800000005</v>
      </c>
      <c r="U447" s="315">
        <f>('июль(4 цк)'!R495+'июль(4 цк)'!R496*9.11%)/1000</f>
        <v>0.75528845599999994</v>
      </c>
      <c r="V447" s="315">
        <f>('июль(4 цк)'!S495+'июль(4 цк)'!S496*9.11%)/1000</f>
        <v>0.7553430109999999</v>
      </c>
      <c r="W447" s="315">
        <f>('июль(4 цк)'!T495+'июль(4 цк)'!T496*9.11%)/1000</f>
        <v>0.75179693599999997</v>
      </c>
      <c r="X447" s="315">
        <f>('июль(4 цк)'!U495+'июль(4 цк)'!U496*9.11%)/1000</f>
        <v>0.74389737199999995</v>
      </c>
      <c r="Y447" s="315">
        <f>('июль(4 цк)'!V495+'июль(4 цк)'!V496*9.11%)/1000</f>
        <v>0.74573042</v>
      </c>
      <c r="Z447" s="315">
        <f>('июль(4 цк)'!W495+'июль(4 цк)'!W496*9.11%)/1000</f>
        <v>0.75587765000000007</v>
      </c>
      <c r="AA447" s="315">
        <f>('июль(4 цк)'!X495+'июль(4 цк)'!X496*9.11%)/1000</f>
        <v>0.76214056400000008</v>
      </c>
      <c r="AB447" s="315">
        <f>('июль(4 цк)'!Y495+'июль(4 цк)'!Y496*9.11%)/1000</f>
        <v>0.76185687800000002</v>
      </c>
    </row>
    <row r="448" spans="1:28" s="213" customFormat="1" ht="13.5" thickBot="1" x14ac:dyDescent="0.25">
      <c r="A448" s="321">
        <v>28</v>
      </c>
      <c r="B448" s="294" t="s">
        <v>202</v>
      </c>
      <c r="C448" s="295" t="s">
        <v>174</v>
      </c>
      <c r="D448" s="261"/>
      <c r="E448" s="315">
        <f>('июль(4 цк)'!B499+'июль(4 цк)'!B500*9.11%)/1000</f>
        <v>0.81715382600000008</v>
      </c>
      <c r="F448" s="325">
        <f>('июль(4 цк)'!C499+'июль(4 цк)'!C500*9.11%)/1000</f>
        <v>0.7872576859999999</v>
      </c>
      <c r="G448" s="325">
        <f>('июль(4 цк)'!D499+'июль(4 цк)'!D500*9.11%)/1000</f>
        <v>0.78863247199999997</v>
      </c>
      <c r="H448" s="315">
        <f>('июль(4 цк)'!E499+'июль(4 цк)'!E500*9.11%)/1000</f>
        <v>0.79627017200000005</v>
      </c>
      <c r="I448" s="315">
        <f>('июль(4 цк)'!F499+'июль(4 цк)'!F500*9.11%)/1000</f>
        <v>0.78586107800000005</v>
      </c>
      <c r="J448" s="315">
        <f>('июль(4 цк)'!G499+'июль(4 цк)'!G500*9.11%)/1000</f>
        <v>0.78739952899999999</v>
      </c>
      <c r="K448" s="315">
        <f>('июль(4 цк)'!H499+'июль(4 цк)'!H500*9.11%)/1000</f>
        <v>0.79838690599999995</v>
      </c>
      <c r="L448" s="315">
        <f>('июль(4 цк)'!I499+'июль(4 цк)'!I500*9.11%)/1000</f>
        <v>0.79044369800000003</v>
      </c>
      <c r="M448" s="315">
        <f>('июль(4 цк)'!J499+'июль(4 цк)'!J500*9.11%)/1000</f>
        <v>0.79071647300000003</v>
      </c>
      <c r="N448" s="315">
        <f>('июль(4 цк)'!K499+'июль(4 цк)'!K500*9.11%)/1000</f>
        <v>0.7993579850000001</v>
      </c>
      <c r="O448" s="315">
        <f>('июль(4 цк)'!L499+'июль(4 цк)'!L500*9.11%)/1000</f>
        <v>0.80179113800000013</v>
      </c>
      <c r="P448" s="315">
        <f>('июль(4 цк)'!M499+'июль(4 цк)'!M500*9.11%)/1000</f>
        <v>0.80464981999999996</v>
      </c>
      <c r="Q448" s="315">
        <f>('июль(4 цк)'!N499+'июль(4 цк)'!N500*9.11%)/1000</f>
        <v>0.81747024499999998</v>
      </c>
      <c r="R448" s="315">
        <f>('июль(4 цк)'!O499+'июль(4 цк)'!O500*9.11%)/1000</f>
        <v>0.80258764099999991</v>
      </c>
      <c r="S448" s="315">
        <f>('июль(4 цк)'!P499+'июль(4 цк)'!P500*9.11%)/1000</f>
        <v>0.80040544099999988</v>
      </c>
      <c r="T448" s="315">
        <f>('июль(4 цк)'!Q499+'июль(4 цк)'!Q500*9.11%)/1000</f>
        <v>0.81975064399999997</v>
      </c>
      <c r="U448" s="315">
        <f>('июль(4 цк)'!R499+'июль(4 цк)'!R500*9.11%)/1000</f>
        <v>0.82166006899999988</v>
      </c>
      <c r="V448" s="315">
        <f>('июль(4 цк)'!S499+'июль(4 цк)'!S500*9.11%)/1000</f>
        <v>0.83039977999999992</v>
      </c>
      <c r="W448" s="315">
        <f>('июль(4 цк)'!T499+'июль(4 цк)'!T500*9.11%)/1000</f>
        <v>0.8301815600000001</v>
      </c>
      <c r="X448" s="315">
        <f>('июль(4 цк)'!U499+'июль(4 цк)'!U500*9.11%)/1000</f>
        <v>0.81700107199999994</v>
      </c>
      <c r="Y448" s="315">
        <f>('июль(4 цк)'!V499+'июль(4 цк)'!V500*9.11%)/1000</f>
        <v>0.82454057299999994</v>
      </c>
      <c r="Z448" s="315">
        <f>('июль(4 цк)'!W499+'июль(4 цк)'!W500*9.11%)/1000</f>
        <v>0.82072172300000001</v>
      </c>
      <c r="AA448" s="315">
        <f>('июль(4 цк)'!X499+'июль(4 цк)'!X500*9.11%)/1000</f>
        <v>0.82455148400000011</v>
      </c>
      <c r="AB448" s="315">
        <f>('июль(4 цк)'!Y499+'июль(4 цк)'!Y500*9.11%)/1000</f>
        <v>0.78818512100000004</v>
      </c>
    </row>
    <row r="449" spans="1:28" s="213" customFormat="1" ht="13.5" thickBot="1" x14ac:dyDescent="0.25">
      <c r="A449" s="321">
        <v>29</v>
      </c>
      <c r="B449" s="294" t="s">
        <v>202</v>
      </c>
      <c r="C449" s="295" t="s">
        <v>174</v>
      </c>
      <c r="D449" s="261"/>
      <c r="E449" s="315">
        <f>('июль(4 цк)'!B503+'июль(4 цк)'!B504*9.11%)/1000</f>
        <v>0.84117984800000001</v>
      </c>
      <c r="F449" s="325">
        <f>('июль(4 цк)'!C503+'июль(4 цк)'!C504*9.11%)/1000</f>
        <v>0.82703919199999998</v>
      </c>
      <c r="G449" s="325">
        <f>('июль(4 цк)'!D503+'июль(4 цк)'!D504*9.11%)/1000</f>
        <v>0.82337309600000019</v>
      </c>
      <c r="H449" s="315">
        <f>('июль(4 цк)'!E503+'июль(4 цк)'!E504*9.11%)/1000</f>
        <v>0.82930867999999991</v>
      </c>
      <c r="I449" s="315">
        <f>('июль(4 цк)'!F503+'июль(4 цк)'!F504*9.11%)/1000</f>
        <v>0.84511871899999991</v>
      </c>
      <c r="J449" s="315">
        <f>('июль(4 цк)'!G503+'июль(4 цк)'!G504*9.11%)/1000</f>
        <v>0.85169805200000015</v>
      </c>
      <c r="K449" s="315">
        <f>('июль(4 цк)'!H503+'июль(4 цк)'!H504*9.11%)/1000</f>
        <v>0.84518418500000003</v>
      </c>
      <c r="L449" s="315">
        <f>('июль(4 цк)'!I503+'июль(4 цк)'!I504*9.11%)/1000</f>
        <v>0.8388558049999999</v>
      </c>
      <c r="M449" s="315">
        <f>('июль(4 цк)'!J503+'июль(4 цк)'!J504*9.11%)/1000</f>
        <v>0.84599159900000021</v>
      </c>
      <c r="N449" s="315">
        <f>('июль(4 цк)'!K503+'июль(4 цк)'!K504*9.11%)/1000</f>
        <v>0.85620429499999995</v>
      </c>
      <c r="O449" s="315">
        <f>('июль(4 цк)'!L503+'июль(4 цк)'!L504*9.11%)/1000</f>
        <v>0.85939030700000008</v>
      </c>
      <c r="P449" s="315">
        <f>('июль(4 цк)'!M503+'июль(4 цк)'!M504*9.11%)/1000</f>
        <v>0.85195991599999987</v>
      </c>
      <c r="Q449" s="315">
        <f>('июль(4 цк)'!N503+'июль(4 цк)'!N504*9.11%)/1000</f>
        <v>0.85262548700000007</v>
      </c>
      <c r="R449" s="315">
        <f>('июль(4 цк)'!O503+'июль(4 цк)'!O504*9.11%)/1000</f>
        <v>0.82817393599999989</v>
      </c>
      <c r="S449" s="315">
        <f>('июль(4 цк)'!P503+'июль(4 цк)'!P504*9.11%)/1000</f>
        <v>0.83087986400000002</v>
      </c>
      <c r="T449" s="315">
        <f>('июль(4 цк)'!Q503+'июль(4 цк)'!Q504*9.11%)/1000</f>
        <v>0.85170896300000021</v>
      </c>
      <c r="U449" s="315">
        <f>('июль(4 цк)'!R503+'июль(4 цк)'!R504*9.11%)/1000</f>
        <v>0.87030130700000008</v>
      </c>
      <c r="V449" s="315">
        <f>('июль(4 цк)'!S503+'июль(4 цк)'!S504*9.11%)/1000</f>
        <v>0.87393467000000002</v>
      </c>
      <c r="W449" s="315">
        <f>('июль(4 цк)'!T503+'июль(4 цк)'!T504*9.11%)/1000</f>
        <v>0.86699527400000009</v>
      </c>
      <c r="X449" s="315">
        <f>('июль(4 цк)'!U503+'июль(4 цк)'!U504*9.11%)/1000</f>
        <v>0.84521691800000009</v>
      </c>
      <c r="Y449" s="315">
        <f>('июль(4 цк)'!V503+'июль(4 цк)'!V504*9.11%)/1000</f>
        <v>0.84875208200000007</v>
      </c>
      <c r="Z449" s="315">
        <f>('июль(4 цк)'!W503+'июль(4 цк)'!W504*9.11%)/1000</f>
        <v>0.85621520600000001</v>
      </c>
      <c r="AA449" s="315">
        <f>('июль(4 цк)'!X503+'июль(4 цк)'!X504*9.11%)/1000</f>
        <v>0.86243447600000001</v>
      </c>
      <c r="AB449" s="315">
        <f>('июль(4 цк)'!Y503+'июль(4 цк)'!Y504*9.11%)/1000</f>
        <v>0.86069962700000024</v>
      </c>
    </row>
    <row r="450" spans="1:28" s="213" customFormat="1" ht="13.5" thickBot="1" x14ac:dyDescent="0.25">
      <c r="A450" s="321">
        <v>30</v>
      </c>
      <c r="B450" s="294" t="s">
        <v>202</v>
      </c>
      <c r="C450" s="295" t="s">
        <v>174</v>
      </c>
      <c r="D450" s="261"/>
      <c r="E450" s="315">
        <f>('июль(4 цк)'!B507+'июль(4 цк)'!B508*9.11%)/1000</f>
        <v>0.70103896399999999</v>
      </c>
      <c r="F450" s="325">
        <f>('июль(4 цк)'!C507+'июль(4 цк)'!C508*9.11%)/1000</f>
        <v>0.67136104399999996</v>
      </c>
      <c r="G450" s="325">
        <f>('июль(4 цк)'!D507+'июль(4 цк)'!D508*9.11%)/1000</f>
        <v>0.67045543099999994</v>
      </c>
      <c r="H450" s="315">
        <f>('июль(4 цк)'!E507+'июль(4 цк)'!E508*9.11%)/1000</f>
        <v>0.67753666999999995</v>
      </c>
      <c r="I450" s="315">
        <f>('июль(4 цк)'!F507+'июль(4 цк)'!F508*9.11%)/1000</f>
        <v>0.68591631800000008</v>
      </c>
      <c r="J450" s="315">
        <f>('июль(4 цк)'!G507+'июль(4 цк)'!G508*9.11%)/1000</f>
        <v>0.69396863599999992</v>
      </c>
      <c r="K450" s="315">
        <f>('июль(4 цк)'!H507+'июль(4 цк)'!H508*9.11%)/1000</f>
        <v>0.692539295</v>
      </c>
      <c r="L450" s="315">
        <f>('июль(4 цк)'!I507+'июль(4 цк)'!I508*9.11%)/1000</f>
        <v>0.67929334100000005</v>
      </c>
      <c r="M450" s="315">
        <f>('июль(4 цк)'!J507+'июль(4 цк)'!J508*9.11%)/1000</f>
        <v>0.67994800100000008</v>
      </c>
      <c r="N450" s="315">
        <f>('июль(4 цк)'!K507+'июль(4 цк)'!K508*9.11%)/1000</f>
        <v>0.68542532300000003</v>
      </c>
      <c r="O450" s="315">
        <f>('июль(4 цк)'!L507+'июль(4 цк)'!L508*9.11%)/1000</f>
        <v>0.68540350100000003</v>
      </c>
      <c r="P450" s="315">
        <f>('июль(4 цк)'!M507+'июль(4 цк)'!M508*9.11%)/1000</f>
        <v>0.68921144000000001</v>
      </c>
      <c r="Q450" s="315">
        <f>('июль(4 цк)'!N507+'июль(4 цк)'!N508*9.11%)/1000</f>
        <v>0.69041165000000004</v>
      </c>
      <c r="R450" s="315">
        <f>('июль(4 цк)'!O507+'июль(4 цк)'!O508*9.11%)/1000</f>
        <v>0.67466707700000006</v>
      </c>
      <c r="S450" s="315">
        <f>('июль(4 цк)'!P507+'июль(4 цк)'!P508*9.11%)/1000</f>
        <v>0.67390330700000001</v>
      </c>
      <c r="T450" s="315">
        <f>('июль(4 цк)'!Q507+'июль(4 цк)'!Q508*9.11%)/1000</f>
        <v>0.69619447999999995</v>
      </c>
      <c r="U450" s="315">
        <f>('июль(4 цк)'!R507+'июль(4 цк)'!R508*9.11%)/1000</f>
        <v>0.70485781399999992</v>
      </c>
      <c r="V450" s="315">
        <f>('июль(4 цк)'!S507+'июль(4 цк)'!S508*9.11%)/1000</f>
        <v>0.70730187799999999</v>
      </c>
      <c r="W450" s="315">
        <f>('июль(4 цк)'!T507+'июль(4 цк)'!T508*9.11%)/1000</f>
        <v>0.706527197</v>
      </c>
      <c r="X450" s="315">
        <f>('июль(4 цк)'!U507+'июль(4 цк)'!U508*9.11%)/1000</f>
        <v>0.69226652</v>
      </c>
      <c r="Y450" s="315">
        <f>('июль(4 цк)'!V507+'июль(4 цк)'!V508*9.11%)/1000</f>
        <v>0.700853477</v>
      </c>
      <c r="Z450" s="315">
        <f>('июль(4 цк)'!W507+'июль(4 цк)'!W508*9.11%)/1000</f>
        <v>0.70487963600000003</v>
      </c>
      <c r="AA450" s="315">
        <f>('июль(4 цк)'!X507+'июль(4 цк)'!X508*9.11%)/1000</f>
        <v>0.70653810799999994</v>
      </c>
      <c r="AB450" s="315">
        <f>('июль(4 цк)'!Y507+'июль(4 цк)'!Y508*9.11%)/1000</f>
        <v>0.70484690299999997</v>
      </c>
    </row>
    <row r="451" spans="1:28" s="301" customFormat="1" ht="13.5" thickBot="1" x14ac:dyDescent="0.25">
      <c r="A451" s="322">
        <v>31</v>
      </c>
      <c r="B451" s="310" t="s">
        <v>202</v>
      </c>
      <c r="C451" s="311" t="s">
        <v>174</v>
      </c>
      <c r="D451" s="312"/>
      <c r="E451" s="315">
        <f>('июль(4 цк)'!B511+'июль(4 цк)'!B512*9.11%)/1000</f>
        <v>0.66403976300000001</v>
      </c>
      <c r="F451" s="325">
        <f>('июль(4 цк)'!C511+'июль(4 цк)'!C512*9.11%)/1000</f>
        <v>0.64604752399999998</v>
      </c>
      <c r="G451" s="325">
        <f>('июль(4 цк)'!D511+'июль(4 цк)'!D512*9.11%)/1000</f>
        <v>0.64821881299999995</v>
      </c>
      <c r="H451" s="315">
        <f>('июль(4 цк)'!E511+'июль(4 цк)'!E512*9.11%)/1000</f>
        <v>0.65027008100000006</v>
      </c>
      <c r="I451" s="315">
        <f>('июль(4 цк)'!F511+'июль(4 цк)'!F512*9.11%)/1000</f>
        <v>0.65933712199999994</v>
      </c>
      <c r="J451" s="315">
        <f>('июль(4 цк)'!G511+'июль(4 цк)'!G512*9.11%)/1000</f>
        <v>0.65963171900000006</v>
      </c>
      <c r="K451" s="315">
        <f>('июль(4 цк)'!H511+'июль(4 цк)'!H512*9.11%)/1000</f>
        <v>0.66253404500000002</v>
      </c>
      <c r="L451" s="315">
        <f>('июль(4 цк)'!I511+'июль(4 цк)'!I512*9.11%)/1000</f>
        <v>0.65207039600000005</v>
      </c>
      <c r="M451" s="315">
        <f>('июль(4 цк)'!J511+'июль(4 цк)'!J512*9.11%)/1000</f>
        <v>0.653903444</v>
      </c>
      <c r="N451" s="315">
        <f>('июль(4 цк)'!K511+'июль(4 цк)'!K512*9.11%)/1000</f>
        <v>0.65808235700000006</v>
      </c>
      <c r="O451" s="315">
        <f>('июль(4 цк)'!L511+'июль(4 цк)'!L512*9.11%)/1000</f>
        <v>0.66275226500000006</v>
      </c>
      <c r="P451" s="315">
        <f>('июль(4 цк)'!M511+'июль(4 цк)'!M512*9.11%)/1000</f>
        <v>0.65704581200000012</v>
      </c>
      <c r="Q451" s="315">
        <f>('июль(4 цк)'!N511+'июль(4 цк)'!N512*9.11%)/1000</f>
        <v>0.65980629499999999</v>
      </c>
      <c r="R451" s="315">
        <f>('июль(4 цк)'!O511+'июль(4 цк)'!O512*9.11%)/1000</f>
        <v>0.644312675</v>
      </c>
      <c r="S451" s="315">
        <f>('июль(4 цк)'!P511+'июль(4 цк)'!P512*9.11%)/1000</f>
        <v>0.6364567550000001</v>
      </c>
      <c r="T451" s="315">
        <f>('июль(4 цк)'!Q511+'июль(4 цк)'!Q512*9.11%)/1000</f>
        <v>0.64550197399999998</v>
      </c>
      <c r="U451" s="315">
        <f>('июль(4 цк)'!R511+'июль(4 цк)'!R512*9.11%)/1000</f>
        <v>0.65216859500000002</v>
      </c>
      <c r="V451" s="315">
        <f>('июль(4 цк)'!S511+'июль(4 цк)'!S512*9.11%)/1000</f>
        <v>0.65435079500000004</v>
      </c>
      <c r="W451" s="315">
        <f>('июль(4 цк)'!T511+'июль(4 цк)'!T512*9.11%)/1000</f>
        <v>0.65500545499999996</v>
      </c>
      <c r="X451" s="315">
        <f>('июль(4 цк)'!U511+'июль(4 цк)'!U512*9.11%)/1000</f>
        <v>0.64928809099999996</v>
      </c>
      <c r="Y451" s="315">
        <f>('июль(4 цк)'!V511+'июль(4 цк)'!V512*9.11%)/1000</f>
        <v>0.65089200799999991</v>
      </c>
      <c r="Z451" s="315">
        <f>('июль(4 цк)'!W511+'июль(4 цк)'!W512*9.11%)/1000</f>
        <v>0.65345609300000007</v>
      </c>
      <c r="AA451" s="315">
        <f>('июль(4 цк)'!X511+'июль(4 цк)'!X512*9.11%)/1000</f>
        <v>0.65614019900000009</v>
      </c>
      <c r="AB451" s="315">
        <f>('июль(4 цк)'!Y511+'июль(4 цк)'!Y512*9.11%)/1000</f>
        <v>0.65330333899999993</v>
      </c>
    </row>
    <row r="452" spans="1:28" s="300" customFormat="1" ht="13.5" thickBot="1" x14ac:dyDescent="0.25">
      <c r="A452" s="320">
        <v>1</v>
      </c>
      <c r="B452" s="305" t="s">
        <v>203</v>
      </c>
      <c r="C452" s="306" t="s">
        <v>174</v>
      </c>
      <c r="D452" s="307"/>
      <c r="E452" s="315">
        <f>('июль(4 цк)'!B391+'июль(4 цк)'!B392*5.79%)/1000</f>
        <v>0.94286954899999986</v>
      </c>
      <c r="F452" s="325">
        <f>('июль(4 цк)'!C391+'июль(4 цк)'!C392*5.79%)/1000</f>
        <v>0.92411298200000014</v>
      </c>
      <c r="G452" s="325">
        <f>('июль(4 цк)'!D391+'июль(4 цк)'!D392*5.79%)/1000</f>
        <v>0.92239918399999998</v>
      </c>
      <c r="H452" s="315">
        <f>('июль(4 цк)'!E391+'июль(4 цк)'!E392*5.79%)/1000</f>
        <v>0.94353602599999997</v>
      </c>
      <c r="I452" s="315">
        <f>('июль(4 цк)'!F391+'июль(4 цк)'!F392*5.79%)/1000</f>
        <v>0.93314744800000005</v>
      </c>
      <c r="J452" s="315">
        <f>('июль(4 цк)'!G391+'июль(4 цк)'!G392*5.79%)/1000</f>
        <v>0.92790026400000014</v>
      </c>
      <c r="K452" s="315">
        <f>('июль(4 цк)'!H391+'июль(4 цк)'!H392*5.79%)/1000</f>
        <v>0.93049211900000006</v>
      </c>
      <c r="L452" s="315">
        <f>('июль(4 цк)'!I391+'июль(4 цк)'!I392*5.79%)/1000</f>
        <v>0.91936301100000017</v>
      </c>
      <c r="M452" s="315">
        <f>('июль(4 цк)'!J391+'июль(4 цк)'!J392*5.79%)/1000</f>
        <v>0.92326666199999996</v>
      </c>
      <c r="N452" s="315">
        <f>('июль(4 цк)'!K391+'июль(4 цк)'!K392*5.79%)/1000</f>
        <v>0.93659620200000004</v>
      </c>
      <c r="O452" s="315">
        <f>('июль(4 цк)'!L391+'июль(4 цк)'!L392*5.79%)/1000</f>
        <v>0.92715973400000007</v>
      </c>
      <c r="P452" s="315">
        <f>('июль(4 цк)'!M391+'июль(4 цк)'!M392*5.79%)/1000</f>
        <v>0.92946595600000015</v>
      </c>
      <c r="Q452" s="315">
        <f>('июль(4 цк)'!N391+'июль(4 цк)'!N392*5.79%)/1000</f>
        <v>0.92703278600000005</v>
      </c>
      <c r="R452" s="315">
        <f>('июль(4 цк)'!O391+'июль(4 цк)'!O392*5.79%)/1000</f>
        <v>0.90354740600000005</v>
      </c>
      <c r="S452" s="315">
        <f>('июль(4 цк)'!P391+'июль(4 цк)'!P392*5.79%)/1000</f>
        <v>0.90936585600000008</v>
      </c>
      <c r="T452" s="315">
        <f>('июль(4 цк)'!Q391+'июль(4 цк)'!Q392*5.79%)/1000</f>
        <v>0.93099991100000012</v>
      </c>
      <c r="U452" s="315">
        <f>('июль(4 цк)'!R391+'июль(4 цк)'!R392*5.79%)/1000</f>
        <v>0.94187512300000009</v>
      </c>
      <c r="V452" s="315">
        <f>('июль(4 цк)'!S391+'июль(4 цк)'!S392*5.79%)/1000</f>
        <v>0.94924868600000012</v>
      </c>
      <c r="W452" s="315">
        <f>('июль(4 цк)'!T391+'июль(4 цк)'!T392*5.79%)/1000</f>
        <v>0.95795520300000014</v>
      </c>
      <c r="X452" s="315">
        <f>('июль(4 цк)'!U391+'июль(4 цк)'!U392*5.79%)/1000</f>
        <v>0.94498534899999997</v>
      </c>
      <c r="Y452" s="315">
        <f>('июль(4 цк)'!V391+'июль(4 цк)'!V392*5.79%)/1000</f>
        <v>0.96100195500000007</v>
      </c>
      <c r="Z452" s="315">
        <f>('июль(4 цк)'!W391+'июль(4 цк)'!W392*5.79%)/1000</f>
        <v>0.966608825</v>
      </c>
      <c r="AA452" s="315">
        <f>('июль(4 цк)'!X391+'июль(4 цк)'!X392*5.79%)/1000</f>
        <v>0.96524413399999998</v>
      </c>
      <c r="AB452" s="315">
        <f>('июль(4 цк)'!Y391+'июль(4 цк)'!Y392*5.79%)/1000</f>
        <v>0.95472860799999992</v>
      </c>
    </row>
    <row r="453" spans="1:28" s="213" customFormat="1" ht="13.5" thickBot="1" x14ac:dyDescent="0.25">
      <c r="A453" s="321">
        <v>2</v>
      </c>
      <c r="B453" s="294" t="s">
        <v>203</v>
      </c>
      <c r="C453" s="295" t="s">
        <v>174</v>
      </c>
      <c r="D453" s="261"/>
      <c r="E453" s="315">
        <f>('июль(4 цк)'!B395+'июль(4 цк)'!B396*5.79%)/1000</f>
        <v>1.0297337179999999</v>
      </c>
      <c r="F453" s="325">
        <f>('июль(4 цк)'!C395+'июль(4 цк)'!C396*5.79%)/1000</f>
        <v>1.0086920869999998</v>
      </c>
      <c r="G453" s="325">
        <f>('июль(4 цк)'!D395+'июль(4 цк)'!D396*5.79%)/1000</f>
        <v>1.0110406249999999</v>
      </c>
      <c r="H453" s="315">
        <f>('июль(4 цк)'!E395+'июль(4 цк)'!E396*5.79%)/1000</f>
        <v>1.0244653760000002</v>
      </c>
      <c r="I453" s="315">
        <f>('июль(4 цк)'!F395+'июль(4 цк)'!F396*5.79%)/1000</f>
        <v>1.0620208259999999</v>
      </c>
      <c r="J453" s="315">
        <f>('июль(4 цк)'!G395+'июль(4 цк)'!G396*5.79%)/1000</f>
        <v>1.053599942</v>
      </c>
      <c r="K453" s="315">
        <f>('июль(4 цк)'!H395+'июль(4 цк)'!H396*5.79%)/1000</f>
        <v>1.0464591169999999</v>
      </c>
      <c r="L453" s="315">
        <f>('июль(4 цк)'!I395+'июль(4 цк)'!I396*5.79%)/1000</f>
        <v>1.0339970549999999</v>
      </c>
      <c r="M453" s="315">
        <f>('июль(4 цк)'!J395+'июль(4 цк)'!J396*5.79%)/1000</f>
        <v>1.043581629</v>
      </c>
      <c r="N453" s="315">
        <f>('июль(4 цк)'!K395+'июль(4 цк)'!K396*5.79%)/1000</f>
        <v>1.044724161</v>
      </c>
      <c r="O453" s="315">
        <f>('июль(4 цк)'!L395+'июль(4 цк)'!L396*5.79%)/1000</f>
        <v>1.065617686</v>
      </c>
      <c r="P453" s="315">
        <f>('июль(4 цк)'!M395+'июль(4 цк)'!M396*5.79%)/1000</f>
        <v>1.0502675570000002</v>
      </c>
      <c r="Q453" s="315">
        <f>('июль(4 цк)'!N395+'июль(4 цк)'!N396*5.79%)/1000</f>
        <v>1.0641683630000001</v>
      </c>
      <c r="R453" s="315">
        <f>('июль(4 цк)'!O395+'июль(4 цк)'!O396*5.79%)/1000</f>
        <v>1.0375727570000002</v>
      </c>
      <c r="S453" s="315">
        <f>('июль(4 цк)'!P395+'июль(4 цк)'!P396*5.79%)/1000</f>
        <v>1.0326429430000001</v>
      </c>
      <c r="T453" s="315">
        <f>('июль(4 цк)'!Q395+'июль(4 цк)'!Q396*5.79%)/1000</f>
        <v>1.054308735</v>
      </c>
      <c r="U453" s="315">
        <f>('июль(4 цк)'!R395+'июль(4 цк)'!R396*5.79%)/1000</f>
        <v>1.0739645169999998</v>
      </c>
      <c r="V453" s="315">
        <f>('июль(4 цк)'!S395+'июль(4 цк)'!S396*5.79%)/1000</f>
        <v>1.0815919759999999</v>
      </c>
      <c r="W453" s="315">
        <f>('июль(4 цк)'!T395+'июль(4 цк)'!T396*5.79%)/1000</f>
        <v>1.0991636949999999</v>
      </c>
      <c r="X453" s="315">
        <f>('июль(4 цк)'!U395+'июль(4 цк)'!U396*5.79%)/1000</f>
        <v>1.069468442</v>
      </c>
      <c r="Y453" s="315">
        <f>('июль(4 цк)'!V395+'июль(4 цк)'!V396*5.79%)/1000</f>
        <v>1.087463321</v>
      </c>
      <c r="Z453" s="315">
        <f>('июль(4 цк)'!W395+'июль(4 цк)'!W396*5.79%)/1000</f>
        <v>1.090182124</v>
      </c>
      <c r="AA453" s="315">
        <f>('июль(4 цк)'!X395+'июль(4 цк)'!X396*5.79%)/1000</f>
        <v>1.0889761179999999</v>
      </c>
      <c r="AB453" s="315">
        <f>('июль(4 цк)'!Y395+'июль(4 цк)'!Y396*5.79%)/1000</f>
        <v>1.0737740950000001</v>
      </c>
    </row>
    <row r="454" spans="1:28" s="213" customFormat="1" ht="13.5" thickBot="1" x14ac:dyDescent="0.25">
      <c r="A454" s="321">
        <v>3</v>
      </c>
      <c r="B454" s="294" t="s">
        <v>203</v>
      </c>
      <c r="C454" s="295" t="s">
        <v>174</v>
      </c>
      <c r="D454" s="261"/>
      <c r="E454" s="315">
        <f>('июль(4 цк)'!B399+'июль(4 цк)'!B400*5.79%)/1000</f>
        <v>1.0376891260000001</v>
      </c>
      <c r="F454" s="325">
        <f>('июль(4 цк)'!C399+'июль(4 цк)'!C400*5.79%)/1000</f>
        <v>0.97102026799999996</v>
      </c>
      <c r="G454" s="325">
        <f>('июль(4 цк)'!D399+'июль(4 цк)'!D400*5.79%)/1000</f>
        <v>0.98954409700000012</v>
      </c>
      <c r="H454" s="315">
        <f>('июль(4 цк)'!E399+'июль(4 цк)'!E400*5.79%)/1000</f>
        <v>1.0054443340000001</v>
      </c>
      <c r="I454" s="315">
        <f>('июль(4 цк)'!F399+'июль(4 цк)'!F400*5.79%)/1000</f>
        <v>1.0034977980000002</v>
      </c>
      <c r="J454" s="315">
        <f>('июль(4 цк)'!G399+'июль(4 цк)'!G400*5.79%)/1000</f>
        <v>0.99469606999999993</v>
      </c>
      <c r="K454" s="315">
        <f>('июль(4 цк)'!H399+'июль(4 цк)'!H400*5.79%)/1000</f>
        <v>1.0003875720000002</v>
      </c>
      <c r="L454" s="315">
        <f>('июль(4 цк)'!I399+'июль(4 цк)'!I400*5.79%)/1000</f>
        <v>0.98632808100000013</v>
      </c>
      <c r="M454" s="315">
        <f>('июль(4 цк)'!J399+'июль(4 цк)'!J400*5.79%)/1000</f>
        <v>0.99978456900000012</v>
      </c>
      <c r="N454" s="315">
        <f>('июль(4 цк)'!K399+'июль(4 цк)'!K400*5.79%)/1000</f>
        <v>0.99875840599999999</v>
      </c>
      <c r="O454" s="315">
        <f>('июль(4 цк)'!L399+'июль(4 цк)'!L400*5.79%)/1000</f>
        <v>1.0061319690000001</v>
      </c>
      <c r="P454" s="315">
        <f>('июль(4 цк)'!M399+'июль(4 цк)'!M400*5.79%)/1000</f>
        <v>1.001297366</v>
      </c>
      <c r="Q454" s="315">
        <f>('июль(4 цк)'!N399+'июль(4 цк)'!N400*5.79%)/1000</f>
        <v>1.00908351</v>
      </c>
      <c r="R454" s="315">
        <f>('июль(4 цк)'!O399+'июль(4 цк)'!O400*5.79%)/1000</f>
        <v>0.97932478299999992</v>
      </c>
      <c r="S454" s="315">
        <f>('июль(4 цк)'!P399+'июль(4 цк)'!P400*5.79%)/1000</f>
        <v>0.9765001900000001</v>
      </c>
      <c r="T454" s="315">
        <f>('июль(4 цк)'!Q399+'июль(4 цк)'!Q400*5.79%)/1000</f>
        <v>1.0032121650000001</v>
      </c>
      <c r="U454" s="315">
        <f>('июль(4 цк)'!R399+'июль(4 цк)'!R400*5.79%)/1000</f>
        <v>1.0188479269999999</v>
      </c>
      <c r="V454" s="315">
        <f>('июль(4 цк)'!S399+'июль(4 цк)'!S400*5.79%)/1000</f>
        <v>1.0081525579999999</v>
      </c>
      <c r="W454" s="315">
        <f>('июль(4 цк)'!T399+'июль(4 цк)'!T400*5.79%)/1000</f>
        <v>1.0105328330000001</v>
      </c>
      <c r="X454" s="315">
        <f>('июль(4 цк)'!U399+'июль(4 цк)'!U400*5.79%)/1000</f>
        <v>1.0050529110000002</v>
      </c>
      <c r="Y454" s="315">
        <f>('июль(4 цк)'!V399+'июль(4 цк)'!V400*5.79%)/1000</f>
        <v>1.0192393499999999</v>
      </c>
      <c r="Z454" s="315">
        <f>('июль(4 цк)'!W399+'июль(4 цк)'!W400*5.79%)/1000</f>
        <v>1.0327910489999999</v>
      </c>
      <c r="AA454" s="315">
        <f>('июль(4 цк)'!X399+'июль(4 цк)'!X400*5.79%)/1000</f>
        <v>1.044301001</v>
      </c>
      <c r="AB454" s="315">
        <f>('июль(4 цк)'!Y399+'июль(4 цк)'!Y400*5.79%)/1000</f>
        <v>1.0011809970000001</v>
      </c>
    </row>
    <row r="455" spans="1:28" s="213" customFormat="1" ht="13.5" thickBot="1" x14ac:dyDescent="0.25">
      <c r="A455" s="321">
        <v>4</v>
      </c>
      <c r="B455" s="294" t="s">
        <v>203</v>
      </c>
      <c r="C455" s="295" t="s">
        <v>174</v>
      </c>
      <c r="D455" s="261"/>
      <c r="E455" s="315">
        <f>('июль(4 цк)'!B403+'июль(4 цк)'!B404*5.79%)/1000</f>
        <v>1.0883307989999997</v>
      </c>
      <c r="F455" s="325">
        <f>('июль(4 цк)'!C403+'июль(4 цк)'!C404*5.79%)/1000</f>
        <v>1.0495376060000001</v>
      </c>
      <c r="G455" s="325">
        <f>('июль(4 цк)'!D403+'июль(4 цк)'!D404*5.79%)/1000</f>
        <v>1.0664428480000001</v>
      </c>
      <c r="H455" s="315">
        <f>('июль(4 цк)'!E403+'июль(4 цк)'!E404*5.79%)/1000</f>
        <v>1.0763659499999998</v>
      </c>
      <c r="I455" s="315">
        <f>('июль(4 цк)'!F403+'июль(4 цк)'!F404*5.79%)/1000</f>
        <v>1.0973546860000001</v>
      </c>
      <c r="J455" s="315">
        <f>('июль(4 цк)'!G403+'июль(4 цк)'!G404*5.79%)/1000</f>
        <v>1.103998298</v>
      </c>
      <c r="K455" s="315">
        <f>('июль(4 цк)'!H403+'июль(4 цк)'!H404*5.79%)/1000</f>
        <v>1.1116786520000002</v>
      </c>
      <c r="L455" s="315">
        <f>('июль(4 цк)'!I403+'июль(4 цк)'!I404*5.79%)/1000</f>
        <v>1.0907851270000002</v>
      </c>
      <c r="M455" s="315">
        <f>('июль(4 цк)'!J403+'июль(4 цк)'!J404*5.79%)/1000</f>
        <v>1.1066324690000002</v>
      </c>
      <c r="N455" s="315">
        <f>('июль(4 цк)'!K403+'июль(4 цк)'!K404*5.79%)/1000</f>
        <v>1.113053922</v>
      </c>
      <c r="O455" s="315">
        <f>('июль(4 цк)'!L403+'июль(4 цк)'!L404*5.79%)/1000</f>
        <v>1.1124932350000001</v>
      </c>
      <c r="P455" s="315">
        <f>('июль(4 цк)'!M403+'июль(4 цк)'!M404*5.79%)/1000</f>
        <v>1.1118267579999999</v>
      </c>
      <c r="Q455" s="315">
        <f>('июль(4 цк)'!N403+'июль(4 цк)'!N404*5.79%)/1000</f>
        <v>1.0385566039999998</v>
      </c>
      <c r="R455" s="315">
        <f>('июль(4 цк)'!O403+'июль(4 цк)'!O404*5.79%)/1000</f>
        <v>1.008046768</v>
      </c>
      <c r="S455" s="315">
        <f>('июль(4 цк)'!P403+'июль(4 цк)'!P404*5.79%)/1000</f>
        <v>1.0124687900000002</v>
      </c>
      <c r="T455" s="315">
        <f>('июль(4 цк)'!Q403+'июль(4 цк)'!Q404*5.79%)/1000</f>
        <v>1.0411167219999999</v>
      </c>
      <c r="U455" s="315">
        <f>('июль(4 цк)'!R403+'июль(4 цк)'!R404*5.79%)/1000</f>
        <v>1.060106027</v>
      </c>
      <c r="V455" s="315">
        <f>('июль(4 цк)'!S403+'июль(4 цк)'!S404*5.79%)/1000</f>
        <v>1.0687173330000002</v>
      </c>
      <c r="W455" s="315">
        <f>('июль(4 цк)'!T403+'июль(4 цк)'!T404*5.79%)/1000</f>
        <v>1.071002397</v>
      </c>
      <c r="X455" s="315">
        <f>('июль(4 цк)'!U403+'июль(4 цк)'!U404*5.79%)/1000</f>
        <v>1.0495376060000001</v>
      </c>
      <c r="Y455" s="315">
        <f>('июль(4 цк)'!V403+'июль(4 цк)'!V404*5.79%)/1000</f>
        <v>1.0667707970000002</v>
      </c>
      <c r="Z455" s="315">
        <f>('июль(4 цк)'!W403+'июль(4 цк)'!W404*5.79%)/1000</f>
        <v>1.0760274220000001</v>
      </c>
      <c r="AA455" s="315">
        <f>('июль(4 цк)'!X403+'июль(4 цк)'!X404*5.79%)/1000</f>
        <v>1.079486755</v>
      </c>
      <c r="AB455" s="315">
        <f>('июль(4 цк)'!Y403+'июль(4 цк)'!Y404*5.79%)/1000</f>
        <v>1.0685586480000002</v>
      </c>
    </row>
    <row r="456" spans="1:28" s="213" customFormat="1" ht="13.5" thickBot="1" x14ac:dyDescent="0.25">
      <c r="A456" s="321">
        <v>5</v>
      </c>
      <c r="B456" s="294" t="s">
        <v>203</v>
      </c>
      <c r="C456" s="295" t="s">
        <v>174</v>
      </c>
      <c r="D456" s="261"/>
      <c r="E456" s="315">
        <f>('июль(4 цк)'!B407+'июль(4 цк)'!B408*5.79%)/1000</f>
        <v>1.056308166</v>
      </c>
      <c r="F456" s="325">
        <f>('июль(4 цк)'!C407+'июль(4 цк)'!C408*5.79%)/1000</f>
        <v>1.017377446</v>
      </c>
      <c r="G456" s="325">
        <f>('июль(4 цк)'!D407+'июль(4 цк)'!D408*5.79%)/1000</f>
        <v>1.039878979</v>
      </c>
      <c r="H456" s="315">
        <f>('июль(4 цк)'!E407+'июль(4 цк)'!E408*5.79%)/1000</f>
        <v>1.0581489119999998</v>
      </c>
      <c r="I456" s="315">
        <f>('июль(4 цк)'!F407+'июль(4 цк)'!F408*5.79%)/1000</f>
        <v>1.0762495810000001</v>
      </c>
      <c r="J456" s="315">
        <f>('июль(4 цк)'!G407+'июль(4 цк)'!G408*5.79%)/1000</f>
        <v>1.056752484</v>
      </c>
      <c r="K456" s="315">
        <f>('июль(4 цк)'!H407+'июль(4 цк)'!H408*5.79%)/1000</f>
        <v>1.0573449080000001</v>
      </c>
      <c r="L456" s="315">
        <f>('июль(4 цк)'!I407+'июль(4 цк)'!I408*5.79%)/1000</f>
        <v>1.031627359</v>
      </c>
      <c r="M456" s="315">
        <f>('июль(4 цк)'!J407+'июль(4 цк)'!J408*5.79%)/1000</f>
        <v>1.0570486960000001</v>
      </c>
      <c r="N456" s="315">
        <f>('июль(4 цк)'!K407+'июль(4 цк)'!K408*5.79%)/1000</f>
        <v>1.06790275</v>
      </c>
      <c r="O456" s="315">
        <f>('июль(4 цк)'!L407+'июль(4 цк)'!L408*5.79%)/1000</f>
        <v>1.0475381749999999</v>
      </c>
      <c r="P456" s="315">
        <f>('июль(4 цк)'!M407+'июль(4 цк)'!M408*5.79%)/1000</f>
        <v>1.055250266</v>
      </c>
      <c r="Q456" s="315">
        <f>('июль(4 цк)'!N407+'июль(4 цк)'!N408*5.79%)/1000</f>
        <v>1.0389586060000002</v>
      </c>
      <c r="R456" s="315">
        <f>('июль(4 цк)'!O407+'июль(4 цк)'!O408*5.79%)/1000</f>
        <v>1.010056778</v>
      </c>
      <c r="S456" s="315">
        <f>('июль(4 цк)'!P407+'июль(4 цк)'!P408*5.79%)/1000</f>
        <v>1.0049576999999998</v>
      </c>
      <c r="T456" s="315">
        <f>('июль(4 цк)'!Q407+'июль(4 цк)'!Q408*5.79%)/1000</f>
        <v>1.028718134</v>
      </c>
      <c r="U456" s="315">
        <f>('июль(4 цк)'!R407+'июль(4 цк)'!R408*5.79%)/1000</f>
        <v>1.042555466</v>
      </c>
      <c r="V456" s="315">
        <f>('июль(4 цк)'!S407+'июль(4 цк)'!S408*5.79%)/1000</f>
        <v>1.0383979189999999</v>
      </c>
      <c r="W456" s="315">
        <f>('июль(4 цк)'!T407+'июль(4 цк)'!T408*5.79%)/1000</f>
        <v>1.0479930719999999</v>
      </c>
      <c r="X456" s="315">
        <f>('июль(4 цк)'!U407+'июль(4 цк)'!U408*5.79%)/1000</f>
        <v>1.0188585059999999</v>
      </c>
      <c r="Y456" s="315">
        <f>('июль(4 цк)'!V407+'июль(4 цк)'!V408*5.79%)/1000</f>
        <v>1.0371178600000002</v>
      </c>
      <c r="Z456" s="315">
        <f>('июль(4 цк)'!W407+'июль(4 цк)'!W408*5.79%)/1000</f>
        <v>1.0560331119999999</v>
      </c>
      <c r="AA456" s="315">
        <f>('июль(4 цк)'!X407+'июль(4 цк)'!X408*5.79%)/1000</f>
        <v>1.05563111</v>
      </c>
      <c r="AB456" s="315">
        <f>('июль(4 цк)'!Y407+'июль(4 цк)'!Y408*5.79%)/1000</f>
        <v>1.052764201</v>
      </c>
    </row>
    <row r="457" spans="1:28" s="213" customFormat="1" ht="13.5" thickBot="1" x14ac:dyDescent="0.25">
      <c r="A457" s="321">
        <v>6</v>
      </c>
      <c r="B457" s="294" t="s">
        <v>203</v>
      </c>
      <c r="C457" s="295" t="s">
        <v>174</v>
      </c>
      <c r="D457" s="261"/>
      <c r="E457" s="315">
        <f>('июль(4 цк)'!B411+'июль(4 цк)'!B412*5.79%)/1000</f>
        <v>0.97894393899999999</v>
      </c>
      <c r="F457" s="325">
        <f>('июль(4 цк)'!C411+'июль(4 цк)'!C412*5.79%)/1000</f>
        <v>0.9537976560000001</v>
      </c>
      <c r="G457" s="325">
        <f>('июль(4 цк)'!D411+'июль(4 цк)'!D412*5.79%)/1000</f>
        <v>0.96043068900000006</v>
      </c>
      <c r="H457" s="315">
        <f>('июль(4 цк)'!E411+'июль(4 цк)'!E412*5.79%)/1000</f>
        <v>0.97052305500000002</v>
      </c>
      <c r="I457" s="315">
        <f>('июль(4 цк)'!F411+'июль(4 цк)'!F412*5.79%)/1000</f>
        <v>0.97607703000000001</v>
      </c>
      <c r="J457" s="315">
        <f>('июль(4 цк)'!G411+'июль(4 цк)'!G412*5.79%)/1000</f>
        <v>0.96749746100000011</v>
      </c>
      <c r="K457" s="315">
        <f>('июль(4 цк)'!H411+'июль(4 цк)'!H412*5.79%)/1000</f>
        <v>0.95281380900000001</v>
      </c>
      <c r="L457" s="315">
        <f>('июль(4 цк)'!I411+'июль(4 цк)'!I412*5.79%)/1000</f>
        <v>0.95200980499999999</v>
      </c>
      <c r="M457" s="315">
        <f>('июль(4 цк)'!J411+'июль(4 цк)'!J412*5.79%)/1000</f>
        <v>0.95860052200000012</v>
      </c>
      <c r="N457" s="315">
        <f>('июль(4 цк)'!K411+'июль(4 цк)'!K412*5.79%)/1000</f>
        <v>0.96798409499999993</v>
      </c>
      <c r="O457" s="315">
        <f>('июль(4 цк)'!L411+'июль(4 цк)'!L412*5.79%)/1000</f>
        <v>0.9831755390000001</v>
      </c>
      <c r="P457" s="315">
        <f>('июль(4 цк)'!M411+'июль(4 цк)'!M412*5.79%)/1000</f>
        <v>0.98143000399999991</v>
      </c>
      <c r="Q457" s="315">
        <f>('июль(4 цк)'!N411+'июль(4 цк)'!N412*5.79%)/1000</f>
        <v>0.98147231999999995</v>
      </c>
      <c r="R457" s="315">
        <f>('июль(4 цк)'!O411+'июль(4 цк)'!O412*5.79%)/1000</f>
        <v>0.95419965799999995</v>
      </c>
      <c r="S457" s="315">
        <f>('июль(4 цк)'!P411+'июль(4 цк)'!P412*5.79%)/1000</f>
        <v>0.95496134599999993</v>
      </c>
      <c r="T457" s="315">
        <f>('июль(4 цк)'!Q411+'июль(4 цк)'!Q412*5.79%)/1000</f>
        <v>0.98102800200000018</v>
      </c>
      <c r="U457" s="315">
        <f>('июль(4 цк)'!R411+'июль(4 цк)'!R412*5.79%)/1000</f>
        <v>0.98880356700000005</v>
      </c>
      <c r="V457" s="315">
        <f>('июль(4 цк)'!S411+'июль(4 цк)'!S412*5.79%)/1000</f>
        <v>0.97969504800000007</v>
      </c>
      <c r="W457" s="315">
        <f>('июль(4 цк)'!T411+'июль(4 цк)'!T412*5.79%)/1000</f>
        <v>0.98522786500000004</v>
      </c>
      <c r="X457" s="315">
        <f>('июль(4 цк)'!U411+'июль(4 цк)'!U412*5.79%)/1000</f>
        <v>0.96756093500000007</v>
      </c>
      <c r="Y457" s="315">
        <f>('июль(4 цк)'!V411+'июль(4 цк)'!V412*5.79%)/1000</f>
        <v>0.98371506800000008</v>
      </c>
      <c r="Z457" s="315">
        <f>('июль(4 цк)'!W411+'июль(4 цк)'!W412*5.79%)/1000</f>
        <v>0.99624060399999992</v>
      </c>
      <c r="AA457" s="315">
        <f>('июль(4 цк)'!X411+'июль(4 цк)'!X412*5.79%)/1000</f>
        <v>0.99730908299999999</v>
      </c>
      <c r="AB457" s="315">
        <f>('июль(4 цк)'!Y411+'июль(4 цк)'!Y412*5.79%)/1000</f>
        <v>0.98836982800000006</v>
      </c>
    </row>
    <row r="458" spans="1:28" s="213" customFormat="1" ht="13.5" thickBot="1" x14ac:dyDescent="0.25">
      <c r="A458" s="321">
        <v>7</v>
      </c>
      <c r="B458" s="294" t="s">
        <v>203</v>
      </c>
      <c r="C458" s="295" t="s">
        <v>174</v>
      </c>
      <c r="D458" s="261"/>
      <c r="E458" s="315">
        <f>('июль(4 цк)'!B415+'июль(4 цк)'!B416*5.79%)/1000</f>
        <v>1.0441740530000001</v>
      </c>
      <c r="F458" s="325">
        <f>('июль(4 цк)'!C415+'июль(4 цк)'!C416*5.79%)/1000</f>
        <v>0.99960472600000005</v>
      </c>
      <c r="G458" s="325">
        <f>('июль(4 цк)'!D415+'июль(4 цк)'!D416*5.79%)/1000</f>
        <v>1.0308656709999999</v>
      </c>
      <c r="H458" s="315">
        <f>('июль(4 цк)'!E415+'июль(4 цк)'!E416*5.79%)/1000</f>
        <v>1.0449040039999999</v>
      </c>
      <c r="I458" s="315">
        <f>('июль(4 цк)'!F415+'июль(4 цк)'!F416*5.79%)/1000</f>
        <v>1.0541817870000001</v>
      </c>
      <c r="J458" s="315">
        <f>('июль(4 цк)'!G415+'июль(4 цк)'!G416*5.79%)/1000</f>
        <v>1.056562062</v>
      </c>
      <c r="K458" s="315">
        <f>('июль(4 цк)'!H415+'июль(4 цк)'!H416*5.79%)/1000</f>
        <v>1.050711875</v>
      </c>
      <c r="L458" s="315">
        <f>('июль(4 цк)'!I415+'июль(4 цк)'!I416*5.79%)/1000</f>
        <v>1.0299135610000001</v>
      </c>
      <c r="M458" s="315">
        <f>('июль(4 цк)'!J415+'июль(4 цк)'!J416*5.79%)/1000</f>
        <v>1.047834387</v>
      </c>
      <c r="N458" s="315">
        <f>('июль(4 цк)'!K415+'июль(4 цк)'!K416*5.79%)/1000</f>
        <v>1.0659985300000001</v>
      </c>
      <c r="O458" s="315">
        <f>('июль(4 цк)'!L415+'июль(4 цк)'!L416*5.79%)/1000</f>
        <v>1.0575882249999999</v>
      </c>
      <c r="P458" s="315">
        <f>('июль(4 цк)'!M415+'июль(4 цк)'!M416*5.79%)/1000</f>
        <v>1.060984084</v>
      </c>
      <c r="Q458" s="315">
        <f>('июль(4 цк)'!N415+'июль(4 цк)'!N416*5.79%)/1000</f>
        <v>1.0580325429999999</v>
      </c>
      <c r="R458" s="315">
        <f>('июль(4 цк)'!O415+'июль(4 цк)'!O416*5.79%)/1000</f>
        <v>1.031130146</v>
      </c>
      <c r="S458" s="315">
        <f>('июль(4 цк)'!P415+'июль(4 цк)'!P416*5.79%)/1000</f>
        <v>1.0365677520000001</v>
      </c>
      <c r="T458" s="315">
        <f>('июль(4 цк)'!Q415+'июль(4 цк)'!Q416*5.79%)/1000</f>
        <v>1.057609383</v>
      </c>
      <c r="U458" s="315">
        <f>('июль(4 цк)'!R415+'июль(4 цк)'!R416*5.79%)/1000</f>
        <v>1.0642001000000001</v>
      </c>
      <c r="V458" s="315">
        <f>('июль(4 цк)'!S415+'июль(4 цк)'!S416*5.79%)/1000</f>
        <v>1.0613860860000002</v>
      </c>
      <c r="W458" s="315">
        <f>('июль(4 цк)'!T415+'июль(4 цк)'!T416*5.79%)/1000</f>
        <v>1.0673103260000001</v>
      </c>
      <c r="X458" s="315">
        <f>('июль(4 цк)'!U415+'июль(4 цк)'!U416*5.79%)/1000</f>
        <v>1.0519813550000001</v>
      </c>
      <c r="Y458" s="315">
        <f>('июль(4 цк)'!V415+'июль(4 цк)'!V416*5.79%)/1000</f>
        <v>1.0685163320000002</v>
      </c>
      <c r="Z458" s="315">
        <f>('июль(4 цк)'!W415+'июль(4 цк)'!W416*5.79%)/1000</f>
        <v>1.0648348400000003</v>
      </c>
      <c r="AA458" s="315">
        <f>('июль(4 цк)'!X415+'июль(4 цк)'!X416*5.79%)/1000</f>
        <v>1.0767573730000002</v>
      </c>
      <c r="AB458" s="315">
        <f>('июль(4 цк)'!Y415+'июль(4 цк)'!Y416*5.79%)/1000</f>
        <v>1.0802696009999999</v>
      </c>
    </row>
    <row r="459" spans="1:28" s="213" customFormat="1" ht="13.5" thickBot="1" x14ac:dyDescent="0.25">
      <c r="A459" s="321">
        <v>8</v>
      </c>
      <c r="B459" s="294" t="s">
        <v>203</v>
      </c>
      <c r="C459" s="295" t="s">
        <v>174</v>
      </c>
      <c r="D459" s="261"/>
      <c r="E459" s="315">
        <f>('июль(4 цк)'!B419+'июль(4 цк)'!B420*5.79%)/1000</f>
        <v>1.0789366469999999</v>
      </c>
      <c r="F459" s="325">
        <f>('июль(4 цк)'!C419+'июль(4 цк)'!C420*5.79%)/1000</f>
        <v>1.03743523</v>
      </c>
      <c r="G459" s="325">
        <f>('июль(4 цк)'!D419+'июль(4 цк)'!D420*5.79%)/1000</f>
        <v>1.007549555</v>
      </c>
      <c r="H459" s="315">
        <f>('июль(4 цк)'!E419+'июль(4 цк)'!E420*5.79%)/1000</f>
        <v>1.0681672249999998</v>
      </c>
      <c r="I459" s="315">
        <f>('июль(4 цк)'!F419+'июль(4 цк)'!F420*5.79%)/1000</f>
        <v>1.0690558610000001</v>
      </c>
      <c r="J459" s="315">
        <f>('июль(4 цк)'!G419+'июль(4 цк)'!G420*5.79%)/1000</f>
        <v>1.087939376</v>
      </c>
      <c r="K459" s="315">
        <f>('июль(4 цк)'!H419+'июль(4 цк)'!H420*5.79%)/1000</f>
        <v>1.093239455</v>
      </c>
      <c r="L459" s="315">
        <f>('июль(4 цк)'!I419+'июль(4 цк)'!I420*5.79%)/1000</f>
        <v>1.065660002</v>
      </c>
      <c r="M459" s="315">
        <f>('июль(4 цк)'!J419+'июль(4 цк)'!J420*5.79%)/1000</f>
        <v>1.069669443</v>
      </c>
      <c r="N459" s="315">
        <f>('июль(4 цк)'!K419+'июль(4 цк)'!K420*5.79%)/1000</f>
        <v>1.1051408300000001</v>
      </c>
      <c r="O459" s="315">
        <f>('июль(4 цк)'!L419+'июль(4 цк)'!L420*5.79%)/1000</f>
        <v>1.0971748429999999</v>
      </c>
      <c r="P459" s="315">
        <f>('июль(4 цк)'!M419+'июль(4 цк)'!M420*5.79%)/1000</f>
        <v>1.1044003</v>
      </c>
      <c r="Q459" s="315">
        <f>('июль(4 цк)'!N419+'июль(4 цк)'!N420*5.79%)/1000</f>
        <v>1.1105784359999999</v>
      </c>
      <c r="R459" s="315">
        <f>('июль(4 цк)'!O419+'июль(4 цк)'!O420*5.79%)/1000</f>
        <v>1.0785663820000002</v>
      </c>
      <c r="S459" s="315">
        <f>('июль(4 цк)'!P419+'июль(4 цк)'!P420*5.79%)/1000</f>
        <v>1.0725257730000002</v>
      </c>
      <c r="T459" s="315">
        <f>('июль(4 цк)'!Q419+'июль(4 цк)'!Q420*5.79%)/1000</f>
        <v>1.1110015960000001</v>
      </c>
      <c r="U459" s="315">
        <f>('июль(4 цк)'!R419+'июль(4 цк)'!R420*5.79%)/1000</f>
        <v>1.130202481</v>
      </c>
      <c r="V459" s="315">
        <f>('июль(4 цк)'!S419+'июль(4 цк)'!S420*5.79%)/1000</f>
        <v>1.1192955320000002</v>
      </c>
      <c r="W459" s="315">
        <f>('июль(4 цк)'!T419+'июль(4 цк)'!T420*5.79%)/1000</f>
        <v>1.120628486</v>
      </c>
      <c r="X459" s="315">
        <f>('июль(4 цк)'!U419+'июль(4 цк)'!U420*5.79%)/1000</f>
        <v>1.1117103890000002</v>
      </c>
      <c r="Y459" s="315">
        <f>('июль(4 цк)'!V419+'июль(4 цк)'!V420*5.79%)/1000</f>
        <v>1.1179096829999999</v>
      </c>
      <c r="Z459" s="315">
        <f>('июль(4 цк)'!W419+'июль(4 цк)'!W420*5.79%)/1000</f>
        <v>1.116227622</v>
      </c>
      <c r="AA459" s="315">
        <f>('июль(4 цк)'!X419+'июль(4 цк)'!X420*5.79%)/1000</f>
        <v>1.121083383</v>
      </c>
      <c r="AB459" s="315">
        <f>('июль(4 цк)'!Y419+'июль(4 цк)'!Y420*5.79%)/1000</f>
        <v>1.1140060320000003</v>
      </c>
    </row>
    <row r="460" spans="1:28" s="213" customFormat="1" ht="13.5" thickBot="1" x14ac:dyDescent="0.25">
      <c r="A460" s="321">
        <v>9</v>
      </c>
      <c r="B460" s="294" t="s">
        <v>203</v>
      </c>
      <c r="C460" s="295" t="s">
        <v>174</v>
      </c>
      <c r="D460" s="261"/>
      <c r="E460" s="315">
        <f>('июль(4 цк)'!B423+'июль(4 цк)'!B424*5.79%)/1000</f>
        <v>0.9297515890000001</v>
      </c>
      <c r="F460" s="325">
        <f>('июль(4 цк)'!C423+'июль(4 цк)'!C424*5.79%)/1000</f>
        <v>0.92599604400000013</v>
      </c>
      <c r="G460" s="325">
        <f>('июль(4 цк)'!D423+'июль(4 цк)'!D424*5.79%)/1000</f>
        <v>0.92893700600000007</v>
      </c>
      <c r="H460" s="315">
        <f>('июль(4 цк)'!E423+'июль(4 цк)'!E424*5.79%)/1000</f>
        <v>0.92237802600000007</v>
      </c>
      <c r="I460" s="315">
        <f>('июль(4 цк)'!F423+'июль(4 цк)'!F424*5.79%)/1000</f>
        <v>0.97358038600000008</v>
      </c>
      <c r="J460" s="315">
        <f>('июль(4 цк)'!G423+'июль(4 цк)'!G424*5.79%)/1000</f>
        <v>0.95807157200000004</v>
      </c>
      <c r="K460" s="315">
        <f>('июль(4 цк)'!H423+'июль(4 цк)'!H424*5.79%)/1000</f>
        <v>0.95987000200000017</v>
      </c>
      <c r="L460" s="315">
        <f>('июль(4 цк)'!I423+'июль(4 цк)'!I424*5.79%)/1000</f>
        <v>0.96193290700000011</v>
      </c>
      <c r="M460" s="315">
        <f>('июль(4 цк)'!J423+'июль(4 цк)'!J424*5.79%)/1000</f>
        <v>0.96263112100000003</v>
      </c>
      <c r="N460" s="315">
        <f>('июль(4 цк)'!K423+'июль(4 цк)'!K424*5.79%)/1000</f>
        <v>0.96190116999999986</v>
      </c>
      <c r="O460" s="315">
        <f>('июль(4 цк)'!L423+'июль(4 цк)'!L424*5.79%)/1000</f>
        <v>0.962927333</v>
      </c>
      <c r="P460" s="315">
        <f>('июль(4 цк)'!M423+'июль(4 цк)'!M424*5.79%)/1000</f>
        <v>0.95636835300000023</v>
      </c>
      <c r="Q460" s="315">
        <f>('июль(4 цк)'!N423+'июль(4 цк)'!N424*5.79%)/1000</f>
        <v>0.95399865700000008</v>
      </c>
      <c r="R460" s="315">
        <f>('июль(4 цк)'!O423+'июль(4 цк)'!O424*5.79%)/1000</f>
        <v>0.95484497700000004</v>
      </c>
      <c r="S460" s="315">
        <f>('июль(4 цк)'!P423+'июль(4 цк)'!P424*5.79%)/1000</f>
        <v>0.95048642899999991</v>
      </c>
      <c r="T460" s="315">
        <f>('июль(4 цк)'!Q423+'июль(4 цк)'!Q424*5.79%)/1000</f>
        <v>0.95344854899999998</v>
      </c>
      <c r="U460" s="315">
        <f>('июль(4 цк)'!R423+'июль(4 цк)'!R424*5.79%)/1000</f>
        <v>0.96256764700000008</v>
      </c>
      <c r="V460" s="315">
        <f>('июль(4 цк)'!S423+'июль(4 цк)'!S424*5.79%)/1000</f>
        <v>0.94951316100000005</v>
      </c>
      <c r="W460" s="315">
        <f>('июль(4 цк)'!T423+'июль(4 цк)'!T424*5.79%)/1000</f>
        <v>0.96367844199999997</v>
      </c>
      <c r="X460" s="315">
        <f>('июль(4 цк)'!U423+'июль(4 цк)'!U424*5.79%)/1000</f>
        <v>0.97609818800000003</v>
      </c>
      <c r="Y460" s="315">
        <f>('июль(4 цк)'!V423+'июль(4 цк)'!V424*5.79%)/1000</f>
        <v>0.99188205600000001</v>
      </c>
      <c r="Z460" s="315">
        <f>('июль(4 цк)'!W423+'июль(4 цк)'!W424*5.79%)/1000</f>
        <v>0.99167047600000002</v>
      </c>
      <c r="AA460" s="315">
        <f>('июль(4 цк)'!X423+'июль(4 цк)'!X424*5.79%)/1000</f>
        <v>0.99519328299999998</v>
      </c>
      <c r="AB460" s="315">
        <f>('июль(4 цк)'!Y423+'июль(4 цк)'!Y424*5.79%)/1000</f>
        <v>0.98584144699999998</v>
      </c>
    </row>
    <row r="461" spans="1:28" s="213" customFormat="1" ht="13.5" thickBot="1" x14ac:dyDescent="0.25">
      <c r="A461" s="321">
        <v>10</v>
      </c>
      <c r="B461" s="294" t="s">
        <v>203</v>
      </c>
      <c r="C461" s="295" t="s">
        <v>174</v>
      </c>
      <c r="D461" s="261"/>
      <c r="E461" s="315">
        <f>('июль(4 цк)'!B427+'июль(4 цк)'!B428*5.79%)/1000</f>
        <v>1.1311757490000001</v>
      </c>
      <c r="F461" s="325">
        <f>('июль(4 цк)'!C427+'июль(4 цк)'!C428*5.79%)/1000</f>
        <v>1.077191112</v>
      </c>
      <c r="G461" s="325">
        <f>('июль(4 цк)'!D427+'июль(4 цк)'!D428*5.79%)/1000</f>
        <v>1.0814015539999999</v>
      </c>
      <c r="H461" s="315">
        <f>('июль(4 цк)'!E427+'июль(4 цк)'!E428*5.79%)/1000</f>
        <v>1.11201718</v>
      </c>
      <c r="I461" s="315">
        <f>('июль(4 цк)'!F427+'июль(4 цк)'!F428*5.79%)/1000</f>
        <v>1.1110121750000002</v>
      </c>
      <c r="J461" s="315">
        <f>('июль(4 цк)'!G427+'июль(4 цк)'!G428*5.79%)/1000</f>
        <v>1.1187771610000001</v>
      </c>
      <c r="K461" s="315">
        <f>('июль(4 цк)'!H427+'июль(4 цк)'!H428*5.79%)/1000</f>
        <v>1.1300649539999998</v>
      </c>
      <c r="L461" s="315">
        <f>('июль(4 цк)'!I427+'июль(4 цк)'!I428*5.79%)/1000</f>
        <v>1.0919911330000001</v>
      </c>
      <c r="M461" s="315">
        <f>('июль(4 цк)'!J427+'июль(4 цк)'!J428*5.79%)/1000</f>
        <v>1.137343306</v>
      </c>
      <c r="N461" s="315">
        <f>('июль(4 цк)'!K427+'июль(4 цк)'!K428*5.79%)/1000</f>
        <v>1.1512017960000001</v>
      </c>
      <c r="O461" s="315">
        <f>('июль(4 цк)'!L427+'июль(4 цк)'!L428*5.79%)/1000</f>
        <v>1.1457959270000002</v>
      </c>
      <c r="P461" s="315">
        <f>('июль(4 цк)'!M427+'июль(4 цк)'!M428*5.79%)/1000</f>
        <v>1.1488532579999999</v>
      </c>
      <c r="Q461" s="315">
        <f>('июль(4 цк)'!N427+'июль(4 цк)'!N428*5.79%)/1000</f>
        <v>1.1597707859999999</v>
      </c>
      <c r="R461" s="315">
        <f>('июль(4 цк)'!O427+'июль(4 цк)'!O428*5.79%)/1000</f>
        <v>1.1029932929999999</v>
      </c>
      <c r="S461" s="315">
        <f>('июль(4 цк)'!P427+'июль(4 цк)'!P428*5.79%)/1000</f>
        <v>1.1118902320000001</v>
      </c>
      <c r="T461" s="315">
        <f>('июль(4 цк)'!Q427+'июль(4 цк)'!Q428*5.79%)/1000</f>
        <v>1.145616084</v>
      </c>
      <c r="U461" s="315">
        <f>('июль(4 цк)'!R427+'июль(4 цк)'!R428*5.79%)/1000</f>
        <v>1.1619289020000001</v>
      </c>
      <c r="V461" s="315">
        <f>('июль(4 цк)'!S427+'июль(4 цк)'!S428*5.79%)/1000</f>
        <v>1.1704661550000002</v>
      </c>
      <c r="W461" s="315">
        <f>('июль(4 цк)'!T427+'июль(4 цк)'!T428*5.79%)/1000</f>
        <v>1.1889370889999999</v>
      </c>
      <c r="X461" s="315">
        <f>('июль(4 цк)'!U427+'июль(4 цк)'!U428*5.79%)/1000</f>
        <v>1.1369518830000001</v>
      </c>
      <c r="Y461" s="315">
        <f>('июль(4 цк)'!V427+'июль(4 цк)'!V428*5.79%)/1000</f>
        <v>1.1614951630000001</v>
      </c>
      <c r="Z461" s="315">
        <f>('июль(4 цк)'!W427+'июль(4 цк)'!W428*5.79%)/1000</f>
        <v>1.1614634260000001</v>
      </c>
      <c r="AA461" s="315">
        <f>('июль(4 цк)'!X427+'июль(4 цк)'!X428*5.79%)/1000</f>
        <v>1.1618971650000001</v>
      </c>
      <c r="AB461" s="315">
        <f>('июль(4 цк)'!Y427+'июль(4 цк)'!Y428*5.79%)/1000</f>
        <v>1.157337616</v>
      </c>
    </row>
    <row r="462" spans="1:28" s="213" customFormat="1" ht="13.5" thickBot="1" x14ac:dyDescent="0.25">
      <c r="A462" s="321">
        <v>11</v>
      </c>
      <c r="B462" s="294" t="s">
        <v>203</v>
      </c>
      <c r="C462" s="295" t="s">
        <v>174</v>
      </c>
      <c r="D462" s="261"/>
      <c r="E462" s="315">
        <f>('июль(4 цк)'!B431+'июль(4 цк)'!B432*5.79%)/1000</f>
        <v>1.1452246610000001</v>
      </c>
      <c r="F462" s="325">
        <f>('июль(4 цк)'!C431+'июль(4 цк)'!C432*5.79%)/1000</f>
        <v>1.0908274430000002</v>
      </c>
      <c r="G462" s="325">
        <f>('июль(4 цк)'!D431+'июль(4 цк)'!D432*5.79%)/1000</f>
        <v>1.097957689</v>
      </c>
      <c r="H462" s="315">
        <f>('июль(4 цк)'!E431+'июль(4 цк)'!E432*5.79%)/1000</f>
        <v>1.132487545</v>
      </c>
      <c r="I462" s="315">
        <f>('июль(4 цк)'!F431+'июль(4 цк)'!F432*5.79%)/1000</f>
        <v>1.1274096250000001</v>
      </c>
      <c r="J462" s="315">
        <f>('июль(4 цк)'!G431+'июль(4 цк)'!G432*5.79%)/1000</f>
        <v>1.1149792999999999</v>
      </c>
      <c r="K462" s="315">
        <f>('июль(4 цк)'!H431+'июль(4 цк)'!H432*5.79%)/1000</f>
        <v>1.1165873079999999</v>
      </c>
      <c r="L462" s="315">
        <f>('июль(4 цк)'!I431+'июль(4 цк)'!I432*5.79%)/1000</f>
        <v>1.090584126</v>
      </c>
      <c r="M462" s="315">
        <f>('июль(4 цк)'!J431+'июль(4 цк)'!J432*5.79%)/1000</f>
        <v>1.144219656</v>
      </c>
      <c r="N462" s="315">
        <f>('июль(4 цк)'!K431+'июль(4 цк)'!K432*5.79%)/1000</f>
        <v>1.168064722</v>
      </c>
      <c r="O462" s="315">
        <f>('июль(4 цк)'!L431+'июль(4 цк)'!L432*5.79%)/1000</f>
        <v>1.1602997360000002</v>
      </c>
      <c r="P462" s="315">
        <f>('июль(4 цк)'!M431+'июль(4 цк)'!M432*5.79%)/1000</f>
        <v>1.1621827980000001</v>
      </c>
      <c r="Q462" s="315">
        <f>('июль(4 цк)'!N431+'июль(4 цк)'!N432*5.79%)/1000</f>
        <v>1.0844059900000003</v>
      </c>
      <c r="R462" s="315">
        <f>('июль(4 цк)'!O431+'июль(4 цк)'!O432*5.79%)/1000</f>
        <v>1.036938017</v>
      </c>
      <c r="S462" s="315">
        <f>('июль(4 цк)'!P431+'июль(4 цк)'!P432*5.79%)/1000</f>
        <v>1.040556035</v>
      </c>
      <c r="T462" s="315">
        <f>('июль(4 цк)'!Q431+'июль(4 цк)'!Q432*5.79%)/1000</f>
        <v>1.0684211210000001</v>
      </c>
      <c r="U462" s="315">
        <f>('июль(4 цк)'!R431+'июль(4 цк)'!R432*5.79%)/1000</f>
        <v>1.0846281489999998</v>
      </c>
      <c r="V462" s="315">
        <f>('июль(4 цк)'!S431+'июль(4 цк)'!S432*5.79%)/1000</f>
        <v>1.0655224750000001</v>
      </c>
      <c r="W462" s="315">
        <f>('июль(4 цк)'!T431+'июль(4 цк)'!T432*5.79%)/1000</f>
        <v>1.077434429</v>
      </c>
      <c r="X462" s="315">
        <f>('июль(4 цк)'!U431+'июль(4 цк)'!U432*5.79%)/1000</f>
        <v>1.0633008850000001</v>
      </c>
      <c r="Y462" s="315">
        <f>('июль(4 цк)'!V431+'июль(4 цк)'!V432*5.79%)/1000</f>
        <v>1.077011269</v>
      </c>
      <c r="Z462" s="315">
        <f>('июль(4 цк)'!W431+'июль(4 цк)'!W432*5.79%)/1000</f>
        <v>1.0708860280000001</v>
      </c>
      <c r="AA462" s="315">
        <f>('июль(4 цк)'!X431+'июль(4 цк)'!X432*5.79%)/1000</f>
        <v>1.084786834</v>
      </c>
      <c r="AB462" s="315">
        <f>('июль(4 цк)'!Y431+'июль(4 цк)'!Y432*5.79%)/1000</f>
        <v>1.080311917</v>
      </c>
    </row>
    <row r="463" spans="1:28" s="213" customFormat="1" ht="13.5" thickBot="1" x14ac:dyDescent="0.25">
      <c r="A463" s="321">
        <v>12</v>
      </c>
      <c r="B463" s="294" t="s">
        <v>203</v>
      </c>
      <c r="C463" s="295" t="s">
        <v>174</v>
      </c>
      <c r="D463" s="261"/>
      <c r="E463" s="315">
        <f>('июль(4 цк)'!B435+'июль(4 цк)'!B436*5.79%)/1000</f>
        <v>0.99298227200000011</v>
      </c>
      <c r="F463" s="325">
        <f>('июль(4 цк)'!C435+'июль(4 цк)'!C436*5.79%)/1000</f>
        <v>0.96253591000000005</v>
      </c>
      <c r="G463" s="325">
        <f>('июль(4 цк)'!D435+'июль(4 цк)'!D436*5.79%)/1000</f>
        <v>0.97457481199999996</v>
      </c>
      <c r="H463" s="315">
        <f>('июль(4 цк)'!E435+'июль(4 цк)'!E436*5.79%)/1000</f>
        <v>1.006851341</v>
      </c>
      <c r="I463" s="315">
        <f>('июль(4 цк)'!F435+'июль(4 цк)'!F436*5.79%)/1000</f>
        <v>1.002249476</v>
      </c>
      <c r="J463" s="315">
        <f>('июль(4 цк)'!G435+'июль(4 цк)'!G436*5.79%)/1000</f>
        <v>1.0114637850000001</v>
      </c>
      <c r="K463" s="315">
        <f>('июль(4 цк)'!H435+'июль(4 цк)'!H436*5.79%)/1000</f>
        <v>1.0008318900000002</v>
      </c>
      <c r="L463" s="315">
        <f>('июль(4 цк)'!I435+'июль(4 цк)'!I436*5.79%)/1000</f>
        <v>0.96806872700000013</v>
      </c>
      <c r="M463" s="315">
        <f>('июль(4 цк)'!J435+'июль(4 цк)'!J436*5.79%)/1000</f>
        <v>0.97492391900000008</v>
      </c>
      <c r="N463" s="315">
        <f>('июль(4 цк)'!K435+'июль(4 цк)'!K436*5.79%)/1000</f>
        <v>0.9700681579999999</v>
      </c>
      <c r="O463" s="315">
        <f>('июль(4 цк)'!L435+'июль(4 цк)'!L436*5.79%)/1000</f>
        <v>0.95587114000000006</v>
      </c>
      <c r="P463" s="315">
        <f>('июль(4 цк)'!M435+'июль(4 цк)'!M436*5.79%)/1000</f>
        <v>0.980403841</v>
      </c>
      <c r="Q463" s="315">
        <f>('июль(4 цк)'!N435+'июль(4 цк)'!N436*5.79%)/1000</f>
        <v>0.98821114300000001</v>
      </c>
      <c r="R463" s="315">
        <f>('июль(4 цк)'!O435+'июль(4 цк)'!O436*5.79%)/1000</f>
        <v>0.96588945300000006</v>
      </c>
      <c r="S463" s="315">
        <f>('июль(4 цк)'!P435+'июль(4 цк)'!P436*5.79%)/1000</f>
        <v>0.9668204050000001</v>
      </c>
      <c r="T463" s="315">
        <f>('июль(4 цк)'!Q435+'июль(4 цк)'!Q436*5.79%)/1000</f>
        <v>0.99605018200000017</v>
      </c>
      <c r="U463" s="315">
        <f>('июль(4 цк)'!R435+'июль(4 цк)'!R436*5.79%)/1000</f>
        <v>0.98145116199999993</v>
      </c>
      <c r="V463" s="315">
        <f>('июль(4 цк)'!S435+'июль(4 цк)'!S436*5.79%)/1000</f>
        <v>0.98081642199999997</v>
      </c>
      <c r="W463" s="315">
        <f>('июль(4 цк)'!T435+'июль(4 цк)'!T436*5.79%)/1000</f>
        <v>0.97702914000000007</v>
      </c>
      <c r="X463" s="315">
        <f>('июль(4 цк)'!U435+'июль(4 цк)'!U436*5.79%)/1000</f>
        <v>0.96887273100000004</v>
      </c>
      <c r="Y463" s="315">
        <f>('июль(4 цк)'!V435+'июль(4 цк)'!V436*5.79%)/1000</f>
        <v>0.97692335000000008</v>
      </c>
      <c r="Z463" s="315">
        <f>('июль(4 цк)'!W435+'июль(4 цк)'!W436*5.79%)/1000</f>
        <v>0.96347744099999988</v>
      </c>
      <c r="AA463" s="315">
        <f>('июль(4 цк)'!X435+'июль(4 цк)'!X436*5.79%)/1000</f>
        <v>0.9670425640000001</v>
      </c>
      <c r="AB463" s="315">
        <f>('июль(4 цк)'!Y435+'июль(4 цк)'!Y436*5.79%)/1000</f>
        <v>0.97172906100000012</v>
      </c>
    </row>
    <row r="464" spans="1:28" s="213" customFormat="1" ht="13.5" thickBot="1" x14ac:dyDescent="0.25">
      <c r="A464" s="321">
        <v>13</v>
      </c>
      <c r="B464" s="294" t="s">
        <v>203</v>
      </c>
      <c r="C464" s="295" t="s">
        <v>174</v>
      </c>
      <c r="D464" s="261"/>
      <c r="E464" s="315">
        <f>('июль(4 цк)'!B439+'июль(4 цк)'!B440*5.79%)/1000</f>
        <v>0.97496623500000013</v>
      </c>
      <c r="F464" s="325">
        <f>('июль(4 цк)'!C439+'июль(4 цк)'!C440*5.79%)/1000</f>
        <v>0.93759062800000015</v>
      </c>
      <c r="G464" s="325">
        <f>('июль(4 цк)'!D439+'июль(4 цк)'!D440*5.79%)/1000</f>
        <v>0.95988058100000007</v>
      </c>
      <c r="H464" s="315">
        <f>('июль(4 цк)'!E439+'июль(4 цк)'!E440*5.79%)/1000</f>
        <v>0.97108374200000003</v>
      </c>
      <c r="I464" s="315">
        <f>('июль(4 цк)'!F439+'июль(4 цк)'!F440*5.79%)/1000</f>
        <v>0.96572018900000001</v>
      </c>
      <c r="J464" s="315">
        <f>('июль(4 цк)'!G439+'июль(4 цк)'!G440*5.79%)/1000</f>
        <v>0.97380254499999985</v>
      </c>
      <c r="K464" s="315">
        <f>('июль(4 цк)'!H439+'июль(4 цк)'!H440*5.79%)/1000</f>
        <v>0.97653192700000013</v>
      </c>
      <c r="L464" s="315">
        <f>('июль(4 цк)'!I439+'июль(4 цк)'!I440*5.79%)/1000</f>
        <v>0.96691561599999987</v>
      </c>
      <c r="M464" s="315">
        <f>('июль(4 цк)'!J439+'июль(4 цк)'!J440*5.79%)/1000</f>
        <v>0.97792835499999997</v>
      </c>
      <c r="N464" s="315">
        <f>('июль(4 цк)'!K439+'июль(4 цк)'!K440*5.79%)/1000</f>
        <v>0.98428633399999998</v>
      </c>
      <c r="O464" s="315">
        <f>('июль(4 цк)'!L439+'июль(4 цк)'!L440*5.79%)/1000</f>
        <v>0.98404301699999996</v>
      </c>
      <c r="P464" s="315">
        <f>('июль(4 цк)'!M439+'июль(4 цк)'!M440*5.79%)/1000</f>
        <v>0.98228690300000021</v>
      </c>
      <c r="Q464" s="315">
        <f>('июль(4 цк)'!N439+'июль(4 цк)'!N440*5.79%)/1000</f>
        <v>0.98368333100000005</v>
      </c>
      <c r="R464" s="315">
        <f>('июль(4 цк)'!O439+'июль(4 цк)'!O440*5.79%)/1000</f>
        <v>0.96812162199999996</v>
      </c>
      <c r="S464" s="315">
        <f>('июль(4 цк)'!P439+'июль(4 цк)'!P440*5.79%)/1000</f>
        <v>0.96573076800000002</v>
      </c>
      <c r="T464" s="315">
        <f>('июль(4 цк)'!Q439+'июль(4 цк)'!Q440*5.79%)/1000</f>
        <v>0.97935651999999995</v>
      </c>
      <c r="U464" s="315">
        <f>('июль(4 цк)'!R439+'июль(4 цк)'!R440*5.79%)/1000</f>
        <v>0.98231864000000002</v>
      </c>
      <c r="V464" s="315">
        <f>('июль(4 цк)'!S439+'июль(4 цк)'!S440*5.79%)/1000</f>
        <v>0.98848619700000007</v>
      </c>
      <c r="W464" s="315">
        <f>('июль(4 цк)'!T439+'июль(4 цк)'!T440*5.79%)/1000</f>
        <v>0.99650507900000007</v>
      </c>
      <c r="X464" s="315">
        <f>('июль(4 цк)'!U439+'июль(4 цк)'!U440*5.79%)/1000</f>
        <v>0.98093279099999997</v>
      </c>
      <c r="Y464" s="315">
        <f>('июль(4 цк)'!V439+'июль(4 цк)'!V440*5.79%)/1000</f>
        <v>0.96852362399999992</v>
      </c>
      <c r="Z464" s="315">
        <f>('июль(4 цк)'!W439+'июль(4 цк)'!W440*5.79%)/1000</f>
        <v>0.97089331999999995</v>
      </c>
      <c r="AA464" s="315">
        <f>('июль(4 цк)'!X439+'июль(4 цк)'!X440*5.79%)/1000</f>
        <v>0.97195121999999989</v>
      </c>
      <c r="AB464" s="315">
        <f>('июль(4 цк)'!Y439+'июль(4 цк)'!Y440*5.79%)/1000</f>
        <v>0.99401901400000003</v>
      </c>
    </row>
    <row r="465" spans="1:28" s="213" customFormat="1" ht="13.5" thickBot="1" x14ac:dyDescent="0.25">
      <c r="A465" s="321">
        <v>14</v>
      </c>
      <c r="B465" s="294" t="s">
        <v>203</v>
      </c>
      <c r="C465" s="295" t="s">
        <v>174</v>
      </c>
      <c r="D465" s="261"/>
      <c r="E465" s="315">
        <f>('июль(4 цк)'!B443+'июль(4 цк)'!B444*5.79%)/1000</f>
        <v>0.9552575579999999</v>
      </c>
      <c r="F465" s="325">
        <f>('июль(4 цк)'!C443+'июль(4 цк)'!C444*5.79%)/1000</f>
        <v>0.90861474700000011</v>
      </c>
      <c r="G465" s="325">
        <f>('июль(4 цк)'!D443+'июль(4 цк)'!D444*5.79%)/1000</f>
        <v>0.92475830100000012</v>
      </c>
      <c r="H465" s="315">
        <f>('июль(4 цк)'!E443+'июль(4 цк)'!E444*5.79%)/1000</f>
        <v>0.93057675100000004</v>
      </c>
      <c r="I465" s="315">
        <f>('июль(4 цк)'!F443+'июль(4 цк)'!F444*5.79%)/1000</f>
        <v>0.94811673299999999</v>
      </c>
      <c r="J465" s="315">
        <f>('июль(4 цк)'!G443+'июль(4 цк)'!G444*5.79%)/1000</f>
        <v>0.94609614400000008</v>
      </c>
      <c r="K465" s="315">
        <f>('июль(4 цк)'!H443+'июль(4 цк)'!H444*5.79%)/1000</f>
        <v>0.94304939200000004</v>
      </c>
      <c r="L465" s="315">
        <f>('июль(4 цк)'!I443+'июль(4 цк)'!I444*5.79%)/1000</f>
        <v>0.93069311999999993</v>
      </c>
      <c r="M465" s="315">
        <f>('июль(4 цк)'!J443+'июль(4 цк)'!J444*5.79%)/1000</f>
        <v>0.94463624200000007</v>
      </c>
      <c r="N465" s="315">
        <f>('июль(4 цк)'!K443+'июль(4 цк)'!K444*5.79%)/1000</f>
        <v>0.955141189</v>
      </c>
      <c r="O465" s="315">
        <f>('июль(4 цк)'!L443+'июль(4 цк)'!L444*5.79%)/1000</f>
        <v>0.94848699800000014</v>
      </c>
      <c r="P465" s="315">
        <f>('июль(4 цк)'!M443+'июль(4 цк)'!M444*5.79%)/1000</f>
        <v>0.95095190500000004</v>
      </c>
      <c r="Q465" s="315">
        <f>('июль(4 цк)'!N443+'июль(4 цк)'!N444*5.79%)/1000</f>
        <v>0.95232717499999997</v>
      </c>
      <c r="R465" s="315">
        <f>('июль(4 цк)'!O443+'июль(4 цк)'!O444*5.79%)/1000</f>
        <v>0.93068254099999992</v>
      </c>
      <c r="S465" s="315">
        <f>('июль(4 цк)'!P443+'июль(4 цк)'!P444*5.79%)/1000</f>
        <v>0.93617304199999996</v>
      </c>
      <c r="T465" s="315">
        <f>('июль(4 цк)'!Q443+'июль(4 цк)'!Q444*5.79%)/1000</f>
        <v>0.95416792100000003</v>
      </c>
      <c r="U465" s="315">
        <f>('июль(4 цк)'!R443+'июль(4 цк)'!R444*5.79%)/1000</f>
        <v>0.96283212200000001</v>
      </c>
      <c r="V465" s="315">
        <f>('июль(4 цк)'!S443+'июль(4 цк)'!S444*5.79%)/1000</f>
        <v>0.95741567399999994</v>
      </c>
      <c r="W465" s="315">
        <f>('июль(4 цк)'!T443+'июль(4 цк)'!T444*5.79%)/1000</f>
        <v>0.96633377099999995</v>
      </c>
      <c r="X465" s="315">
        <f>('июль(4 цк)'!U443+'июль(4 цк)'!U444*5.79%)/1000</f>
        <v>0.94575761599999997</v>
      </c>
      <c r="Y465" s="315">
        <f>('июль(4 цк)'!V443+'июль(4 цк)'!V444*5.79%)/1000</f>
        <v>0.95294075700000003</v>
      </c>
      <c r="Z465" s="315">
        <f>('июль(4 цк)'!W443+'июль(4 цк)'!W444*5.79%)/1000</f>
        <v>0.94786283699999985</v>
      </c>
      <c r="AA465" s="315">
        <f>('июль(4 цк)'!X443+'июль(4 цк)'!X444*5.79%)/1000</f>
        <v>0.95655877499999997</v>
      </c>
      <c r="AB465" s="315">
        <f>('июль(4 цк)'!Y443+'июль(4 цк)'!Y444*5.79%)/1000</f>
        <v>0.96229259300000003</v>
      </c>
    </row>
    <row r="466" spans="1:28" s="213" customFormat="1" ht="13.5" thickBot="1" x14ac:dyDescent="0.25">
      <c r="A466" s="321">
        <v>15</v>
      </c>
      <c r="B466" s="294" t="s">
        <v>203</v>
      </c>
      <c r="C466" s="295" t="s">
        <v>174</v>
      </c>
      <c r="D466" s="261"/>
      <c r="E466" s="315">
        <f>('июль(4 цк)'!B447+'июль(4 цк)'!B448*5.79%)/1000</f>
        <v>0.99236869000000016</v>
      </c>
      <c r="F466" s="325">
        <f>('июль(4 цк)'!C447+'июль(4 цк)'!C448*5.79%)/1000</f>
        <v>0.96036721500000011</v>
      </c>
      <c r="G466" s="325">
        <f>('июль(4 цк)'!D447+'июль(4 цк)'!D448*5.79%)/1000</f>
        <v>0.94540850899999995</v>
      </c>
      <c r="H466" s="315">
        <f>('июль(4 цк)'!E447+'июль(4 цк)'!E448*5.79%)/1000</f>
        <v>0.97679640200000006</v>
      </c>
      <c r="I466" s="315">
        <f>('июль(4 цк)'!F447+'июль(4 цк)'!F448*5.79%)/1000</f>
        <v>0.97897567600000002</v>
      </c>
      <c r="J466" s="315">
        <f>('июль(4 цк)'!G447+'июль(4 цк)'!G448*5.79%)/1000</f>
        <v>0.99190321400000003</v>
      </c>
      <c r="K466" s="315">
        <f>('июль(4 цк)'!H447+'июль(4 цк)'!H448*5.79%)/1000</f>
        <v>1.0150077500000001</v>
      </c>
      <c r="L466" s="315">
        <f>('июль(4 цк)'!I447+'июль(4 цк)'!I448*5.79%)/1000</f>
        <v>1.0630046730000002</v>
      </c>
      <c r="M466" s="315">
        <f>('июль(4 цк)'!J447+'июль(4 цк)'!J448*5.79%)/1000</f>
        <v>1.0581171749999998</v>
      </c>
      <c r="N466" s="315">
        <f>('июль(4 цк)'!K447+'июль(4 цк)'!K448*5.79%)/1000</f>
        <v>1.0832740369999998</v>
      </c>
      <c r="O466" s="315">
        <f>('июль(4 цк)'!L447+'июль(4 цк)'!L448*5.79%)/1000</f>
        <v>1.091229445</v>
      </c>
      <c r="P466" s="315">
        <f>('июль(4 цк)'!M447+'июль(4 цк)'!M448*5.79%)/1000</f>
        <v>1.0791270690000001</v>
      </c>
      <c r="Q466" s="315">
        <f>('июль(4 цк)'!N447+'июль(4 цк)'!N448*5.79%)/1000</f>
        <v>1.0859187869999998</v>
      </c>
      <c r="R466" s="315">
        <f>('июль(4 цк)'!O447+'июль(4 цк)'!O448*5.79%)/1000</f>
        <v>1.0230054739999999</v>
      </c>
      <c r="S466" s="315">
        <f>('июль(4 цк)'!P447+'июль(4 цк)'!P448*5.79%)/1000</f>
        <v>1.0309926190000001</v>
      </c>
      <c r="T466" s="315">
        <f>('июль(4 цк)'!Q447+'июль(4 цк)'!Q448*5.79%)/1000</f>
        <v>1.055885006</v>
      </c>
      <c r="U466" s="315">
        <f>('июль(4 цк)'!R447+'июль(4 цк)'!R448*5.79%)/1000</f>
        <v>1.0691722300000002</v>
      </c>
      <c r="V466" s="315">
        <f>('июль(4 цк)'!S447+'июль(4 цк)'!S448*5.79%)/1000</f>
        <v>1.0027678470000001</v>
      </c>
      <c r="W466" s="315">
        <f>('июль(4 цк)'!T447+'июль(4 цк)'!T448*5.79%)/1000</f>
        <v>1.0218841000000001</v>
      </c>
      <c r="X466" s="315">
        <f>('июль(4 цк)'!U447+'июль(4 цк)'!U448*5.79%)/1000</f>
        <v>1.0049788579999999</v>
      </c>
      <c r="Y466" s="315">
        <f>('июль(4 цк)'!V447+'июль(4 цк)'!V448*5.79%)/1000</f>
        <v>1.001530104</v>
      </c>
      <c r="Z466" s="315">
        <f>('июль(4 цк)'!W447+'июль(4 цк)'!W448*5.79%)/1000</f>
        <v>1.0056982299999999</v>
      </c>
      <c r="AA466" s="315">
        <f>('июль(4 цк)'!X447+'июль(4 цк)'!X448*5.79%)/1000</f>
        <v>1.0132304780000001</v>
      </c>
      <c r="AB466" s="315">
        <f>('июль(4 цк)'!Y447+'июль(4 цк)'!Y448*5.79%)/1000</f>
        <v>0.99744661000000012</v>
      </c>
    </row>
    <row r="467" spans="1:28" s="213" customFormat="1" ht="13.5" thickBot="1" x14ac:dyDescent="0.25">
      <c r="A467" s="321">
        <v>16</v>
      </c>
      <c r="B467" s="294" t="s">
        <v>203</v>
      </c>
      <c r="C467" s="295" t="s">
        <v>174</v>
      </c>
      <c r="D467" s="261"/>
      <c r="E467" s="315">
        <f>('июль(4 цк)'!B451+'июль(4 цк)'!B452*5.79%)/1000</f>
        <v>1.0216725199999999</v>
      </c>
      <c r="F467" s="325">
        <f>('июль(4 цк)'!C451+'июль(4 цк)'!C452*5.79%)/1000</f>
        <v>1.0058569150000001</v>
      </c>
      <c r="G467" s="325">
        <f>('июль(4 цк)'!D451+'июль(4 цк)'!D452*5.79%)/1000</f>
        <v>0.98588376300000002</v>
      </c>
      <c r="H467" s="315">
        <f>('июль(4 цк)'!E451+'июль(4 цк)'!E452*5.79%)/1000</f>
        <v>1.012923687</v>
      </c>
      <c r="I467" s="315">
        <f>('июль(4 цк)'!F451+'июль(4 цк)'!F452*5.79%)/1000</f>
        <v>1.08525231</v>
      </c>
      <c r="J467" s="315">
        <f>('июль(4 цк)'!G451+'июль(4 цк)'!G452*5.79%)/1000</f>
        <v>1.0846281489999998</v>
      </c>
      <c r="K467" s="315">
        <f>('июль(4 цк)'!H451+'июль(4 цк)'!H452*5.79%)/1000</f>
        <v>1.0832740369999998</v>
      </c>
      <c r="L467" s="315">
        <f>('июль(4 цк)'!I451+'июль(4 цк)'!I452*5.79%)/1000</f>
        <v>1.054351051</v>
      </c>
      <c r="M467" s="315">
        <f>('июль(4 цк)'!J451+'июль(4 цк)'!J452*5.79%)/1000</f>
        <v>1.058339334</v>
      </c>
      <c r="N467" s="315">
        <f>('июль(4 цк)'!K451+'июль(4 цк)'!K452*5.79%)/1000</f>
        <v>1.080618708</v>
      </c>
      <c r="O467" s="315">
        <f>('июль(4 цк)'!L451+'июль(4 цк)'!L452*5.79%)/1000</f>
        <v>1.0849772560000002</v>
      </c>
      <c r="P467" s="315">
        <f>('июль(4 цк)'!M451+'июль(4 цк)'!M452*5.79%)/1000</f>
        <v>1.092424872</v>
      </c>
      <c r="Q467" s="315">
        <f>('июль(4 цк)'!N451+'июль(4 цк)'!N452*5.79%)/1000</f>
        <v>1.0513571940000002</v>
      </c>
      <c r="R467" s="315">
        <f>('июль(4 цк)'!O451+'июль(4 цк)'!O452*5.79%)/1000</f>
        <v>1.0194403510000001</v>
      </c>
      <c r="S467" s="315">
        <f>('июль(4 цк)'!P451+'июль(4 цк)'!P452*5.79%)/1000</f>
        <v>1.0183083980000001</v>
      </c>
      <c r="T467" s="315">
        <f>('июль(4 цк)'!Q451+'июль(4 цк)'!Q452*5.79%)/1000</f>
        <v>1.0462157999999999</v>
      </c>
      <c r="U467" s="315">
        <f>('июль(4 цк)'!R451+'июль(4 цк)'!R452*5.79%)/1000</f>
        <v>1.0697858119999999</v>
      </c>
      <c r="V467" s="315">
        <f>('июль(4 цк)'!S451+'июль(4 цк)'!S452*5.79%)/1000</f>
        <v>1.059418392</v>
      </c>
      <c r="W467" s="315">
        <f>('июль(4 цк)'!T451+'июль(4 цк)'!T452*5.79%)/1000</f>
        <v>1.0617457720000001</v>
      </c>
      <c r="X467" s="315">
        <f>('июль(4 цк)'!U451+'июль(4 цк)'!U452*5.79%)/1000</f>
        <v>1.033436368</v>
      </c>
      <c r="Y467" s="315">
        <f>('июль(4 цк)'!V451+'июль(4 цк)'!V452*5.79%)/1000</f>
        <v>1.054541473</v>
      </c>
      <c r="Z467" s="315">
        <f>('июль(4 цк)'!W451+'июль(4 цк)'!W452*5.79%)/1000</f>
        <v>1.048289284</v>
      </c>
      <c r="AA467" s="315">
        <f>('июль(4 цк)'!X451+'июль(4 цк)'!X452*5.79%)/1000</f>
        <v>1.0526584110000001</v>
      </c>
      <c r="AB467" s="315">
        <f>('июль(4 цк)'!Y451+'июль(4 цк)'!Y452*5.79%)/1000</f>
        <v>1.0485960749999998</v>
      </c>
    </row>
    <row r="468" spans="1:28" s="213" customFormat="1" ht="13.5" thickBot="1" x14ac:dyDescent="0.25">
      <c r="A468" s="321">
        <v>17</v>
      </c>
      <c r="B468" s="294" t="s">
        <v>203</v>
      </c>
      <c r="C468" s="295" t="s">
        <v>174</v>
      </c>
      <c r="D468" s="261"/>
      <c r="E468" s="315">
        <f>('июль(4 цк)'!B455+'июль(4 цк)'!B456*5.79%)/1000</f>
        <v>1.0365571730000001</v>
      </c>
      <c r="F468" s="325">
        <f>('июль(4 цк)'!C455+'июль(4 цк)'!C456*5.79%)/1000</f>
        <v>1.0005885730000001</v>
      </c>
      <c r="G468" s="325">
        <f>('июль(4 цк)'!D455+'июль(4 цк)'!D456*5.79%)/1000</f>
        <v>1.018276661</v>
      </c>
      <c r="H468" s="315">
        <f>('июль(4 цк)'!E455+'июль(4 цк)'!E456*5.79%)/1000</f>
        <v>1.037361177</v>
      </c>
      <c r="I468" s="315">
        <f>('июль(4 цк)'!F455+'июль(4 цк)'!F456*5.79%)/1000</f>
        <v>1.0938213000000001</v>
      </c>
      <c r="J468" s="315">
        <f>('июль(4 цк)'!G455+'июль(4 цк)'!G456*5.79%)/1000</f>
        <v>1.1026865020000001</v>
      </c>
      <c r="K468" s="315">
        <f>('июль(4 цк)'!H455+'июль(4 цк)'!H456*5.79%)/1000</f>
        <v>1.1007611239999999</v>
      </c>
      <c r="L468" s="315">
        <f>('июль(4 цк)'!I455+'июль(4 цк)'!I456*5.79%)/1000</f>
        <v>1.0929538219999999</v>
      </c>
      <c r="M468" s="315">
        <f>('июль(4 цк)'!J455+'июль(4 цк)'!J456*5.79%)/1000</f>
        <v>1.0833904059999999</v>
      </c>
      <c r="N468" s="315">
        <f>('июль(4 цк)'!K455+'июль(4 цк)'!K456*5.79%)/1000</f>
        <v>1.1007399659999999</v>
      </c>
      <c r="O468" s="315">
        <f>('июль(4 цк)'!L455+'июль(4 цк)'!L456*5.79%)/1000</f>
        <v>1.0548800009999999</v>
      </c>
      <c r="P468" s="315">
        <f>('июль(4 цк)'!M455+'июль(4 цк)'!M456*5.79%)/1000</f>
        <v>1.0554618459999998</v>
      </c>
      <c r="Q468" s="315">
        <f>('июль(4 цк)'!N455+'июль(4 цк)'!N456*5.79%)/1000</f>
        <v>1.061893878</v>
      </c>
      <c r="R468" s="315">
        <f>('июль(4 цк)'!O455+'июль(4 цк)'!O456*5.79%)/1000</f>
        <v>1.013399742</v>
      </c>
      <c r="S468" s="315">
        <f>('июль(4 цк)'!P455+'июль(4 цк)'!P456*5.79%)/1000</f>
        <v>1.0187527160000001</v>
      </c>
      <c r="T468" s="315">
        <f>('июль(4 цк)'!Q455+'июль(4 цк)'!Q456*5.79%)/1000</f>
        <v>1.0390855539999999</v>
      </c>
      <c r="U468" s="315">
        <f>('июль(4 цк)'!R455+'июль(4 цк)'!R456*5.79%)/1000</f>
        <v>1.0746838890000001</v>
      </c>
      <c r="V468" s="315">
        <f>('июль(4 цк)'!S455+'июль(4 цк)'!S456*5.79%)/1000</f>
        <v>1.0772334280000002</v>
      </c>
      <c r="W468" s="315">
        <f>('июль(4 цк)'!T455+'июль(4 цк)'!T456*5.79%)/1000</f>
        <v>1.0797723880000001</v>
      </c>
      <c r="X468" s="315">
        <f>('июль(4 цк)'!U455+'июль(4 цк)'!U456*5.79%)/1000</f>
        <v>1.0526901480000002</v>
      </c>
      <c r="Y468" s="315">
        <f>('июль(4 цк)'!V455+'июль(4 цк)'!V456*5.79%)/1000</f>
        <v>1.0630787259999999</v>
      </c>
      <c r="Z468" s="315">
        <f>('июль(4 цк)'!W455+'июль(4 цк)'!W456*5.79%)/1000</f>
        <v>1.0671939570000002</v>
      </c>
      <c r="AA468" s="315">
        <f>('июль(4 цк)'!X455+'июль(4 цк)'!X456*5.79%)/1000</f>
        <v>1.0535470470000001</v>
      </c>
      <c r="AB468" s="315">
        <f>('июль(4 цк)'!Y455+'июль(4 цк)'!Y456*5.79%)/1000</f>
        <v>1.0488393920000001</v>
      </c>
    </row>
    <row r="469" spans="1:28" s="213" customFormat="1" ht="13.5" thickBot="1" x14ac:dyDescent="0.25">
      <c r="A469" s="321">
        <v>18</v>
      </c>
      <c r="B469" s="294" t="s">
        <v>203</v>
      </c>
      <c r="C469" s="295" t="s">
        <v>174</v>
      </c>
      <c r="D469" s="261"/>
      <c r="E469" s="315">
        <f>('июль(4 цк)'!B459+'июль(4 цк)'!B460*5.79%)/1000</f>
        <v>1.0813486590000001</v>
      </c>
      <c r="F469" s="325">
        <f>('июль(4 цк)'!C459+'июль(4 цк)'!C460*5.79%)/1000</f>
        <v>1.0366629629999999</v>
      </c>
      <c r="G469" s="325">
        <f>('июль(4 цк)'!D459+'июль(4 цк)'!D460*5.79%)/1000</f>
        <v>1.0455281650000001</v>
      </c>
      <c r="H469" s="315">
        <f>('июль(4 цк)'!E459+'июль(4 цк)'!E460*5.79%)/1000</f>
        <v>1.088828012</v>
      </c>
      <c r="I469" s="315">
        <f>('июль(4 цк)'!F459+'июль(4 цк)'!F460*5.79%)/1000</f>
        <v>1.0952388860000002</v>
      </c>
      <c r="J469" s="315">
        <f>('июль(4 цк)'!G459+'июль(4 цк)'!G460*5.79%)/1000</f>
        <v>1.1178885250000001</v>
      </c>
      <c r="K469" s="315">
        <f>('июль(4 цк)'!H459+'июль(4 цк)'!H460*5.79%)/1000</f>
        <v>1.1187348449999999</v>
      </c>
      <c r="L469" s="315">
        <f>('июль(4 цк)'!I459+'июль(4 цк)'!I460*5.79%)/1000</f>
        <v>1.083041299</v>
      </c>
      <c r="M469" s="315">
        <f>('июль(4 цк)'!J459+'июль(4 цк)'!J460*5.79%)/1000</f>
        <v>1.0988886410000001</v>
      </c>
      <c r="N469" s="315">
        <f>('июль(4 цк)'!K459+'июль(4 цк)'!K460*5.79%)/1000</f>
        <v>1.1162593589999998</v>
      </c>
      <c r="O469" s="315">
        <f>('июль(4 цк)'!L459+'июль(4 цк)'!L460*5.79%)/1000</f>
        <v>1.1317364360000002</v>
      </c>
      <c r="P469" s="315">
        <f>('июль(4 цк)'!M459+'июль(4 цк)'!M460*5.79%)/1000</f>
        <v>1.128922422</v>
      </c>
      <c r="Q469" s="315">
        <f>('июль(4 цк)'!N459+'июль(4 цк)'!N460*5.79%)/1000</f>
        <v>1.0488605499999999</v>
      </c>
      <c r="R469" s="315">
        <f>('июль(4 цк)'!O459+'июль(4 цк)'!O460*5.79%)/1000</f>
        <v>0.99798613900000011</v>
      </c>
      <c r="S469" s="315">
        <f>('июль(4 цк)'!P459+'июль(4 цк)'!P460*5.79%)/1000</f>
        <v>0.99957298900000002</v>
      </c>
      <c r="T469" s="315">
        <f>('июль(4 цк)'!Q459+'июль(4 цк)'!Q460*5.79%)/1000</f>
        <v>1.039402924</v>
      </c>
      <c r="U469" s="315">
        <f>('июль(4 цк)'!R459+'июль(4 цк)'!R460*5.79%)/1000</f>
        <v>1.061840983</v>
      </c>
      <c r="V469" s="315">
        <f>('июль(4 цк)'!S459+'июль(4 цк)'!S460*5.79%)/1000</f>
        <v>1.0642953110000002</v>
      </c>
      <c r="W469" s="315">
        <f>('июль(4 цк)'!T459+'июль(4 цк)'!T460*5.79%)/1000</f>
        <v>1.0549752119999998</v>
      </c>
      <c r="X469" s="315">
        <f>('июль(4 цк)'!U459+'июль(4 цк)'!U460*5.79%)/1000</f>
        <v>1.0213022550000002</v>
      </c>
      <c r="Y469" s="315">
        <f>('июль(4 цк)'!V459+'июль(4 цк)'!V460*5.79%)/1000</f>
        <v>1.0257242770000001</v>
      </c>
      <c r="Z469" s="315">
        <f>('июль(4 цк)'!W459+'июль(4 цк)'!W460*5.79%)/1000</f>
        <v>1.0404819820000002</v>
      </c>
      <c r="AA469" s="315">
        <f>('июль(4 цк)'!X459+'июль(4 цк)'!X460*5.79%)/1000</f>
        <v>1.0390115010000001</v>
      </c>
      <c r="AB469" s="315">
        <f>('июль(4 цк)'!Y459+'июль(4 цк)'!Y460*5.79%)/1000</f>
        <v>1.026528281</v>
      </c>
    </row>
    <row r="470" spans="1:28" s="213" customFormat="1" ht="13.5" thickBot="1" x14ac:dyDescent="0.25">
      <c r="A470" s="321">
        <v>19</v>
      </c>
      <c r="B470" s="294" t="s">
        <v>203</v>
      </c>
      <c r="C470" s="295" t="s">
        <v>174</v>
      </c>
      <c r="D470" s="261"/>
      <c r="E470" s="315">
        <f>('июль(4 цк)'!B463+'июль(4 цк)'!B464*5.79%)/1000</f>
        <v>0.98725903299999995</v>
      </c>
      <c r="F470" s="325">
        <f>('июль(4 цк)'!C463+'июль(4 цк)'!C464*5.79%)/1000</f>
        <v>0.95901310300000009</v>
      </c>
      <c r="G470" s="325">
        <f>('июль(4 цк)'!D463+'июль(4 цк)'!D464*5.79%)/1000</f>
        <v>0.963371651</v>
      </c>
      <c r="H470" s="315">
        <f>('июль(4 цк)'!E463+'июль(4 цк)'!E464*5.79%)/1000</f>
        <v>0.97481812899999998</v>
      </c>
      <c r="I470" s="315">
        <f>('июль(4 цк)'!F463+'июль(4 цк)'!F464*5.79%)/1000</f>
        <v>0.97391891400000008</v>
      </c>
      <c r="J470" s="315">
        <f>('июль(4 цк)'!G463+'июль(4 цк)'!G464*5.79%)/1000</f>
        <v>0.99051736500000021</v>
      </c>
      <c r="K470" s="315">
        <f>('июль(4 цк)'!H463+'июль(4 цк)'!H464*5.79%)/1000</f>
        <v>0.99269663900000005</v>
      </c>
      <c r="L470" s="315">
        <f>('июль(4 цк)'!I463+'июль(4 цк)'!I464*5.79%)/1000</f>
        <v>0.97490276100000017</v>
      </c>
      <c r="M470" s="315">
        <f>('июль(4 цк)'!J463+'июль(4 цк)'!J464*5.79%)/1000</f>
        <v>0.97880641199999996</v>
      </c>
      <c r="N470" s="315">
        <f>('июль(4 цк)'!K463+'июль(4 цк)'!K464*5.79%)/1000</f>
        <v>0.99261200700000018</v>
      </c>
      <c r="O470" s="315">
        <f>('июль(4 цк)'!L463+'июль(4 цк)'!L464*5.79%)/1000</f>
        <v>0.988972831</v>
      </c>
      <c r="P470" s="315">
        <f>('июль(4 цк)'!M463+'июль(4 цк)'!M464*5.79%)/1000</f>
        <v>0.99500286100000013</v>
      </c>
      <c r="Q470" s="315">
        <f>('июль(4 цк)'!N463+'июль(4 цк)'!N464*5.79%)/1000</f>
        <v>0.99187147700000011</v>
      </c>
      <c r="R470" s="315">
        <f>('июль(4 цк)'!O463+'июль(4 цк)'!O464*5.79%)/1000</f>
        <v>0.96883041500000011</v>
      </c>
      <c r="S470" s="315">
        <f>('июль(4 цк)'!P463+'июль(4 цк)'!P464*5.79%)/1000</f>
        <v>0.95489787199999998</v>
      </c>
      <c r="T470" s="315">
        <f>('июль(4 цк)'!Q463+'июль(4 цк)'!Q464*5.79%)/1000</f>
        <v>0.97692335000000008</v>
      </c>
      <c r="U470" s="315">
        <f>('июль(4 цк)'!R463+'июль(4 цк)'!R464*5.79%)/1000</f>
        <v>0.99353237999999999</v>
      </c>
      <c r="V470" s="315">
        <f>('июль(4 цк)'!S463+'июль(4 цк)'!S464*5.79%)/1000</f>
        <v>0.99497112399999987</v>
      </c>
      <c r="W470" s="315">
        <f>('июль(4 цк)'!T463+'июль(4 цк)'!T464*5.79%)/1000</f>
        <v>0.98020284000000013</v>
      </c>
      <c r="X470" s="315">
        <f>('июль(4 цк)'!U463+'июль(4 цк)'!U464*5.79%)/1000</f>
        <v>0.96336107199999998</v>
      </c>
      <c r="Y470" s="315">
        <f>('июль(4 цк)'!V463+'июль(4 цк)'!V464*5.79%)/1000</f>
        <v>0.97136937499999998</v>
      </c>
      <c r="Z470" s="315">
        <f>('июль(4 цк)'!W463+'июль(4 цк)'!W464*5.79%)/1000</f>
        <v>0.96823799099999996</v>
      </c>
      <c r="AA470" s="315">
        <f>('июль(4 цк)'!X463+'июль(4 цк)'!X464*5.79%)/1000</f>
        <v>0.97711377200000005</v>
      </c>
      <c r="AB470" s="315">
        <f>('июль(4 цк)'!Y463+'июль(4 цк)'!Y464*5.79%)/1000</f>
        <v>0.97641555799999991</v>
      </c>
    </row>
    <row r="471" spans="1:28" s="213" customFormat="1" ht="13.5" thickBot="1" x14ac:dyDescent="0.25">
      <c r="A471" s="321">
        <v>20</v>
      </c>
      <c r="B471" s="294" t="s">
        <v>203</v>
      </c>
      <c r="C471" s="295" t="s">
        <v>174</v>
      </c>
      <c r="D471" s="261"/>
      <c r="E471" s="315">
        <f>('июль(4 цк)'!B467+'июль(4 цк)'!B468*5.79%)/1000</f>
        <v>0.87103813900000004</v>
      </c>
      <c r="F471" s="325">
        <f>('июль(4 цк)'!C467+'июль(4 цк)'!C468*5.79%)/1000</f>
        <v>0.84214689000000009</v>
      </c>
      <c r="G471" s="325">
        <f>('июль(4 цк)'!D467+'июль(4 цк)'!D468*5.79%)/1000</f>
        <v>0.84031672300000015</v>
      </c>
      <c r="H471" s="315">
        <f>('июль(4 цк)'!E467+'июль(4 цк)'!E468*5.79%)/1000</f>
        <v>0.84943582100000004</v>
      </c>
      <c r="I471" s="315">
        <f>('июль(4 цк)'!F467+'июль(4 цк)'!F468*5.79%)/1000</f>
        <v>0.85451374099999999</v>
      </c>
      <c r="J471" s="315">
        <f>('июль(4 цк)'!G467+'июль(4 цк)'!G468*5.79%)/1000</f>
        <v>0.85560337800000008</v>
      </c>
      <c r="K471" s="315">
        <f>('июль(4 цк)'!H467+'июль(4 цк)'!H468*5.79%)/1000</f>
        <v>0.85329715600000011</v>
      </c>
      <c r="L471" s="315">
        <f>('июль(4 цк)'!I467+'июль(4 цк)'!I468*5.79%)/1000</f>
        <v>0.84333173799999994</v>
      </c>
      <c r="M471" s="315">
        <f>('июль(4 цк)'!J467+'июль(4 цк)'!J468*5.79%)/1000</f>
        <v>0.84413574199999997</v>
      </c>
      <c r="N471" s="315">
        <f>('июль(4 цк)'!K467+'июль(4 цк)'!K468*5.79%)/1000</f>
        <v>0.85056777399999983</v>
      </c>
      <c r="O471" s="315">
        <f>('июль(4 цк)'!L467+'июль(4 цк)'!L468*5.79%)/1000</f>
        <v>0.85052545800000001</v>
      </c>
      <c r="P471" s="315">
        <f>('июль(4 цк)'!M467+'июль(4 цк)'!M468*5.79%)/1000</f>
        <v>0.85237678299999997</v>
      </c>
      <c r="Q471" s="315">
        <f>('июль(4 цк)'!N467+'июль(4 цк)'!N468*5.79%)/1000</f>
        <v>0.85430216100000012</v>
      </c>
      <c r="R471" s="315">
        <f>('июль(4 цк)'!O467+'июль(4 цк)'!O468*5.79%)/1000</f>
        <v>0.83864524099999993</v>
      </c>
      <c r="S471" s="315">
        <f>('июль(4 цк)'!P467+'июль(4 цк)'!P468*5.79%)/1000</f>
        <v>0.83885682099999992</v>
      </c>
      <c r="T471" s="315">
        <f>('июль(4 цк)'!Q467+'июль(4 цк)'!Q468*5.79%)/1000</f>
        <v>0.857528756</v>
      </c>
      <c r="U471" s="315">
        <f>('июль(4 цк)'!R467+'июль(4 цк)'!R468*5.79%)/1000</f>
        <v>0.87081597999999993</v>
      </c>
      <c r="V471" s="315">
        <f>('июль(4 цк)'!S467+'июль(4 цк)'!S468*5.79%)/1000</f>
        <v>0.86764227999999999</v>
      </c>
      <c r="W471" s="315">
        <f>('июль(4 цк)'!T467+'июль(4 цк)'!T468*5.79%)/1000</f>
        <v>0.86730375199999998</v>
      </c>
      <c r="X471" s="315">
        <f>('июль(4 цк)'!U467+'июль(4 цк)'!U468*5.79%)/1000</f>
        <v>0.85595248499999999</v>
      </c>
      <c r="Y471" s="315">
        <f>('июль(4 цк)'!V467+'июль(4 цк)'!V468*5.79%)/1000</f>
        <v>0.85591016900000016</v>
      </c>
      <c r="Z471" s="315">
        <f>('июль(4 цк)'!W467+'июль(4 цк)'!W468*5.79%)/1000</f>
        <v>0.86240567499999998</v>
      </c>
      <c r="AA471" s="315">
        <f>('июль(4 цк)'!X467+'июль(4 цк)'!X468*5.79%)/1000</f>
        <v>0.86748359499999994</v>
      </c>
      <c r="AB471" s="315">
        <f>('июль(4 цк)'!Y467+'июль(4 цк)'!Y468*5.79%)/1000</f>
        <v>0.86792791299999994</v>
      </c>
    </row>
    <row r="472" spans="1:28" s="213" customFormat="1" ht="13.5" thickBot="1" x14ac:dyDescent="0.25">
      <c r="A472" s="321">
        <v>21</v>
      </c>
      <c r="B472" s="294" t="s">
        <v>203</v>
      </c>
      <c r="C472" s="295" t="s">
        <v>174</v>
      </c>
      <c r="D472" s="261"/>
      <c r="E472" s="315">
        <f>('июль(4 цк)'!B471+'июль(4 цк)'!B472*5.79%)/1000</f>
        <v>0.89607863200000004</v>
      </c>
      <c r="F472" s="325">
        <f>('июль(4 цк)'!C471+'июль(4 цк)'!C472*5.79%)/1000</f>
        <v>0.8674307</v>
      </c>
      <c r="G472" s="325">
        <f>('июль(4 цк)'!D471+'июль(4 цк)'!D472*5.79%)/1000</f>
        <v>0.86611890399999991</v>
      </c>
      <c r="H472" s="315">
        <f>('июль(4 цк)'!E471+'июль(4 цк)'!E472*5.79%)/1000</f>
        <v>0.87370404700000004</v>
      </c>
      <c r="I472" s="315">
        <f>('июль(4 цк)'!F471+'июль(4 цк)'!F472*5.79%)/1000</f>
        <v>0.88131034800000008</v>
      </c>
      <c r="J472" s="315">
        <f>('июль(4 цк)'!G471+'июль(4 цк)'!G472*5.79%)/1000</f>
        <v>0.88113050500000001</v>
      </c>
      <c r="K472" s="315">
        <f>('июль(4 цк)'!H471+'июль(4 цк)'!H472*5.79%)/1000</f>
        <v>0.8841349409999999</v>
      </c>
      <c r="L472" s="315">
        <f>('июль(4 цк)'!I471+'июль(4 цк)'!I472*5.79%)/1000</f>
        <v>0.87419068100000008</v>
      </c>
      <c r="M472" s="315">
        <f>('июль(4 цк)'!J471+'июль(4 цк)'!J472*5.79%)/1000</f>
        <v>0.87668732500000002</v>
      </c>
      <c r="N472" s="315">
        <f>('июль(4 цк)'!K471+'июль(4 цк)'!K472*5.79%)/1000</f>
        <v>0.88149019100000003</v>
      </c>
      <c r="O472" s="315">
        <f>('июль(4 цк)'!L471+'июль(4 цк)'!L472*5.79%)/1000</f>
        <v>0.88309819899999986</v>
      </c>
      <c r="P472" s="315">
        <f>('июль(4 цк)'!M471+'июль(4 цк)'!M472*5.79%)/1000</f>
        <v>0.87852807099999997</v>
      </c>
      <c r="Q472" s="315">
        <f>('июль(4 цк)'!N471+'июль(4 цк)'!N472*5.79%)/1000</f>
        <v>0.87661327200000005</v>
      </c>
      <c r="R472" s="315">
        <f>('июль(4 цк)'!O471+'июль(4 цк)'!O472*5.79%)/1000</f>
        <v>0.85981381999999995</v>
      </c>
      <c r="S472" s="315">
        <f>('июль(4 цк)'!P471+'июль(4 цк)'!P472*5.79%)/1000</f>
        <v>0.86381268200000005</v>
      </c>
      <c r="T472" s="315">
        <f>('июль(4 цк)'!Q471+'июль(4 цк)'!Q472*5.79%)/1000</f>
        <v>0.88009376299999997</v>
      </c>
      <c r="U472" s="315">
        <f>('июль(4 цк)'!R471+'июль(4 цк)'!R472*5.79%)/1000</f>
        <v>0.89251350900000004</v>
      </c>
      <c r="V472" s="315">
        <f>('июль(4 цк)'!S471+'июль(4 цк)'!S472*5.79%)/1000</f>
        <v>0.89476683600000018</v>
      </c>
      <c r="W472" s="315">
        <f>('июль(4 цк)'!T471+'июль(4 цк)'!T472*5.79%)/1000</f>
        <v>0.88231535300000019</v>
      </c>
      <c r="X472" s="315">
        <f>('июль(4 цк)'!U471+'июль(4 цк)'!U472*5.79%)/1000</f>
        <v>0.87466673600000011</v>
      </c>
      <c r="Y472" s="315">
        <f>('июль(4 цк)'!V471+'июль(4 цк)'!V472*5.79%)/1000</f>
        <v>0.88073908200000017</v>
      </c>
      <c r="Z472" s="315">
        <f>('июль(4 цк)'!W471+'июль(4 цк)'!W472*5.79%)/1000</f>
        <v>0.88282314499999992</v>
      </c>
      <c r="AA472" s="315">
        <f>('июль(4 цк)'!X471+'июль(4 цк)'!X472*5.79%)/1000</f>
        <v>0.89076797399999985</v>
      </c>
      <c r="AB472" s="315">
        <f>('июль(4 цк)'!Y471+'июль(4 цк)'!Y472*5.79%)/1000</f>
        <v>0.8874567470000001</v>
      </c>
    </row>
    <row r="473" spans="1:28" s="213" customFormat="1" ht="13.5" thickBot="1" x14ac:dyDescent="0.25">
      <c r="A473" s="321">
        <v>22</v>
      </c>
      <c r="B473" s="294" t="s">
        <v>203</v>
      </c>
      <c r="C473" s="295" t="s">
        <v>174</v>
      </c>
      <c r="D473" s="261"/>
      <c r="E473" s="315">
        <f>('июль(4 цк)'!B475+'июль(4 цк)'!B476*5.79%)/1000</f>
        <v>0.91033912399999983</v>
      </c>
      <c r="F473" s="325">
        <f>('июль(4 цк)'!C475+'июль(4 цк)'!C476*5.79%)/1000</f>
        <v>0.87057266300000002</v>
      </c>
      <c r="G473" s="325">
        <f>('июль(4 цк)'!D475+'июль(4 цк)'!D476*5.79%)/1000</f>
        <v>0.85987729400000013</v>
      </c>
      <c r="H473" s="315">
        <f>('июль(4 цк)'!E475+'июль(4 цк)'!E476*5.79%)/1000</f>
        <v>0.94608556500000007</v>
      </c>
      <c r="I473" s="315">
        <f>('июль(4 цк)'!F475+'июль(4 цк)'!F476*5.79%)/1000</f>
        <v>0.94164238500000008</v>
      </c>
      <c r="J473" s="315">
        <f>('июль(4 цк)'!G475+'июль(4 цк)'!G476*5.79%)/1000</f>
        <v>0.95394576199999992</v>
      </c>
      <c r="K473" s="315">
        <f>('июль(4 цк)'!H475+'июль(4 цк)'!H476*5.79%)/1000</f>
        <v>0.96155206299999996</v>
      </c>
      <c r="L473" s="315">
        <f>('июль(4 цк)'!I475+'июль(4 цк)'!I476*5.79%)/1000</f>
        <v>0.93280891999999993</v>
      </c>
      <c r="M473" s="315">
        <f>('июль(4 цк)'!J475+'июль(4 цк)'!J476*5.79%)/1000</f>
        <v>0.93558061800000003</v>
      </c>
      <c r="N473" s="315">
        <f>('июль(4 цк)'!K475+'июль(4 цк)'!K476*5.79%)/1000</f>
        <v>0.94326097200000003</v>
      </c>
      <c r="O473" s="315">
        <f>('июль(4 цк)'!L475+'июль(4 цк)'!L476*5.79%)/1000</f>
        <v>0.94925926500000013</v>
      </c>
      <c r="P473" s="315">
        <f>('июль(4 цк)'!M475+'июль(4 цк)'!M476*5.79%)/1000</f>
        <v>0.93029111800000008</v>
      </c>
      <c r="Q473" s="315">
        <f>('июль(4 цк)'!N475+'июль(4 цк)'!N476*5.79%)/1000</f>
        <v>0.92781563200000017</v>
      </c>
      <c r="R473" s="315">
        <f>('июль(4 цк)'!O475+'июль(4 цк)'!O476*5.79%)/1000</f>
        <v>0.89142387200000006</v>
      </c>
      <c r="S473" s="315">
        <f>('июль(4 цк)'!P475+'июль(4 цк)'!P476*5.79%)/1000</f>
        <v>0.89708363699999993</v>
      </c>
      <c r="T473" s="315">
        <f>('июль(4 цк)'!Q475+'июль(4 цк)'!Q476*5.79%)/1000</f>
        <v>0.93745310100000001</v>
      </c>
      <c r="U473" s="315">
        <f>('июль(4 цк)'!R475+'июль(4 цк)'!R476*5.79%)/1000</f>
        <v>0.9558182449999999</v>
      </c>
      <c r="V473" s="315">
        <f>('июль(4 цк)'!S475+'июль(4 цк)'!S476*5.79%)/1000</f>
        <v>0.96764556700000004</v>
      </c>
      <c r="W473" s="315">
        <f>('июль(4 цк)'!T475+'июль(4 цк)'!T476*5.79%)/1000</f>
        <v>0.93142307099999999</v>
      </c>
      <c r="X473" s="315">
        <f>('июль(4 цк)'!U475+'июль(4 цк)'!U476*5.79%)/1000</f>
        <v>0.92177502300000014</v>
      </c>
      <c r="Y473" s="315">
        <f>('июль(4 цк)'!V475+'июль(4 цк)'!V476*5.79%)/1000</f>
        <v>0.92708568099999999</v>
      </c>
      <c r="Z473" s="315">
        <f>('июль(4 цк)'!W475+'июль(4 цк)'!W476*5.79%)/1000</f>
        <v>0.9276357890000001</v>
      </c>
      <c r="AA473" s="315">
        <f>('июль(4 цк)'!X475+'июль(4 цк)'!X476*5.79%)/1000</f>
        <v>0.92911684899999991</v>
      </c>
      <c r="AB473" s="315">
        <f>('июль(4 цк)'!Y475+'июль(4 цк)'!Y476*5.79%)/1000</f>
        <v>0.9297515890000001</v>
      </c>
    </row>
    <row r="474" spans="1:28" s="213" customFormat="1" ht="13.5" thickBot="1" x14ac:dyDescent="0.25">
      <c r="A474" s="321">
        <v>23</v>
      </c>
      <c r="B474" s="294" t="s">
        <v>203</v>
      </c>
      <c r="C474" s="295" t="s">
        <v>174</v>
      </c>
      <c r="D474" s="261"/>
      <c r="E474" s="315">
        <f>('июль(4 цк)'!B479+'июль(4 цк)'!B480*5.79%)/1000</f>
        <v>0.91482461999999987</v>
      </c>
      <c r="F474" s="325">
        <f>('июль(4 цк)'!C479+'июль(4 цк)'!C480*5.79%)/1000</f>
        <v>0.88740385200000005</v>
      </c>
      <c r="G474" s="325">
        <f>('июль(4 цк)'!D479+'июль(4 цк)'!D480*5.79%)/1000</f>
        <v>0.87095350700000018</v>
      </c>
      <c r="H474" s="315">
        <f>('июль(4 цк)'!E479+'июль(4 цк)'!E480*5.79%)/1000</f>
        <v>0.89784532500000003</v>
      </c>
      <c r="I474" s="315">
        <f>('июль(4 цк)'!F479+'июль(4 цк)'!F480*5.79%)/1000</f>
        <v>0.90516599300000011</v>
      </c>
      <c r="J474" s="315">
        <f>('июль(4 цк)'!G479+'июль(4 цк)'!G480*5.79%)/1000</f>
        <v>0.90842432499999992</v>
      </c>
      <c r="K474" s="315">
        <f>('июль(4 цк)'!H479+'июль(4 цк)'!H480*5.79%)/1000</f>
        <v>0.91345992899999995</v>
      </c>
      <c r="L474" s="315">
        <f>('июль(4 цк)'!I479+'июль(4 цк)'!I480*5.79%)/1000</f>
        <v>0.88811264499999998</v>
      </c>
      <c r="M474" s="315">
        <f>('июль(4 цк)'!J479+'июль(4 цк)'!J480*5.79%)/1000</f>
        <v>0.90088149800000006</v>
      </c>
      <c r="N474" s="315">
        <f>('июль(4 цк)'!K479+'июль(4 цк)'!K480*5.79%)/1000</f>
        <v>0.9122750810000001</v>
      </c>
      <c r="O474" s="315">
        <f>('июль(4 цк)'!L479+'июль(4 цк)'!L480*5.79%)/1000</f>
        <v>0.91483519899999988</v>
      </c>
      <c r="P474" s="315">
        <f>('июль(4 цк)'!M479+'июль(4 цк)'!M480*5.79%)/1000</f>
        <v>0.91518430600000011</v>
      </c>
      <c r="Q474" s="315">
        <f>('июль(4 цк)'!N479+'июль(4 цк)'!N480*5.79%)/1000</f>
        <v>0.90125176299999998</v>
      </c>
      <c r="R474" s="315">
        <f>('июль(4 цк)'!O479+'июль(4 цк)'!O480*5.79%)/1000</f>
        <v>0.88519284099999995</v>
      </c>
      <c r="S474" s="315">
        <f>('июль(4 цк)'!P479+'июль(4 цк)'!P480*5.79%)/1000</f>
        <v>0.88175466599999996</v>
      </c>
      <c r="T474" s="315">
        <f>('июль(4 цк)'!Q479+'июль(4 цк)'!Q480*5.79%)/1000</f>
        <v>0.90988422700000016</v>
      </c>
      <c r="U474" s="315">
        <f>('июль(4 цк)'!R479+'июль(4 цк)'!R480*5.79%)/1000</f>
        <v>0.92250497399999998</v>
      </c>
      <c r="V474" s="315">
        <f>('июль(4 цк)'!S479+'июль(4 цк)'!S480*5.79%)/1000</f>
        <v>0.92521319800000013</v>
      </c>
      <c r="W474" s="315">
        <f>('июль(4 цк)'!T479+'июль(4 цк)'!T480*5.79%)/1000</f>
        <v>0.93430055899999997</v>
      </c>
      <c r="X474" s="315">
        <f>('июль(4 цк)'!U479+'июль(4 цк)'!U480*5.79%)/1000</f>
        <v>0.91462361900000011</v>
      </c>
      <c r="Y474" s="315">
        <f>('июль(4 цк)'!V479+'июль(4 цк)'!V480*5.79%)/1000</f>
        <v>0.91610467899999992</v>
      </c>
      <c r="Z474" s="315">
        <f>('июль(4 цк)'!W479+'июль(4 цк)'!W480*5.79%)/1000</f>
        <v>0.92796373799999998</v>
      </c>
      <c r="AA474" s="315">
        <f>('июль(4 цк)'!X479+'июль(4 цк)'!X480*5.79%)/1000</f>
        <v>0.93393029400000016</v>
      </c>
      <c r="AB474" s="315">
        <f>('июль(4 цк)'!Y479+'июль(4 цк)'!Y480*5.79%)/1000</f>
        <v>0.92139417899999998</v>
      </c>
    </row>
    <row r="475" spans="1:28" s="213" customFormat="1" ht="13.5" thickBot="1" x14ac:dyDescent="0.25">
      <c r="A475" s="321">
        <v>24</v>
      </c>
      <c r="B475" s="294" t="s">
        <v>203</v>
      </c>
      <c r="C475" s="295" t="s">
        <v>174</v>
      </c>
      <c r="D475" s="261"/>
      <c r="E475" s="315">
        <f>('июль(4 цк)'!B483+'июль(4 цк)'!B484*5.79%)/1000</f>
        <v>0.88017839499999995</v>
      </c>
      <c r="F475" s="325">
        <f>('июль(4 цк)'!C483+'июль(4 цк)'!C484*5.79%)/1000</f>
        <v>0.85648143500000007</v>
      </c>
      <c r="G475" s="325">
        <f>('июль(4 цк)'!D483+'июль(4 цк)'!D484*5.79%)/1000</f>
        <v>0.85648143500000007</v>
      </c>
      <c r="H475" s="315">
        <f>('июль(4 цк)'!E483+'июль(4 цк)'!E484*5.79%)/1000</f>
        <v>0.86938781500000017</v>
      </c>
      <c r="I475" s="315">
        <f>('июль(4 цк)'!F483+'июль(4 цк)'!F484*5.79%)/1000</f>
        <v>0.85934834400000015</v>
      </c>
      <c r="J475" s="315">
        <f>('июль(4 цк)'!G483+'июль(4 цк)'!G484*5.79%)/1000</f>
        <v>0.87696237899999996</v>
      </c>
      <c r="K475" s="315">
        <f>('июль(4 цк)'!H483+'июль(4 цк)'!H484*5.79%)/1000</f>
        <v>0.87620069099999986</v>
      </c>
      <c r="L475" s="315">
        <f>('июль(4 цк)'!I483+'июль(4 цк)'!I484*5.79%)/1000</f>
        <v>0.86524084700000004</v>
      </c>
      <c r="M475" s="315">
        <f>('июль(4 цк)'!J483+'июль(4 цк)'!J484*5.79%)/1000</f>
        <v>0.87190561700000002</v>
      </c>
      <c r="N475" s="315">
        <f>('июль(4 цк)'!K483+'июль(4 цк)'!K484*5.79%)/1000</f>
        <v>0.87309046500000009</v>
      </c>
      <c r="O475" s="315">
        <f>('июль(4 цк)'!L483+'июль(4 цк)'!L484*5.79%)/1000</f>
        <v>0.87324915000000003</v>
      </c>
      <c r="P475" s="315">
        <f>('июль(4 цк)'!M483+'июль(4 цк)'!M484*5.79%)/1000</f>
        <v>0.87404257499999993</v>
      </c>
      <c r="Q475" s="315">
        <f>('июль(4 цк)'!N483+'июль(4 цк)'!N484*5.79%)/1000</f>
        <v>0.87301641199999991</v>
      </c>
      <c r="R475" s="315">
        <f>('июль(4 цк)'!O483+'июль(4 цк)'!O484*5.79%)/1000</f>
        <v>0.84337405399999998</v>
      </c>
      <c r="S475" s="315">
        <f>('июль(4 цк)'!P483+'июль(4 цк)'!P484*5.79%)/1000</f>
        <v>0.84835676299999996</v>
      </c>
      <c r="T475" s="315">
        <f>('июль(4 цк)'!Q483+'июль(4 цк)'!Q484*5.79%)/1000</f>
        <v>0.87757596100000013</v>
      </c>
      <c r="U475" s="315">
        <f>('июль(4 цк)'!R483+'июль(4 цк)'!R484*5.79%)/1000</f>
        <v>0.88741443100000006</v>
      </c>
      <c r="V475" s="315">
        <f>('июль(4 цк)'!S483+'июль(4 цк)'!S484*5.79%)/1000</f>
        <v>0.88483315500000004</v>
      </c>
      <c r="W475" s="315">
        <f>('июль(4 цк)'!T483+'июль(4 цк)'!T484*5.79%)/1000</f>
        <v>0.89417441199999992</v>
      </c>
      <c r="X475" s="315">
        <f>('июль(4 цк)'!U483+'июль(4 цк)'!U484*5.79%)/1000</f>
        <v>0.87327030800000005</v>
      </c>
      <c r="Y475" s="315">
        <f>('июль(4 цк)'!V483+'июль(4 цк)'!V484*5.79%)/1000</f>
        <v>0.88506589300000005</v>
      </c>
      <c r="Z475" s="315">
        <f>('июль(4 цк)'!W483+'июль(4 цк)'!W484*5.79%)/1000</f>
        <v>0.88860985799999992</v>
      </c>
      <c r="AA475" s="315">
        <f>('июль(4 цк)'!X483+'июль(4 цк)'!X484*5.79%)/1000</f>
        <v>0.89315882800000013</v>
      </c>
      <c r="AB475" s="315">
        <f>('июль(4 цк)'!Y483+'июль(4 цк)'!Y484*5.79%)/1000</f>
        <v>0.88033707999999999</v>
      </c>
    </row>
    <row r="476" spans="1:28" s="213" customFormat="1" ht="13.5" thickBot="1" x14ac:dyDescent="0.25">
      <c r="A476" s="321">
        <v>25</v>
      </c>
      <c r="B476" s="294" t="s">
        <v>203</v>
      </c>
      <c r="C476" s="295" t="s">
        <v>174</v>
      </c>
      <c r="D476" s="261"/>
      <c r="E476" s="315">
        <f>('июль(4 цк)'!B487+'июль(4 цк)'!B488*5.79%)/1000</f>
        <v>0.88126803200000015</v>
      </c>
      <c r="F476" s="325">
        <f>('июль(4 цк)'!C487+'июль(4 цк)'!C488*5.79%)/1000</f>
        <v>0.85712675400000005</v>
      </c>
      <c r="G476" s="325">
        <f>('июль(4 цк)'!D487+'июль(4 цк)'!D488*5.79%)/1000</f>
        <v>0.85667185700000015</v>
      </c>
      <c r="H476" s="315">
        <f>('июль(4 цк)'!E487+'июль(4 цк)'!E488*5.79%)/1000</f>
        <v>0.85699980600000003</v>
      </c>
      <c r="I476" s="315">
        <f>('июль(4 цк)'!F487+'июль(4 цк)'!F488*5.79%)/1000</f>
        <v>0.87385215300000019</v>
      </c>
      <c r="J476" s="315">
        <f>('июль(4 цк)'!G487+'июль(4 цк)'!G488*5.79%)/1000</f>
        <v>0.87674021999999996</v>
      </c>
      <c r="K476" s="315">
        <f>('июль(4 цк)'!H487+'июль(4 цк)'!H488*5.79%)/1000</f>
        <v>0.87694122100000005</v>
      </c>
      <c r="L476" s="315">
        <f>('июль(4 цк)'!I487+'июль(4 цк)'!I488*5.79%)/1000</f>
        <v>0.86453205399999999</v>
      </c>
      <c r="M476" s="315">
        <f>('июль(4 цк)'!J487+'июль(4 цк)'!J488*5.79%)/1000</f>
        <v>0.86750475300000018</v>
      </c>
      <c r="N476" s="315">
        <f>('июль(4 цк)'!K487+'июль(4 цк)'!K488*5.79%)/1000</f>
        <v>0.87578811000000012</v>
      </c>
      <c r="O476" s="315">
        <f>('июль(4 цк)'!L487+'июль(4 цк)'!L488*5.79%)/1000</f>
        <v>0.87314336000000004</v>
      </c>
      <c r="P476" s="315">
        <f>('июль(4 цк)'!M487+'июль(4 цк)'!M488*5.79%)/1000</f>
        <v>0.87091119099999992</v>
      </c>
      <c r="Q476" s="315">
        <f>('июль(4 цк)'!N487+'июль(4 цк)'!N488*5.79%)/1000</f>
        <v>0.86450031699999996</v>
      </c>
      <c r="R476" s="315">
        <f>('июль(4 цк)'!O487+'июль(4 цк)'!O488*5.79%)/1000</f>
        <v>0.84842023699999991</v>
      </c>
      <c r="S476" s="315">
        <f>('июль(4 цк)'!P487+'июль(4 цк)'!P488*5.79%)/1000</f>
        <v>0.85376263200000013</v>
      </c>
      <c r="T476" s="315">
        <f>('июль(4 цк)'!Q487+'июль(4 цк)'!Q488*5.79%)/1000</f>
        <v>0.87517452800000017</v>
      </c>
      <c r="U476" s="315">
        <f>('июль(4 цк)'!R487+'июль(4 цк)'!R488*5.79%)/1000</f>
        <v>0.88762601100000005</v>
      </c>
      <c r="V476" s="315">
        <f>('июль(4 цк)'!S487+'июль(4 цк)'!S488*5.79%)/1000</f>
        <v>0.88911764999999998</v>
      </c>
      <c r="W476" s="315">
        <f>('июль(4 цк)'!T487+'июль(4 цк)'!T488*5.79%)/1000</f>
        <v>0.89103244899999989</v>
      </c>
      <c r="X476" s="315">
        <f>('июль(4 цк)'!U487+'июль(4 цк)'!U488*5.79%)/1000</f>
        <v>0.87583042599999994</v>
      </c>
      <c r="Y476" s="315">
        <f>('июль(4 цк)'!V487+'июль(4 цк)'!V488*5.79%)/1000</f>
        <v>0.88560542200000014</v>
      </c>
      <c r="Z476" s="315">
        <f>('июль(4 цк)'!W487+'июль(4 цк)'!W488*5.79%)/1000</f>
        <v>0.89261929899999992</v>
      </c>
      <c r="AA476" s="315">
        <f>('июль(4 цк)'!X487+'июль(4 цк)'!X488*5.79%)/1000</f>
        <v>0.89916770000000001</v>
      </c>
      <c r="AB476" s="315">
        <f>('июль(4 цк)'!Y487+'июль(4 цк)'!Y488*5.79%)/1000</f>
        <v>0.89497841599999994</v>
      </c>
    </row>
    <row r="477" spans="1:28" s="213" customFormat="1" ht="13.5" thickBot="1" x14ac:dyDescent="0.25">
      <c r="A477" s="321">
        <v>26</v>
      </c>
      <c r="B477" s="294" t="s">
        <v>203</v>
      </c>
      <c r="C477" s="295" t="s">
        <v>174</v>
      </c>
      <c r="D477" s="261"/>
      <c r="E477" s="315">
        <f>('июль(4 цк)'!B491+'июль(4 цк)'!B492*5.79%)/1000</f>
        <v>0.77095021999999991</v>
      </c>
      <c r="F477" s="325">
        <f>('июль(4 цк)'!C491+'июль(4 цк)'!C492*5.79%)/1000</f>
        <v>0.7744836060000001</v>
      </c>
      <c r="G477" s="325">
        <f>('июль(4 цк)'!D491+'июль(4 цк)'!D492*5.79%)/1000</f>
        <v>0.77690619699999997</v>
      </c>
      <c r="H477" s="315">
        <f>('июль(4 цк)'!E491+'июль(4 цк)'!E492*5.79%)/1000</f>
        <v>0.79862488400000009</v>
      </c>
      <c r="I477" s="315">
        <f>('июль(4 цк)'!F491+'июль(4 цк)'!F492*5.79%)/1000</f>
        <v>0.80770166599999993</v>
      </c>
      <c r="J477" s="315">
        <f>('июль(4 цк)'!G491+'июль(4 цк)'!G492*5.79%)/1000</f>
        <v>0.68083829800000017</v>
      </c>
      <c r="K477" s="315">
        <f>('июль(4 цк)'!H491+'июль(4 цк)'!H492*5.79%)/1000</f>
        <v>0.69218956500000017</v>
      </c>
      <c r="L477" s="315">
        <f>('июль(4 цк)'!I491+'июль(4 цк)'!I492*5.79%)/1000</f>
        <v>0.68182214500000005</v>
      </c>
      <c r="M477" s="315">
        <f>('июль(4 цк)'!J491+'июль(4 цк)'!J492*5.79%)/1000</f>
        <v>0.79772566900000019</v>
      </c>
      <c r="N477" s="315">
        <f>('июль(4 цк)'!K491+'июль(4 цк)'!K492*5.79%)/1000</f>
        <v>0.80406249000000019</v>
      </c>
      <c r="O477" s="315">
        <f>('июль(4 цк)'!L491+'июль(4 цк)'!L492*5.79%)/1000</f>
        <v>0.80205248000000007</v>
      </c>
      <c r="P477" s="315">
        <f>('июль(4 цк)'!M491+'июль(4 цк)'!M492*5.79%)/1000</f>
        <v>0.80186205799999999</v>
      </c>
      <c r="Q477" s="315">
        <f>('июль(4 цк)'!N491+'июль(4 цк)'!N492*5.79%)/1000</f>
        <v>0.79800072300000013</v>
      </c>
      <c r="R477" s="315">
        <f>('июль(4 цк)'!O491+'июль(4 цк)'!O492*5.79%)/1000</f>
        <v>0.76604156400000012</v>
      </c>
      <c r="S477" s="315">
        <f>('июль(4 цк)'!P491+'июль(4 цк)'!P492*5.79%)/1000</f>
        <v>0.75765241699999997</v>
      </c>
      <c r="T477" s="315">
        <f>('июль(4 цк)'!Q491+'июль(4 цк)'!Q492*5.79%)/1000</f>
        <v>0.77010389999999995</v>
      </c>
      <c r="U477" s="315">
        <f>('июль(4 цк)'!R491+'июль(4 цк)'!R492*5.79%)/1000</f>
        <v>0.78569734599999996</v>
      </c>
      <c r="V477" s="315">
        <f>('июль(4 цк)'!S491+'июль(4 цк)'!S492*5.79%)/1000</f>
        <v>0.78312664899999995</v>
      </c>
      <c r="W477" s="315">
        <f>('июль(4 цк)'!T491+'июль(4 цк)'!T492*5.79%)/1000</f>
        <v>0.78622629599999994</v>
      </c>
      <c r="X477" s="315">
        <f>('июль(4 цк)'!U491+'июль(4 цк)'!U492*5.79%)/1000</f>
        <v>0.77676866999999994</v>
      </c>
      <c r="Y477" s="315">
        <f>('июль(4 цк)'!V491+'июль(4 цк)'!V492*5.79%)/1000</f>
        <v>0.77658882700000009</v>
      </c>
      <c r="Z477" s="315">
        <f>('июль(4 цк)'!W491+'июль(4 цк)'!W492*5.79%)/1000</f>
        <v>0.74731673399999998</v>
      </c>
      <c r="AA477" s="315">
        <f>('июль(4 цк)'!X491+'июль(4 цк)'!X492*5.79%)/1000</f>
        <v>0.75481724499999991</v>
      </c>
      <c r="AB477" s="315">
        <f>('июль(4 цк)'!Y491+'июль(4 цк)'!Y492*5.79%)/1000</f>
        <v>0.75512403600000011</v>
      </c>
    </row>
    <row r="478" spans="1:28" s="213" customFormat="1" ht="13.5" thickBot="1" x14ac:dyDescent="0.25">
      <c r="A478" s="321">
        <v>27</v>
      </c>
      <c r="B478" s="294" t="s">
        <v>203</v>
      </c>
      <c r="C478" s="295" t="s">
        <v>174</v>
      </c>
      <c r="D478" s="261"/>
      <c r="E478" s="315">
        <f>('июль(4 цк)'!B495+'июль(4 цк)'!B496*5.79%)/1000</f>
        <v>0.74001722399999992</v>
      </c>
      <c r="F478" s="325">
        <f>('июль(4 цк)'!C495+'июль(4 цк)'!C496*5.79%)/1000</f>
        <v>0.72249839999999999</v>
      </c>
      <c r="G478" s="325">
        <f>('июль(4 цк)'!D495+'июль(4 цк)'!D496*5.79%)/1000</f>
        <v>0.719843071</v>
      </c>
      <c r="H478" s="315">
        <f>('июль(4 цк)'!E495+'июль(4 цк)'!E496*5.79%)/1000</f>
        <v>0.72610583900000003</v>
      </c>
      <c r="I478" s="315">
        <f>('июль(4 цк)'!F495+'июль(4 цк)'!F496*5.79%)/1000</f>
        <v>0.72858132499999995</v>
      </c>
      <c r="J478" s="315">
        <f>('июль(4 цк)'!G495+'июль(4 цк)'!G496*5.79%)/1000</f>
        <v>0.73231571200000001</v>
      </c>
      <c r="K478" s="315">
        <f>('июль(4 цк)'!H495+'июль(4 цк)'!H496*5.79%)/1000</f>
        <v>0.72946996100000006</v>
      </c>
      <c r="L478" s="315">
        <f>('июль(4 цк)'!I495+'июль(4 цк)'!I496*5.79%)/1000</f>
        <v>0.72189539700000005</v>
      </c>
      <c r="M478" s="315">
        <f>('июль(4 цк)'!J495+'июль(4 цк)'!J496*5.79%)/1000</f>
        <v>0.7235245629999999</v>
      </c>
      <c r="N478" s="315">
        <f>('июль(4 цк)'!K495+'июль(4 цк)'!K496*5.79%)/1000</f>
        <v>0.72806295399999998</v>
      </c>
      <c r="O478" s="315">
        <f>('июль(4 цк)'!L495+'июль(4 цк)'!L496*5.79%)/1000</f>
        <v>0.73099333700000002</v>
      </c>
      <c r="P478" s="315">
        <f>('июль(4 цк)'!M495+'июль(4 цк)'!M496*5.79%)/1000</f>
        <v>0.73394487799999997</v>
      </c>
      <c r="Q478" s="315">
        <f>('июль(4 цк)'!N495+'июль(4 цк)'!N496*5.79%)/1000</f>
        <v>0.73562693900000009</v>
      </c>
      <c r="R478" s="315">
        <f>('июль(4 цк)'!O495+'июль(4 цк)'!O496*5.79%)/1000</f>
        <v>0.71985365000000001</v>
      </c>
      <c r="S478" s="315">
        <f>('июль(4 цк)'!P495+'июль(4 цк)'!P496*5.79%)/1000</f>
        <v>0.72364093200000001</v>
      </c>
      <c r="T478" s="315">
        <f>('июль(4 цк)'!Q495+'июль(4 цк)'!Q496*5.79%)/1000</f>
        <v>0.73929785200000009</v>
      </c>
      <c r="U478" s="315">
        <f>('июль(4 цк)'!R495+'июль(4 цк)'!R496*5.79%)/1000</f>
        <v>0.73832458400000001</v>
      </c>
      <c r="V478" s="315">
        <f>('июль(4 цк)'!S495+'июль(4 цк)'!S496*5.79%)/1000</f>
        <v>0.73837747899999995</v>
      </c>
      <c r="W478" s="315">
        <f>('июль(4 цк)'!T495+'июль(4 цк)'!T496*5.79%)/1000</f>
        <v>0.73493930399999996</v>
      </c>
      <c r="X478" s="315">
        <f>('июль(4 цк)'!U495+'июль(4 цк)'!U496*5.79%)/1000</f>
        <v>0.72728010799999998</v>
      </c>
      <c r="Y478" s="315">
        <f>('июль(4 цк)'!V495+'июль(4 цк)'!V496*5.79%)/1000</f>
        <v>0.72905737999999998</v>
      </c>
      <c r="Z478" s="315">
        <f>('июль(4 цк)'!W495+'июль(4 цк)'!W496*5.79%)/1000</f>
        <v>0.73889585000000002</v>
      </c>
      <c r="AA478" s="315">
        <f>('июль(4 цк)'!X495+'июль(4 цк)'!X496*5.79%)/1000</f>
        <v>0.74496819600000008</v>
      </c>
      <c r="AB478" s="315">
        <f>('июль(4 цк)'!Y495+'июль(4 цк)'!Y496*5.79%)/1000</f>
        <v>0.74469314199999992</v>
      </c>
    </row>
    <row r="479" spans="1:28" s="213" customFormat="1" ht="13.5" thickBot="1" x14ac:dyDescent="0.25">
      <c r="A479" s="321">
        <v>28</v>
      </c>
      <c r="B479" s="294" t="s">
        <v>203</v>
      </c>
      <c r="C479" s="295" t="s">
        <v>174</v>
      </c>
      <c r="D479" s="261"/>
      <c r="E479" s="315">
        <f>('июль(4 цк)'!B499+'июль(4 цк)'!B500*5.79%)/1000</f>
        <v>0.79830751400000011</v>
      </c>
      <c r="F479" s="325">
        <f>('июль(4 цк)'!C499+'июль(4 цк)'!C500*5.79%)/1000</f>
        <v>0.76932105399999995</v>
      </c>
      <c r="G479" s="325">
        <f>('июль(4 цк)'!D499+'июль(4 цк)'!D500*5.79%)/1000</f>
        <v>0.77065400799999995</v>
      </c>
      <c r="H479" s="315">
        <f>('июль(4 цк)'!E499+'июль(4 цк)'!E500*5.79%)/1000</f>
        <v>0.77805930800000001</v>
      </c>
      <c r="I479" s="315">
        <f>('июль(4 цк)'!F499+'июль(4 цк)'!F500*5.79%)/1000</f>
        <v>0.76796694200000004</v>
      </c>
      <c r="J479" s="315">
        <f>('июль(4 цк)'!G499+'июль(4 цк)'!G500*5.79%)/1000</f>
        <v>0.76945858100000009</v>
      </c>
      <c r="K479" s="315">
        <f>('июль(4 цк)'!H499+'июль(4 цк)'!H500*5.79%)/1000</f>
        <v>0.78011163399999994</v>
      </c>
      <c r="L479" s="315">
        <f>('июль(4 цк)'!I499+'июль(4 цк)'!I500*5.79%)/1000</f>
        <v>0.77241012200000003</v>
      </c>
      <c r="M479" s="315">
        <f>('июль(4 цк)'!J499+'июль(4 цк)'!J500*5.79%)/1000</f>
        <v>0.77267459700000007</v>
      </c>
      <c r="N479" s="315">
        <f>('июль(4 цк)'!K499+'июль(4 цк)'!K500*5.79%)/1000</f>
        <v>0.7810531650000001</v>
      </c>
      <c r="O479" s="315">
        <f>('июль(4 цк)'!L499+'июль(4 цк)'!L500*5.79%)/1000</f>
        <v>0.78341228200000013</v>
      </c>
      <c r="P479" s="315">
        <f>('июль(4 цк)'!M499+'июль(4 цк)'!M500*5.79%)/1000</f>
        <v>0.78618398</v>
      </c>
      <c r="Q479" s="315">
        <f>('июль(4 цк)'!N499+'июль(4 цк)'!N500*5.79%)/1000</f>
        <v>0.79861430500000008</v>
      </c>
      <c r="R479" s="315">
        <f>('июль(4 цк)'!O499+'июль(4 цк)'!O500*5.79%)/1000</f>
        <v>0.7841845489999999</v>
      </c>
      <c r="S479" s="315">
        <f>('июль(4 цк)'!P499+'июль(4 цк)'!P500*5.79%)/1000</f>
        <v>0.7820687489999999</v>
      </c>
      <c r="T479" s="315">
        <f>('июль(4 цк)'!Q499+'июль(4 цк)'!Q500*5.79%)/1000</f>
        <v>0.80082531599999995</v>
      </c>
      <c r="U479" s="315">
        <f>('июль(4 цк)'!R499+'июль(4 цк)'!R500*5.79%)/1000</f>
        <v>0.80267664099999991</v>
      </c>
      <c r="V479" s="315">
        <f>('июль(4 цк)'!S499+'июль(4 цк)'!S500*5.79%)/1000</f>
        <v>0.81115041999999993</v>
      </c>
      <c r="W479" s="315">
        <f>('июль(4 цк)'!T499+'июль(4 цк)'!T500*5.79%)/1000</f>
        <v>0.81093884000000016</v>
      </c>
      <c r="X479" s="315">
        <f>('июль(4 цк)'!U499+'июль(4 цк)'!U500*5.79%)/1000</f>
        <v>0.79815940799999996</v>
      </c>
      <c r="Y479" s="315">
        <f>('июль(4 цк)'!V499+'июль(4 цк)'!V500*5.79%)/1000</f>
        <v>0.80546949700000003</v>
      </c>
      <c r="Z479" s="315">
        <f>('июль(4 цк)'!W499+'июль(4 цк)'!W500*5.79%)/1000</f>
        <v>0.801766847</v>
      </c>
      <c r="AA479" s="315">
        <f>('июль(4 цк)'!X499+'июль(4 цк)'!X500*5.79%)/1000</f>
        <v>0.80548007600000004</v>
      </c>
      <c r="AB479" s="315">
        <f>('июль(4 цк)'!Y499+'июль(4 цк)'!Y500*5.79%)/1000</f>
        <v>0.77022026900000018</v>
      </c>
    </row>
    <row r="480" spans="1:28" s="213" customFormat="1" ht="13.5" thickBot="1" x14ac:dyDescent="0.25">
      <c r="A480" s="321">
        <v>29</v>
      </c>
      <c r="B480" s="294" t="s">
        <v>203</v>
      </c>
      <c r="C480" s="295" t="s">
        <v>174</v>
      </c>
      <c r="D480" s="261"/>
      <c r="E480" s="315">
        <f>('июль(4 цк)'!B503+'июль(4 цк)'!B504*5.79%)/1000</f>
        <v>0.82160247200000003</v>
      </c>
      <c r="F480" s="325">
        <f>('июль(4 цк)'!C503+'июль(4 цк)'!C504*5.79%)/1000</f>
        <v>0.80789208800000001</v>
      </c>
      <c r="G480" s="325">
        <f>('июль(4 цк)'!D503+'июль(4 цк)'!D504*5.79%)/1000</f>
        <v>0.80433754400000013</v>
      </c>
      <c r="H480" s="315">
        <f>('июль(4 цк)'!E503+'июль(4 цк)'!E504*5.79%)/1000</f>
        <v>0.81009251999999987</v>
      </c>
      <c r="I480" s="315">
        <f>('июль(4 цк)'!F503+'июль(4 цк)'!F504*5.79%)/1000</f>
        <v>0.82542149099999995</v>
      </c>
      <c r="J480" s="315">
        <f>('июль(4 цк)'!G503+'июль(4 цк)'!G504*5.79%)/1000</f>
        <v>0.83180062800000021</v>
      </c>
      <c r="K480" s="315">
        <f>('июль(4 цк)'!H503+'июль(4 цк)'!H504*5.79%)/1000</f>
        <v>0.82548496500000013</v>
      </c>
      <c r="L480" s="315">
        <f>('июль(4 цк)'!I503+'июль(4 цк)'!I504*5.79%)/1000</f>
        <v>0.81934914499999989</v>
      </c>
      <c r="M480" s="315">
        <f>('июль(4 цк)'!J503+'июль(4 цк)'!J504*5.79%)/1000</f>
        <v>0.82626781100000013</v>
      </c>
      <c r="N480" s="315">
        <f>('июль(4 цк)'!K503+'июль(4 цк)'!K504*5.79%)/1000</f>
        <v>0.83616975500000001</v>
      </c>
      <c r="O480" s="315">
        <f>('июль(4 цк)'!L503+'июль(4 цк)'!L504*5.79%)/1000</f>
        <v>0.8392588230000001</v>
      </c>
      <c r="P480" s="315">
        <f>('июль(4 цк)'!M503+'июль(4 цк)'!M504*5.79%)/1000</f>
        <v>0.83205452399999991</v>
      </c>
      <c r="Q480" s="315">
        <f>('июль(4 цк)'!N503+'июль(4 цк)'!N504*5.79%)/1000</f>
        <v>0.83269984300000011</v>
      </c>
      <c r="R480" s="315">
        <f>('июль(4 цк)'!O503+'июль(4 цк)'!O504*5.79%)/1000</f>
        <v>0.808992304</v>
      </c>
      <c r="S480" s="315">
        <f>('июль(4 цк)'!P503+'июль(4 цк)'!P504*5.79%)/1000</f>
        <v>0.81161589600000006</v>
      </c>
      <c r="T480" s="315">
        <f>('июль(4 цк)'!Q503+'июль(4 цк)'!Q504*5.79%)/1000</f>
        <v>0.83181120700000011</v>
      </c>
      <c r="U480" s="315">
        <f>('июль(4 цк)'!R503+'июль(4 цк)'!R504*5.79%)/1000</f>
        <v>0.8498378230000001</v>
      </c>
      <c r="V480" s="315">
        <f>('июль(4 цк)'!S503+'июль(4 цк)'!S504*5.79%)/1000</f>
        <v>0.85336063000000006</v>
      </c>
      <c r="W480" s="315">
        <f>('июль(4 цк)'!T503+'июль(4 цк)'!T504*5.79%)/1000</f>
        <v>0.84663238600000013</v>
      </c>
      <c r="X480" s="315">
        <f>('июль(4 цк)'!U503+'июль(4 цк)'!U504*5.79%)/1000</f>
        <v>0.82551670200000016</v>
      </c>
      <c r="Y480" s="315">
        <f>('июль(4 цк)'!V503+'июль(4 цк)'!V504*5.79%)/1000</f>
        <v>0.82894429800000013</v>
      </c>
      <c r="Z480" s="315">
        <f>('июль(4 цк)'!W503+'июль(4 цк)'!W504*5.79%)/1000</f>
        <v>0.83618033400000003</v>
      </c>
      <c r="AA480" s="315">
        <f>('июль(4 цк)'!X503+'июль(4 цк)'!X504*5.79%)/1000</f>
        <v>0.84221036400000004</v>
      </c>
      <c r="AB480" s="315">
        <f>('июль(4 цк)'!Y503+'июль(4 цк)'!Y504*5.79%)/1000</f>
        <v>0.84052830300000014</v>
      </c>
    </row>
    <row r="481" spans="1:28" s="213" customFormat="1" ht="13.5" thickBot="1" x14ac:dyDescent="0.25">
      <c r="A481" s="321">
        <v>30</v>
      </c>
      <c r="B481" s="294" t="s">
        <v>203</v>
      </c>
      <c r="C481" s="295" t="s">
        <v>174</v>
      </c>
      <c r="D481" s="261"/>
      <c r="E481" s="315">
        <f>('июль(4 цк)'!B507+'июль(4 цк)'!B508*5.79%)/1000</f>
        <v>0.68572579599999994</v>
      </c>
      <c r="F481" s="325">
        <f>('июль(4 цк)'!C507+'июль(4 цк)'!C508*5.79%)/1000</f>
        <v>0.656950916</v>
      </c>
      <c r="G481" s="325">
        <f>('июль(4 цк)'!D507+'июль(4 цк)'!D508*5.79%)/1000</f>
        <v>0.65607285900000001</v>
      </c>
      <c r="H481" s="315">
        <f>('июль(4 цк)'!E507+'июль(4 цк)'!E508*5.79%)/1000</f>
        <v>0.66293862999999997</v>
      </c>
      <c r="I481" s="315">
        <f>('июль(4 цк)'!F507+'июль(4 цк)'!F508*5.79%)/1000</f>
        <v>0.67106330200000008</v>
      </c>
      <c r="J481" s="315">
        <f>('июль(4 цк)'!G507+'июль(4 цк)'!G508*5.79%)/1000</f>
        <v>0.67887060399999999</v>
      </c>
      <c r="K481" s="315">
        <f>('июль(4 цк)'!H507+'июль(4 цк)'!H508*5.79%)/1000</f>
        <v>0.67748475500000005</v>
      </c>
      <c r="L481" s="315">
        <f>('июль(4 цк)'!I507+'июль(4 цк)'!I508*5.79%)/1000</f>
        <v>0.66464184900000001</v>
      </c>
      <c r="M481" s="315">
        <f>('июль(4 цк)'!J507+'июль(4 цк)'!J508*5.79%)/1000</f>
        <v>0.66527658900000008</v>
      </c>
      <c r="N481" s="315">
        <f>('июль(4 цк)'!K507+'июль(4 цк)'!K508*5.79%)/1000</f>
        <v>0.67058724700000005</v>
      </c>
      <c r="O481" s="315">
        <f>('июль(4 цк)'!L507+'июль(4 цк)'!L508*5.79%)/1000</f>
        <v>0.67056608900000003</v>
      </c>
      <c r="P481" s="315">
        <f>('июль(4 цк)'!M507+'июль(4 цк)'!M508*5.79%)/1000</f>
        <v>0.67425816000000005</v>
      </c>
      <c r="Q481" s="315">
        <f>('июль(4 цк)'!N507+'июль(4 цк)'!N508*5.79%)/1000</f>
        <v>0.67542184999999999</v>
      </c>
      <c r="R481" s="315">
        <f>('июль(4 цк)'!O507+'июль(4 цк)'!O508*5.79%)/1000</f>
        <v>0.66015635299999997</v>
      </c>
      <c r="S481" s="315">
        <f>('июль(4 цк)'!P507+'июль(4 цк)'!P508*5.79%)/1000</f>
        <v>0.65941582300000001</v>
      </c>
      <c r="T481" s="315">
        <f>('июль(4 цк)'!Q507+'июль(4 цк)'!Q508*5.79%)/1000</f>
        <v>0.68102872000000003</v>
      </c>
      <c r="U481" s="315">
        <f>('июль(4 цк)'!R507+'июль(4 цк)'!R508*5.79%)/1000</f>
        <v>0.68942844599999997</v>
      </c>
      <c r="V481" s="315">
        <f>('июль(4 цк)'!S507+'июль(4 цк)'!S508*5.79%)/1000</f>
        <v>0.691798142</v>
      </c>
      <c r="W481" s="315">
        <f>('июль(4 цк)'!T507+'июль(4 цк)'!T508*5.79%)/1000</f>
        <v>0.69104703299999992</v>
      </c>
      <c r="X481" s="315">
        <f>('июль(4 цк)'!U507+'июль(4 цк)'!U508*5.79%)/1000</f>
        <v>0.67722028000000001</v>
      </c>
      <c r="Y481" s="315">
        <f>('июль(4 цк)'!V507+'июль(4 цк)'!V508*5.79%)/1000</f>
        <v>0.6855459530000001</v>
      </c>
      <c r="Z481" s="315">
        <f>('июль(4 цк)'!W507+'июль(4 цк)'!W508*5.79%)/1000</f>
        <v>0.68944960399999988</v>
      </c>
      <c r="AA481" s="315">
        <f>('июль(4 цк)'!X507+'июль(4 цк)'!X508*5.79%)/1000</f>
        <v>0.69105761199999993</v>
      </c>
      <c r="AB481" s="315">
        <f>('июль(4 цк)'!Y507+'июль(4 цк)'!Y508*5.79%)/1000</f>
        <v>0.68941786699999996</v>
      </c>
    </row>
    <row r="482" spans="1:28" s="301" customFormat="1" ht="13.5" thickBot="1" x14ac:dyDescent="0.25">
      <c r="A482" s="322">
        <v>31</v>
      </c>
      <c r="B482" s="310" t="s">
        <v>203</v>
      </c>
      <c r="C482" s="311" t="s">
        <v>174</v>
      </c>
      <c r="D482" s="312"/>
      <c r="E482" s="315">
        <f>('июль(4 цк)'!B511+'июль(4 цк)'!B512*5.79%)/1000</f>
        <v>0.64985240700000002</v>
      </c>
      <c r="F482" s="325">
        <f>('июль(4 цк)'!C511+'июль(4 цк)'!C512*5.79%)/1000</f>
        <v>0.63240763600000005</v>
      </c>
      <c r="G482" s="325">
        <f>('июль(4 цк)'!D511+'июль(4 цк)'!D512*5.79%)/1000</f>
        <v>0.63451285700000004</v>
      </c>
      <c r="H482" s="315">
        <f>('июль(4 цк)'!E511+'июль(4 цк)'!E512*5.79%)/1000</f>
        <v>0.63650170900000003</v>
      </c>
      <c r="I482" s="315">
        <f>('июль(4 цк)'!F511+'июль(4 цк)'!F512*5.79%)/1000</f>
        <v>0.64529285799999991</v>
      </c>
      <c r="J482" s="315">
        <f>('июль(4 цк)'!G511+'июль(4 цк)'!G512*5.79%)/1000</f>
        <v>0.64557849100000009</v>
      </c>
      <c r="K482" s="315">
        <f>('июль(4 цк)'!H511+'июль(4 цк)'!H512*5.79%)/1000</f>
        <v>0.64839250500000001</v>
      </c>
      <c r="L482" s="315">
        <f>('июль(4 цк)'!I511+'июль(4 цк)'!I512*5.79%)/1000</f>
        <v>0.6382472440000001</v>
      </c>
      <c r="M482" s="315">
        <f>('июль(4 цк)'!J511+'июль(4 цк)'!J512*5.79%)/1000</f>
        <v>0.6400245160000001</v>
      </c>
      <c r="N482" s="315">
        <f>('июль(4 цк)'!K511+'июль(4 цк)'!K512*5.79%)/1000</f>
        <v>0.64407627300000014</v>
      </c>
      <c r="O482" s="315">
        <f>('июль(4 цк)'!L511+'июль(4 цк)'!L512*5.79%)/1000</f>
        <v>0.64860408500000011</v>
      </c>
      <c r="P482" s="315">
        <f>('июль(4 цк)'!M511+'июль(4 цк)'!M512*5.79%)/1000</f>
        <v>0.64307126800000003</v>
      </c>
      <c r="Q482" s="315">
        <f>('июль(4 цк)'!N511+'июль(4 цк)'!N512*5.79%)/1000</f>
        <v>0.64574775500000003</v>
      </c>
      <c r="R482" s="315">
        <f>('июль(4 цк)'!O511+'июль(4 цк)'!O512*5.79%)/1000</f>
        <v>0.63072557499999993</v>
      </c>
      <c r="S482" s="315">
        <f>('июль(4 цк)'!P511+'июль(4 цк)'!P512*5.79%)/1000</f>
        <v>0.62310869499999999</v>
      </c>
      <c r="T482" s="315">
        <f>('июль(4 цк)'!Q511+'июль(4 цк)'!Q512*5.79%)/1000</f>
        <v>0.63187868599999997</v>
      </c>
      <c r="U482" s="315">
        <f>('июль(4 цк)'!R511+'июль(4 цк)'!R512*5.79%)/1000</f>
        <v>0.63834245499999998</v>
      </c>
      <c r="V482" s="315">
        <f>('июль(4 цк)'!S511+'июль(4 цк)'!S512*5.79%)/1000</f>
        <v>0.64045825499999998</v>
      </c>
      <c r="W482" s="315">
        <f>('июль(4 цк)'!T511+'июль(4 цк)'!T512*5.79%)/1000</f>
        <v>0.64109299500000005</v>
      </c>
      <c r="X482" s="315">
        <f>('июль(4 цк)'!U511+'июль(4 цк)'!U512*5.79%)/1000</f>
        <v>0.63554959900000008</v>
      </c>
      <c r="Y482" s="315">
        <f>('июль(4 цк)'!V511+'июль(4 цк)'!V512*5.79%)/1000</f>
        <v>0.63710471199999996</v>
      </c>
      <c r="Z482" s="315">
        <f>('июль(4 цк)'!W511+'июль(4 цк)'!W512*5.79%)/1000</f>
        <v>0.63959077700000011</v>
      </c>
      <c r="AA482" s="315">
        <f>('июль(4 цк)'!X511+'июль(4 цк)'!X512*5.79%)/1000</f>
        <v>0.64219321100000004</v>
      </c>
      <c r="AB482" s="315">
        <f>('июль(4 цк)'!Y511+'июль(4 цк)'!Y512*5.79%)/1000</f>
        <v>0.63944267100000007</v>
      </c>
    </row>
    <row r="483" spans="1:28" s="300" customFormat="1" ht="13.5" thickBot="1" x14ac:dyDescent="0.25">
      <c r="A483" s="320">
        <v>1</v>
      </c>
      <c r="B483" s="305" t="s">
        <v>204</v>
      </c>
      <c r="C483" s="306" t="s">
        <v>174</v>
      </c>
      <c r="D483" s="307"/>
      <c r="E483" s="315">
        <f>('июль(4 цк)'!B391+'июль(4 цк)'!B392*3.1%)/1000</f>
        <v>0.9239236099999999</v>
      </c>
      <c r="F483" s="325">
        <f>('июль(4 цк)'!C391+'июль(4 цк)'!C392*3.1%)/1000</f>
        <v>0.90564398000000013</v>
      </c>
      <c r="G483" s="325">
        <f>('июль(4 цк)'!D391+'июль(4 цк)'!D392*3.1%)/1000</f>
        <v>0.90397375999999996</v>
      </c>
      <c r="H483" s="315">
        <f>('июль(4 цк)'!E391+'июль(4 цк)'!E392*3.1%)/1000</f>
        <v>0.92457314000000013</v>
      </c>
      <c r="I483" s="315">
        <f>('июль(4 цк)'!F391+'июль(4 цк)'!F392*3.1%)/1000</f>
        <v>0.9144487200000001</v>
      </c>
      <c r="J483" s="315">
        <f>('июль(4 цк)'!G391+'июль(4 цк)'!G392*3.1%)/1000</f>
        <v>0.90933496000000003</v>
      </c>
      <c r="K483" s="315">
        <f>('июль(4 цк)'!H391+'июль(4 цк)'!H392*3.1%)/1000</f>
        <v>0.91186091000000014</v>
      </c>
      <c r="L483" s="315">
        <f>('июль(4 цк)'!I391+'июль(4 цк)'!I392*3.1%)/1000</f>
        <v>0.90101479000000018</v>
      </c>
      <c r="M483" s="315">
        <f>('июль(4 цк)'!J391+'июль(4 цк)'!J392*3.1%)/1000</f>
        <v>0.90481917999999995</v>
      </c>
      <c r="N483" s="315">
        <f>('июль(4 цк)'!K391+'июль(4 цк)'!K392*3.1%)/1000</f>
        <v>0.91780978000000002</v>
      </c>
      <c r="O483" s="315">
        <f>('июль(4 цк)'!L391+'июль(4 цк)'!L392*3.1%)/1000</f>
        <v>0.90861325999999998</v>
      </c>
      <c r="P483" s="315">
        <f>('июль(4 цк)'!M391+'июль(4 цк)'!M392*3.1%)/1000</f>
        <v>0.91086084</v>
      </c>
      <c r="Q483" s="315">
        <f>('июль(4 цк)'!N391+'июль(4 цк)'!N392*3.1%)/1000</f>
        <v>0.90848954000000015</v>
      </c>
      <c r="R483" s="315">
        <f>('июль(4 цк)'!O391+'июль(4 цк)'!O392*3.1%)/1000</f>
        <v>0.88560134000000001</v>
      </c>
      <c r="S483" s="315">
        <f>('июль(4 цк)'!P391+'июль(4 цк)'!P392*3.1%)/1000</f>
        <v>0.89127184000000015</v>
      </c>
      <c r="T483" s="315">
        <f>('июль(4 цк)'!Q391+'июль(4 цк)'!Q392*3.1%)/1000</f>
        <v>0.91235579000000011</v>
      </c>
      <c r="U483" s="315">
        <f>('июль(4 цк)'!R391+'июль(4 цк)'!R392*3.1%)/1000</f>
        <v>0.92295447000000008</v>
      </c>
      <c r="V483" s="315">
        <f>('июль(4 цк)'!S391+'июль(4 цк)'!S392*3.1%)/1000</f>
        <v>0.93014054000000013</v>
      </c>
      <c r="W483" s="315">
        <f>('июль(4 цк)'!T391+'июль(4 цк)'!T392*3.1%)/1000</f>
        <v>0.93862567000000008</v>
      </c>
      <c r="X483" s="315">
        <f>('июль(4 цк)'!U391+'июль(4 цк)'!U392*3.1%)/1000</f>
        <v>0.9259856099999999</v>
      </c>
      <c r="Y483" s="315">
        <f>('июль(4 цк)'!V391+'июль(4 цк)'!V392*3.1%)/1000</f>
        <v>0.94159495000000004</v>
      </c>
      <c r="Z483" s="315">
        <f>('июль(4 цк)'!W391+'июль(4 цк)'!W392*3.1%)/1000</f>
        <v>0.94705925000000002</v>
      </c>
      <c r="AA483" s="315">
        <f>('июль(4 цк)'!X391+'июль(4 цк)'!X392*3.1%)/1000</f>
        <v>0.94572926000000002</v>
      </c>
      <c r="AB483" s="315">
        <f>('июль(4 цк)'!Y391+'июль(4 цк)'!Y392*3.1%)/1000</f>
        <v>0.93548111999999994</v>
      </c>
    </row>
    <row r="484" spans="1:28" s="213" customFormat="1" ht="13.5" thickBot="1" x14ac:dyDescent="0.25">
      <c r="A484" s="321">
        <v>2</v>
      </c>
      <c r="B484" s="294" t="s">
        <v>204</v>
      </c>
      <c r="C484" s="295" t="s">
        <v>174</v>
      </c>
      <c r="D484" s="261"/>
      <c r="E484" s="315">
        <f>('июль(4 цк)'!B395+'июль(4 цк)'!B396*3.1%)/1000</f>
        <v>1.00857902</v>
      </c>
      <c r="F484" s="325">
        <f>('июль(4 цк)'!C395+'июль(4 цк)'!C396*3.1%)/1000</f>
        <v>0.98807242999999989</v>
      </c>
      <c r="G484" s="325">
        <f>('июль(4 цк)'!D395+'июль(4 цк)'!D396*3.1%)/1000</f>
        <v>0.99036124999999997</v>
      </c>
      <c r="H484" s="315">
        <f>('июль(4 цк)'!E395+'июль(4 цк)'!E396*3.1%)/1000</f>
        <v>1.0034446400000001</v>
      </c>
      <c r="I484" s="315">
        <f>('июль(4 цк)'!F395+'июль(4 цк)'!F396*3.1%)/1000</f>
        <v>1.0400451399999999</v>
      </c>
      <c r="J484" s="315">
        <f>('июль(4 цк)'!G395+'июль(4 цк)'!G396*3.1%)/1000</f>
        <v>1.0318383799999999</v>
      </c>
      <c r="K484" s="315">
        <f>('июль(4 цк)'!H395+'июль(4 цк)'!H396*3.1%)/1000</f>
        <v>1.02487913</v>
      </c>
      <c r="L484" s="315">
        <f>('июль(4 цк)'!I395+'июль(4 цк)'!I396*3.1%)/1000</f>
        <v>1.0127339500000001</v>
      </c>
      <c r="M484" s="315">
        <f>('июль(4 цк)'!J395+'июль(4 цк)'!J396*3.1%)/1000</f>
        <v>1.0220748099999999</v>
      </c>
      <c r="N484" s="315">
        <f>('июль(4 цк)'!K395+'июль(4 цк)'!K396*3.1%)/1000</f>
        <v>1.0231882900000002</v>
      </c>
      <c r="O484" s="315">
        <f>('июль(4 цк)'!L395+'июль(4 цк)'!L396*3.1%)/1000</f>
        <v>1.0435505400000002</v>
      </c>
      <c r="P484" s="315">
        <f>('июль(4 цк)'!M395+'июль(4 цк)'!M396*3.1%)/1000</f>
        <v>1.0285907300000001</v>
      </c>
      <c r="Q484" s="315">
        <f>('июль(4 цк)'!N395+'июль(4 цк)'!N396*3.1%)/1000</f>
        <v>1.04213807</v>
      </c>
      <c r="R484" s="315">
        <f>('июль(4 цк)'!O395+'июль(4 цк)'!O396*3.1%)/1000</f>
        <v>1.0162187300000001</v>
      </c>
      <c r="S484" s="315">
        <f>('июль(4 цк)'!P395+'июль(4 цк)'!P396*3.1%)/1000</f>
        <v>1.0114142699999999</v>
      </c>
      <c r="T484" s="315">
        <f>('июль(4 цк)'!Q395+'июль(4 цк)'!Q396*3.1%)/1000</f>
        <v>1.03252915</v>
      </c>
      <c r="U484" s="315">
        <f>('июль(4 цк)'!R395+'июль(4 цк)'!R396*3.1%)/1000</f>
        <v>1.0516851300000001</v>
      </c>
      <c r="V484" s="315">
        <f>('июль(4 цк)'!S395+'июль(4 цк)'!S396*3.1%)/1000</f>
        <v>1.0591186400000001</v>
      </c>
      <c r="W484" s="315">
        <f>('июль(4 цк)'!T395+'июль(4 цк)'!T396*3.1%)/1000</f>
        <v>1.0762435499999998</v>
      </c>
      <c r="X484" s="315">
        <f>('июль(4 цк)'!U395+'июль(4 цк)'!U396*3.1%)/1000</f>
        <v>1.04730338</v>
      </c>
      <c r="Y484" s="315">
        <f>('июль(4 цк)'!V395+'июль(4 цк)'!V396*3.1%)/1000</f>
        <v>1.06484069</v>
      </c>
      <c r="Z484" s="315">
        <f>('июль(4 цк)'!W395+'июль(4 цк)'!W396*3.1%)/1000</f>
        <v>1.0674903600000001</v>
      </c>
      <c r="AA484" s="315">
        <f>('июль(4 цк)'!X395+'июль(4 цк)'!X396*3.1%)/1000</f>
        <v>1.06631502</v>
      </c>
      <c r="AB484" s="315">
        <f>('июль(4 цк)'!Y395+'июль(4 цк)'!Y396*3.1%)/1000</f>
        <v>1.0514995499999999</v>
      </c>
    </row>
    <row r="485" spans="1:28" s="213" customFormat="1" ht="13.5" thickBot="1" x14ac:dyDescent="0.25">
      <c r="A485" s="321">
        <v>3</v>
      </c>
      <c r="B485" s="294" t="s">
        <v>204</v>
      </c>
      <c r="C485" s="295" t="s">
        <v>174</v>
      </c>
      <c r="D485" s="261"/>
      <c r="E485" s="315">
        <f>('июль(4 цк)'!B399+'июль(4 цк)'!B400*3.1%)/1000</f>
        <v>1.0163321400000001</v>
      </c>
      <c r="F485" s="325">
        <f>('июль(4 цк)'!C399+'июль(4 цк)'!C400*3.1%)/1000</f>
        <v>0.95135851999999999</v>
      </c>
      <c r="G485" s="325">
        <f>('июль(4 цк)'!D399+'июль(4 цк)'!D400*3.1%)/1000</f>
        <v>0.96941133000000002</v>
      </c>
      <c r="H485" s="315">
        <f>('июль(4 цк)'!E399+'июль(4 цк)'!E400*3.1%)/1000</f>
        <v>0.98490726000000006</v>
      </c>
      <c r="I485" s="315">
        <f>('июль(4 цк)'!F399+'июль(4 цк)'!F400*3.1%)/1000</f>
        <v>0.98301022000000016</v>
      </c>
      <c r="J485" s="315">
        <f>('июль(4 цк)'!G399+'июль(4 цк)'!G400*3.1%)/1000</f>
        <v>0.97443229999999992</v>
      </c>
      <c r="K485" s="315">
        <f>('июль(4 цк)'!H399+'июль(4 цк)'!H400*3.1%)/1000</f>
        <v>0.97997908000000011</v>
      </c>
      <c r="L485" s="315">
        <f>('июль(4 цк)'!I399+'июль(4 цк)'!I400*3.1%)/1000</f>
        <v>0.96627709000000006</v>
      </c>
      <c r="M485" s="315">
        <f>('июль(4 цк)'!J399+'июль(4 цк)'!J400*3.1%)/1000</f>
        <v>0.97939141000000007</v>
      </c>
      <c r="N485" s="315">
        <f>('июль(4 цк)'!K399+'июль(4 цк)'!K400*3.1%)/1000</f>
        <v>0.97839134000000016</v>
      </c>
      <c r="O485" s="315">
        <f>('июль(4 цк)'!L399+'июль(4 цк)'!L400*3.1%)/1000</f>
        <v>0.9855774100000001</v>
      </c>
      <c r="P485" s="315">
        <f>('июль(4 цк)'!M399+'июль(4 цк)'!M400*3.1%)/1000</f>
        <v>0.98086573999999993</v>
      </c>
      <c r="Q485" s="315">
        <f>('июль(4 цк)'!N399+'июль(4 цк)'!N400*3.1%)/1000</f>
        <v>0.98845390000000011</v>
      </c>
      <c r="R485" s="315">
        <f>('июль(4 цк)'!O399+'июль(4 цк)'!O400*3.1%)/1000</f>
        <v>0.95945186999999998</v>
      </c>
      <c r="S485" s="315">
        <f>('июль(4 цк)'!P399+'июль(4 цк)'!P400*3.1%)/1000</f>
        <v>0.95669910000000014</v>
      </c>
      <c r="T485" s="315">
        <f>('июль(4 цк)'!Q399+'июль(4 цк)'!Q400*3.1%)/1000</f>
        <v>0.98273185000000007</v>
      </c>
      <c r="U485" s="315">
        <f>('июль(4 цк)'!R399+'июль(4 цк)'!R400*3.1%)/1000</f>
        <v>0.99797003000000006</v>
      </c>
      <c r="V485" s="315">
        <f>('июль(4 цк)'!S399+'июль(4 цк)'!S400*3.1%)/1000</f>
        <v>0.98754661999999993</v>
      </c>
      <c r="W485" s="315">
        <f>('июль(4 цк)'!T399+'июль(4 цк)'!T400*3.1%)/1000</f>
        <v>0.98986637</v>
      </c>
      <c r="X485" s="315">
        <f>('июль(4 цк)'!U399+'июль(4 цк)'!U400*3.1%)/1000</f>
        <v>0.98452579000000018</v>
      </c>
      <c r="Y485" s="315">
        <f>('июль(4 цк)'!V399+'июль(4 цк)'!V400*3.1%)/1000</f>
        <v>0.99835149999999995</v>
      </c>
      <c r="Z485" s="315">
        <f>('июль(4 цк)'!W399+'июль(4 цк)'!W400*3.1%)/1000</f>
        <v>1.01155861</v>
      </c>
      <c r="AA485" s="315">
        <f>('июль(4 цк)'!X399+'июль(4 цк)'!X400*3.1%)/1000</f>
        <v>1.0227758899999999</v>
      </c>
      <c r="AB485" s="315">
        <f>('июль(4 цк)'!Y399+'июль(4 цк)'!Y400*3.1%)/1000</f>
        <v>0.98075233000000006</v>
      </c>
    </row>
    <row r="486" spans="1:28" s="213" customFormat="1" ht="13.5" thickBot="1" x14ac:dyDescent="0.25">
      <c r="A486" s="321">
        <v>4</v>
      </c>
      <c r="B486" s="294" t="s">
        <v>204</v>
      </c>
      <c r="C486" s="295" t="s">
        <v>174</v>
      </c>
      <c r="D486" s="261"/>
      <c r="E486" s="315">
        <f>('июль(4 цк)'!B403+'июль(4 цк)'!B404*3.1%)/1000</f>
        <v>1.0656861099999999</v>
      </c>
      <c r="F486" s="325">
        <f>('июль(4 цк)'!C403+'июль(4 цк)'!C404*3.1%)/1000</f>
        <v>1.0278793400000001</v>
      </c>
      <c r="G486" s="325">
        <f>('июль(4 цк)'!D403+'июль(4 цк)'!D404*3.1%)/1000</f>
        <v>1.0443547200000001</v>
      </c>
      <c r="H486" s="315">
        <f>('июль(4 цк)'!E403+'июль(4 цк)'!E404*3.1%)/1000</f>
        <v>1.0540255000000001</v>
      </c>
      <c r="I486" s="315">
        <f>('июль(4 цк)'!F403+'июль(4 цк)'!F404*3.1%)/1000</f>
        <v>1.0744805399999999</v>
      </c>
      <c r="J486" s="315">
        <f>('июль(4 цк)'!G403+'июль(4 цк)'!G404*3.1%)/1000</f>
        <v>1.0809552200000001</v>
      </c>
      <c r="K486" s="315">
        <f>('июль(4 цк)'!H403+'июль(4 цк)'!H404*3.1%)/1000</f>
        <v>1.0884402799999999</v>
      </c>
      <c r="L486" s="315">
        <f>('июль(4 цк)'!I403+'июль(4 цк)'!I404*3.1%)/1000</f>
        <v>1.0680780300000001</v>
      </c>
      <c r="M486" s="315">
        <f>('июль(4 цк)'!J403+'июль(4 цк)'!J404*3.1%)/1000</f>
        <v>1.08352241</v>
      </c>
      <c r="N486" s="315">
        <f>('июль(4 цк)'!K403+'июль(4 цк)'!K404*3.1%)/1000</f>
        <v>1.08978058</v>
      </c>
      <c r="O486" s="315">
        <f>('июль(4 цк)'!L403+'июль(4 цк)'!L404*3.1%)/1000</f>
        <v>1.08923415</v>
      </c>
      <c r="P486" s="315">
        <f>('июль(4 цк)'!M403+'июль(4 цк)'!M404*3.1%)/1000</f>
        <v>1.0885846199999998</v>
      </c>
      <c r="Q486" s="315">
        <f>('июль(4 цк)'!N403+'июль(4 цк)'!N404*3.1%)/1000</f>
        <v>1.0171775599999999</v>
      </c>
      <c r="R486" s="315">
        <f>('июль(4 цк)'!O403+'июль(4 цк)'!O404*3.1%)/1000</f>
        <v>0.98744352000000002</v>
      </c>
      <c r="S486" s="315">
        <f>('июль(4 цк)'!P403+'июль(4 цк)'!P404*3.1%)/1000</f>
        <v>0.99175310000000017</v>
      </c>
      <c r="T486" s="315">
        <f>('июль(4 цк)'!Q403+'июль(4 цк)'!Q404*3.1%)/1000</f>
        <v>1.0196725799999999</v>
      </c>
      <c r="U486" s="315">
        <f>('июль(4 цк)'!R403+'июль(4 цк)'!R404*3.1%)/1000</f>
        <v>1.03817903</v>
      </c>
      <c r="V486" s="315">
        <f>('июль(4 цк)'!S403+'июль(4 цк)'!S404*3.1%)/1000</f>
        <v>1.0465713699999999</v>
      </c>
      <c r="W486" s="315">
        <f>('июль(4 цк)'!T403+'июль(4 цк)'!T404*3.1%)/1000</f>
        <v>1.0487983300000001</v>
      </c>
      <c r="X486" s="315">
        <f>('июль(4 цк)'!U403+'июль(4 цк)'!U404*3.1%)/1000</f>
        <v>1.0278793400000001</v>
      </c>
      <c r="Y486" s="315">
        <f>('июль(4 цк)'!V403+'июль(4 цк)'!V404*3.1%)/1000</f>
        <v>1.0446743300000001</v>
      </c>
      <c r="Z486" s="315">
        <f>('июль(4 цк)'!W403+'июль(4 цк)'!W404*3.1%)/1000</f>
        <v>1.0536955800000001</v>
      </c>
      <c r="AA486" s="315">
        <f>('июль(4 цк)'!X403+'июль(4 цк)'!X404*3.1%)/1000</f>
        <v>1.0570669499999998</v>
      </c>
      <c r="AB486" s="315">
        <f>('июль(4 цк)'!Y403+'июль(4 цк)'!Y404*3.1%)/1000</f>
        <v>1.0464167200000001</v>
      </c>
    </row>
    <row r="487" spans="1:28" s="213" customFormat="1" ht="13.5" thickBot="1" x14ac:dyDescent="0.25">
      <c r="A487" s="321">
        <v>5</v>
      </c>
      <c r="B487" s="294" t="s">
        <v>204</v>
      </c>
      <c r="C487" s="295" t="s">
        <v>174</v>
      </c>
      <c r="D487" s="261"/>
      <c r="E487" s="315">
        <f>('июль(4 цк)'!B407+'июль(4 цк)'!B408*3.1%)/1000</f>
        <v>1.03447774</v>
      </c>
      <c r="F487" s="325">
        <f>('июль(4 цк)'!C407+'июль(4 цк)'!C408*3.1%)/1000</f>
        <v>0.99653693999999993</v>
      </c>
      <c r="G487" s="325">
        <f>('июль(4 цк)'!D407+'июль(4 цк)'!D408*3.1%)/1000</f>
        <v>1.01846631</v>
      </c>
      <c r="H487" s="315">
        <f>('июль(4 цк)'!E407+'июль(4 цк)'!E408*3.1%)/1000</f>
        <v>1.0362716799999998</v>
      </c>
      <c r="I487" s="315">
        <f>('июль(4 цк)'!F407+'июль(4 цк)'!F408*3.1%)/1000</f>
        <v>1.0539120900000001</v>
      </c>
      <c r="J487" s="315">
        <f>('июль(4 цк)'!G407+'июль(4 цк)'!G408*3.1%)/1000</f>
        <v>1.03491076</v>
      </c>
      <c r="K487" s="315">
        <f>('июль(4 цк)'!H407+'июль(4 цк)'!H408*3.1%)/1000</f>
        <v>1.0354881199999999</v>
      </c>
      <c r="L487" s="315">
        <f>('июль(4 цк)'!I407+'июль(4 цк)'!I408*3.1%)/1000</f>
        <v>1.01042451</v>
      </c>
      <c r="M487" s="315">
        <f>('июль(4 цк)'!J407+'июль(4 цк)'!J408*3.1%)/1000</f>
        <v>1.03519944</v>
      </c>
      <c r="N487" s="315">
        <f>('июль(4 цк)'!K407+'июль(4 цк)'!K408*3.1%)/1000</f>
        <v>1.0457775</v>
      </c>
      <c r="O487" s="315">
        <f>('июль(4 цк)'!L407+'июль(4 цк)'!L408*3.1%)/1000</f>
        <v>1.0259307499999999</v>
      </c>
      <c r="P487" s="315">
        <f>('июль(4 цк)'!M407+'июль(4 цк)'!M408*3.1%)/1000</f>
        <v>1.0334467399999998</v>
      </c>
      <c r="Q487" s="315">
        <f>('июль(4 цк)'!N407+'июль(4 цк)'!N408*3.1%)/1000</f>
        <v>1.0175693400000001</v>
      </c>
      <c r="R487" s="315">
        <f>('июль(4 цк)'!O407+'июль(4 цк)'!O408*3.1%)/1000</f>
        <v>0.98940242000000012</v>
      </c>
      <c r="S487" s="315">
        <f>('июль(4 цк)'!P407+'июль(4 цк)'!P408*3.1%)/1000</f>
        <v>0.984433</v>
      </c>
      <c r="T487" s="315">
        <f>('июль(4 цк)'!Q407+'июль(4 цк)'!Q408*3.1%)/1000</f>
        <v>1.00758926</v>
      </c>
      <c r="U487" s="315">
        <f>('июль(4 цк)'!R407+'июль(4 цк)'!R408*3.1%)/1000</f>
        <v>1.02107474</v>
      </c>
      <c r="V487" s="315">
        <f>('июль(4 цк)'!S407+'июль(4 цк)'!S408*3.1%)/1000</f>
        <v>1.0170229100000001</v>
      </c>
      <c r="W487" s="315">
        <f>('июль(4 цк)'!T407+'июль(4 цк)'!T408*3.1%)/1000</f>
        <v>1.0263740800000001</v>
      </c>
      <c r="X487" s="315">
        <f>('июль(4 цк)'!U407+'июль(4 цк)'!U408*3.1%)/1000</f>
        <v>0.99798034000000002</v>
      </c>
      <c r="Y487" s="315">
        <f>('июль(4 цк)'!V407+'июль(4 цк)'!V408*3.1%)/1000</f>
        <v>1.0157754000000001</v>
      </c>
      <c r="Z487" s="315">
        <f>('июль(4 цк)'!W407+'июль(4 цк)'!W408*3.1%)/1000</f>
        <v>1.03420968</v>
      </c>
      <c r="AA487" s="315">
        <f>('июль(4 цк)'!X407+'июль(4 цк)'!X408*3.1%)/1000</f>
        <v>1.0338179000000001</v>
      </c>
      <c r="AB487" s="315">
        <f>('июль(4 цк)'!Y407+'июль(4 цк)'!Y408*3.1%)/1000</f>
        <v>1.0310238899999999</v>
      </c>
    </row>
    <row r="488" spans="1:28" s="213" customFormat="1" ht="13.5" thickBot="1" x14ac:dyDescent="0.25">
      <c r="A488" s="321">
        <v>6</v>
      </c>
      <c r="B488" s="294" t="s">
        <v>204</v>
      </c>
      <c r="C488" s="295" t="s">
        <v>174</v>
      </c>
      <c r="D488" s="261"/>
      <c r="E488" s="315">
        <f>('июль(4 цк)'!B411+'июль(4 цк)'!B412*3.1%)/1000</f>
        <v>0.95908071000000006</v>
      </c>
      <c r="F488" s="325">
        <f>('июль(4 цк)'!C411+'июль(4 цк)'!C412*3.1%)/1000</f>
        <v>0.93457383999999999</v>
      </c>
      <c r="G488" s="325">
        <f>('июль(4 цк)'!D411+'июль(4 цк)'!D412*3.1%)/1000</f>
        <v>0.9410382100000001</v>
      </c>
      <c r="H488" s="315">
        <f>('июль(4 цк)'!E411+'июль(4 цк)'!E412*3.1%)/1000</f>
        <v>0.95087395000000008</v>
      </c>
      <c r="I488" s="315">
        <f>('июль(4 цк)'!F411+'июль(4 цк)'!F412*3.1%)/1000</f>
        <v>0.95628670000000005</v>
      </c>
      <c r="J488" s="315">
        <f>('июль(4 цк)'!G411+'июль(4 цк)'!G412*3.1%)/1000</f>
        <v>0.94792529000000014</v>
      </c>
      <c r="K488" s="315">
        <f>('июль(4 цк)'!H411+'июль(4 цк)'!H412*3.1%)/1000</f>
        <v>0.93361501000000002</v>
      </c>
      <c r="L488" s="315">
        <f>('июль(4 цк)'!I411+'июль(4 цк)'!I412*3.1%)/1000</f>
        <v>0.93283145000000001</v>
      </c>
      <c r="M488" s="315">
        <f>('июль(4 цк)'!J411+'июль(4 цк)'!J412*3.1%)/1000</f>
        <v>0.93925458000000006</v>
      </c>
      <c r="N488" s="315">
        <f>('июль(4 цк)'!K411+'июль(4 цк)'!K412*3.1%)/1000</f>
        <v>0.94839954999999998</v>
      </c>
      <c r="O488" s="315">
        <f>('июль(4 цк)'!L411+'июль(4 цк)'!L412*3.1%)/1000</f>
        <v>0.96320471000000007</v>
      </c>
      <c r="P488" s="315">
        <f>('июль(4 цк)'!M411+'июль(4 цк)'!M412*3.1%)/1000</f>
        <v>0.96150356000000003</v>
      </c>
      <c r="Q488" s="315">
        <f>('июль(4 цк)'!N411+'июль(4 цк)'!N412*3.1%)/1000</f>
        <v>0.96154479999999987</v>
      </c>
      <c r="R488" s="315">
        <f>('июль(4 цк)'!O411+'июль(4 цк)'!O412*3.1%)/1000</f>
        <v>0.93496561999999994</v>
      </c>
      <c r="S488" s="315">
        <f>('июль(4 цк)'!P411+'июль(4 цк)'!P412*3.1%)/1000</f>
        <v>0.93570794000000002</v>
      </c>
      <c r="T488" s="315">
        <f>('июль(4 цк)'!Q411+'июль(4 цк)'!Q412*3.1%)/1000</f>
        <v>0.96111178000000008</v>
      </c>
      <c r="U488" s="315">
        <f>('июль(4 цк)'!R411+'июль(4 цк)'!R412*3.1%)/1000</f>
        <v>0.96868962999999997</v>
      </c>
      <c r="V488" s="315">
        <f>('июль(4 цк)'!S411+'июль(4 цк)'!S412*3.1%)/1000</f>
        <v>0.95981272000000017</v>
      </c>
      <c r="W488" s="315">
        <f>('июль(4 цк)'!T411+'июль(4 цк)'!T412*3.1%)/1000</f>
        <v>0.96520485000000011</v>
      </c>
      <c r="X488" s="315">
        <f>('июль(4 цк)'!U411+'июль(4 цк)'!U412*3.1%)/1000</f>
        <v>0.94798715</v>
      </c>
      <c r="Y488" s="315">
        <f>('июль(4 цк)'!V411+'июль(4 цк)'!V412*3.1%)/1000</f>
        <v>0.96373052000000003</v>
      </c>
      <c r="Z488" s="315">
        <f>('июль(4 цк)'!W411+'июль(4 цк)'!W412*3.1%)/1000</f>
        <v>0.97593755999999998</v>
      </c>
      <c r="AA488" s="315">
        <f>('июль(4 цк)'!X411+'июль(4 цк)'!X412*3.1%)/1000</f>
        <v>0.97697886999999994</v>
      </c>
      <c r="AB488" s="315">
        <f>('июль(4 цк)'!Y411+'июль(4 цк)'!Y412*3.1%)/1000</f>
        <v>0.96826692000000014</v>
      </c>
    </row>
    <row r="489" spans="1:28" s="213" customFormat="1" ht="13.5" thickBot="1" x14ac:dyDescent="0.25">
      <c r="A489" s="321">
        <v>7</v>
      </c>
      <c r="B489" s="294" t="s">
        <v>204</v>
      </c>
      <c r="C489" s="295" t="s">
        <v>174</v>
      </c>
      <c r="D489" s="261"/>
      <c r="E489" s="315">
        <f>('июль(4 цк)'!B415+'июль(4 цк)'!B416*3.1%)/1000</f>
        <v>1.0226521700000002</v>
      </c>
      <c r="F489" s="325">
        <f>('июль(4 цк)'!C415+'июль(4 цк)'!C416*3.1%)/1000</f>
        <v>0.97921614000000001</v>
      </c>
      <c r="G489" s="325">
        <f>('июль(4 цк)'!D415+'июль(4 цк)'!D416*3.1%)/1000</f>
        <v>1.0096821899999999</v>
      </c>
      <c r="H489" s="315">
        <f>('июль(4 цк)'!E415+'июль(4 цк)'!E416*3.1%)/1000</f>
        <v>1.0233635599999999</v>
      </c>
      <c r="I489" s="315">
        <f>('июль(4 цк)'!F415+'июль(4 цк)'!F416*3.1%)/1000</f>
        <v>1.0324054300000001</v>
      </c>
      <c r="J489" s="315">
        <f>('июль(4 цк)'!G415+'июль(4 цк)'!G416*3.1%)/1000</f>
        <v>1.0347251799999999</v>
      </c>
      <c r="K489" s="315">
        <f>('июль(4 цк)'!H415+'июль(4 цк)'!H416*3.1%)/1000</f>
        <v>1.0290237500000001</v>
      </c>
      <c r="L489" s="315">
        <f>('июль(4 цк)'!I415+'июль(4 цк)'!I416*3.1%)/1000</f>
        <v>1.0087542900000002</v>
      </c>
      <c r="M489" s="315">
        <f>('июль(4 цк)'!J415+'июль(4 цк)'!J416*3.1%)/1000</f>
        <v>1.0262194299999998</v>
      </c>
      <c r="N489" s="315">
        <f>('июль(4 цк)'!K415+'июль(4 цк)'!K416*3.1%)/1000</f>
        <v>1.0439217000000001</v>
      </c>
      <c r="O489" s="315">
        <f>('июль(4 цк)'!L415+'июль(4 цк)'!L416*3.1%)/1000</f>
        <v>1.03572525</v>
      </c>
      <c r="P489" s="315">
        <f>('июль(4 цк)'!M415+'июль(4 цк)'!M416*3.1%)/1000</f>
        <v>1.0390347600000001</v>
      </c>
      <c r="Q489" s="315">
        <f>('июль(4 цк)'!N415+'июль(4 цк)'!N416*3.1%)/1000</f>
        <v>1.03615827</v>
      </c>
      <c r="R489" s="315">
        <f>('июль(4 цк)'!O415+'июль(4 цк)'!O416*3.1%)/1000</f>
        <v>1.00993994</v>
      </c>
      <c r="S489" s="315">
        <f>('июль(4 цк)'!P415+'июль(4 цк)'!P416*3.1%)/1000</f>
        <v>1.0152392800000001</v>
      </c>
      <c r="T489" s="315">
        <f>('июль(4 цк)'!Q415+'июль(4 цк)'!Q416*3.1%)/1000</f>
        <v>1.03574587</v>
      </c>
      <c r="U489" s="315">
        <f>('июль(4 цк)'!R415+'июль(4 цк)'!R416*3.1%)/1000</f>
        <v>1.0421689999999999</v>
      </c>
      <c r="V489" s="315">
        <f>('июль(4 цк)'!S415+'июль(4 цк)'!S416*3.1%)/1000</f>
        <v>1.0394265400000002</v>
      </c>
      <c r="W489" s="315">
        <f>('июль(4 цк)'!T415+'июль(4 цк)'!T416*3.1%)/1000</f>
        <v>1.0452001399999999</v>
      </c>
      <c r="X489" s="315">
        <f>('июль(4 цк)'!U415+'июль(4 цк)'!U416*3.1%)/1000</f>
        <v>1.0302609500000002</v>
      </c>
      <c r="Y489" s="315">
        <f>('июль(4 цк)'!V415+'июль(4 цк)'!V416*3.1%)/1000</f>
        <v>1.0463754800000002</v>
      </c>
      <c r="Z489" s="315">
        <f>('июль(4 цк)'!W415+'июль(4 цк)'!W416*3.1%)/1000</f>
        <v>1.0427876</v>
      </c>
      <c r="AA489" s="315">
        <f>('июль(4 цк)'!X415+'июль(4 цк)'!X416*3.1%)/1000</f>
        <v>1.0544069700000001</v>
      </c>
      <c r="AB489" s="315">
        <f>('июль(4 цк)'!Y415+'июль(4 цк)'!Y416*3.1%)/1000</f>
        <v>1.0578298900000001</v>
      </c>
    </row>
    <row r="490" spans="1:28" s="213" customFormat="1" ht="13.5" thickBot="1" x14ac:dyDescent="0.25">
      <c r="A490" s="321">
        <v>8</v>
      </c>
      <c r="B490" s="294" t="s">
        <v>204</v>
      </c>
      <c r="C490" s="295" t="s">
        <v>174</v>
      </c>
      <c r="D490" s="261"/>
      <c r="E490" s="315">
        <f>('июль(4 цк)'!B419+'июль(4 цк)'!B420*3.1%)/1000</f>
        <v>1.05653083</v>
      </c>
      <c r="F490" s="325">
        <f>('июль(4 цк)'!C419+'июль(4 цк)'!C420*3.1%)/1000</f>
        <v>1.0160847</v>
      </c>
      <c r="G490" s="325">
        <f>('июль(4 цк)'!D419+'июль(4 цк)'!D420*3.1%)/1000</f>
        <v>0.98695895000000011</v>
      </c>
      <c r="H490" s="315">
        <f>('июль(4 цк)'!E419+'июль(4 цк)'!E420*3.1%)/1000</f>
        <v>1.0460352499999999</v>
      </c>
      <c r="I490" s="315">
        <f>('июль(4 цк)'!F419+'июль(4 цк)'!F420*3.1%)/1000</f>
        <v>1.0469012900000001</v>
      </c>
      <c r="J490" s="315">
        <f>('июль(4 цк)'!G419+'июль(4 цк)'!G420*3.1%)/1000</f>
        <v>1.0653046400000001</v>
      </c>
      <c r="K490" s="315">
        <f>('июль(4 цк)'!H419+'июль(4 цк)'!H420*3.1%)/1000</f>
        <v>1.0704699499999999</v>
      </c>
      <c r="L490" s="315">
        <f>('июль(4 цк)'!I419+'июль(4 цк)'!I420*3.1%)/1000</f>
        <v>1.0435917800000001</v>
      </c>
      <c r="M490" s="315">
        <f>('июль(4 цк)'!J419+'июль(4 цк)'!J420*3.1%)/1000</f>
        <v>1.0474992700000001</v>
      </c>
      <c r="N490" s="315">
        <f>('июль(4 цк)'!K419+'июль(4 цк)'!K420*3.1%)/1000</f>
        <v>1.0820687</v>
      </c>
      <c r="O490" s="315">
        <f>('июль(4 цк)'!L419+'июль(4 цк)'!L420*3.1%)/1000</f>
        <v>1.07430527</v>
      </c>
      <c r="P490" s="315">
        <f>('июль(4 цк)'!M419+'июль(4 цк)'!M420*3.1%)/1000</f>
        <v>1.0813470000000001</v>
      </c>
      <c r="Q490" s="315">
        <f>('июль(4 цк)'!N419+'июль(4 цк)'!N420*3.1%)/1000</f>
        <v>1.0873680400000001</v>
      </c>
      <c r="R490" s="315">
        <f>('июль(4 цк)'!O419+'июль(4 цк)'!O420*3.1%)/1000</f>
        <v>1.0561699800000002</v>
      </c>
      <c r="S490" s="315">
        <f>('июль(4 цк)'!P419+'июль(4 цк)'!P420*3.1%)/1000</f>
        <v>1.0502829700000003</v>
      </c>
      <c r="T490" s="315">
        <f>('июль(4 цк)'!Q419+'июль(4 цк)'!Q420*3.1%)/1000</f>
        <v>1.08778044</v>
      </c>
      <c r="U490" s="315">
        <f>('июль(4 цк)'!R419+'июль(4 цк)'!R420*3.1%)/1000</f>
        <v>1.1064930900000001</v>
      </c>
      <c r="V490" s="315">
        <f>('июль(4 цк)'!S419+'июль(4 цк)'!S420*3.1%)/1000</f>
        <v>1.0958634800000002</v>
      </c>
      <c r="W490" s="315">
        <f>('июль(4 цк)'!T419+'июль(4 цк)'!T420*3.1%)/1000</f>
        <v>1.09716254</v>
      </c>
      <c r="X490" s="315">
        <f>('июль(4 цк)'!U419+'июль(4 цк)'!U420*3.1%)/1000</f>
        <v>1.0884712100000002</v>
      </c>
      <c r="Y490" s="315">
        <f>('июль(4 цк)'!V419+'июль(4 цк)'!V420*3.1%)/1000</f>
        <v>1.09451287</v>
      </c>
      <c r="Z490" s="315">
        <f>('июль(4 цк)'!W419+'июль(4 цк)'!W420*3.1%)/1000</f>
        <v>1.09287358</v>
      </c>
      <c r="AA490" s="315">
        <f>('июль(4 цк)'!X419+'июль(4 цк)'!X420*3.1%)/1000</f>
        <v>1.0976058699999998</v>
      </c>
      <c r="AB490" s="315">
        <f>('июль(4 цк)'!Y419+'июль(4 цк)'!Y420*3.1%)/1000</f>
        <v>1.0907084800000002</v>
      </c>
    </row>
    <row r="491" spans="1:28" s="213" customFormat="1" ht="13.5" thickBot="1" x14ac:dyDescent="0.25">
      <c r="A491" s="321">
        <v>9</v>
      </c>
      <c r="B491" s="294" t="s">
        <v>204</v>
      </c>
      <c r="C491" s="295" t="s">
        <v>174</v>
      </c>
      <c r="D491" s="261"/>
      <c r="E491" s="315">
        <f>('июль(4 цк)'!B423+'июль(4 цк)'!B424*3.1%)/1000</f>
        <v>0.91113921000000009</v>
      </c>
      <c r="F491" s="325">
        <f>('июль(4 цк)'!C423+'июль(4 цк)'!C424*3.1%)/1000</f>
        <v>0.90747916000000006</v>
      </c>
      <c r="G491" s="325">
        <f>('июль(4 цк)'!D423+'июль(4 цк)'!D424*3.1%)/1000</f>
        <v>0.91034534000000011</v>
      </c>
      <c r="H491" s="315">
        <f>('июль(4 цк)'!E423+'июль(4 цк)'!E424*3.1%)/1000</f>
        <v>0.90395314000000004</v>
      </c>
      <c r="I491" s="315">
        <f>('июль(4 цк)'!F423+'июль(4 цк)'!F424*3.1%)/1000</f>
        <v>0.95385354000000011</v>
      </c>
      <c r="J491" s="315">
        <f>('июль(4 цк)'!G423+'июль(4 цк)'!G424*3.1%)/1000</f>
        <v>0.93873908000000006</v>
      </c>
      <c r="K491" s="315">
        <f>('июль(4 цк)'!H423+'июль(4 цк)'!H424*3.1%)/1000</f>
        <v>0.94049178000000011</v>
      </c>
      <c r="L491" s="315">
        <f>('июль(4 цк)'!I423+'июль(4 цк)'!I424*3.1%)/1000</f>
        <v>0.94250223000000022</v>
      </c>
      <c r="M491" s="315">
        <f>('июль(4 цк)'!J423+'июль(4 цк)'!J424*3.1%)/1000</f>
        <v>0.94318268999999999</v>
      </c>
      <c r="N491" s="315">
        <f>('июль(4 цк)'!K423+'июль(4 цк)'!K424*3.1%)/1000</f>
        <v>0.9424712999999999</v>
      </c>
      <c r="O491" s="315">
        <f>('июль(4 цк)'!L423+'июль(4 цк)'!L424*3.1%)/1000</f>
        <v>0.94347137000000003</v>
      </c>
      <c r="P491" s="315">
        <f>('июль(4 цк)'!M423+'июль(4 цк)'!M424*3.1%)/1000</f>
        <v>0.93707917000000007</v>
      </c>
      <c r="Q491" s="315">
        <f>('июль(4 цк)'!N423+'июль(4 цк)'!N424*3.1%)/1000</f>
        <v>0.93476973000000008</v>
      </c>
      <c r="R491" s="315">
        <f>('июль(4 цк)'!O423+'июль(4 цк)'!O424*3.1%)/1000</f>
        <v>0.93559453000000004</v>
      </c>
      <c r="S491" s="315">
        <f>('июль(4 цк)'!P423+'июль(4 цк)'!P424*3.1%)/1000</f>
        <v>0.93134680999999997</v>
      </c>
      <c r="T491" s="315">
        <f>('июль(4 цк)'!Q423+'июль(4 цк)'!Q424*3.1%)/1000</f>
        <v>0.93423360999999994</v>
      </c>
      <c r="U491" s="315">
        <f>('июль(4 цк)'!R423+'июль(4 цк)'!R424*3.1%)/1000</f>
        <v>0.94312083000000002</v>
      </c>
      <c r="V491" s="315">
        <f>('июль(4 цк)'!S423+'июль(4 цк)'!S424*3.1%)/1000</f>
        <v>0.93039829000000007</v>
      </c>
      <c r="W491" s="315">
        <f>('июль(4 цк)'!T423+'июль(4 цк)'!T424*3.1%)/1000</f>
        <v>0.94420338000000004</v>
      </c>
      <c r="X491" s="315">
        <f>('июль(4 цк)'!U423+'июль(4 цк)'!U424*3.1%)/1000</f>
        <v>0.95630731999999996</v>
      </c>
      <c r="Y491" s="315">
        <f>('июль(4 цк)'!V423+'июль(4 цк)'!V424*3.1%)/1000</f>
        <v>0.97168984000000014</v>
      </c>
      <c r="Z491" s="315">
        <f>('июль(4 цк)'!W423+'июль(4 цк)'!W424*3.1%)/1000</f>
        <v>0.97148363999999998</v>
      </c>
      <c r="AA491" s="315">
        <f>('июль(4 цк)'!X423+'июль(4 цк)'!X424*3.1%)/1000</f>
        <v>0.97491686999999994</v>
      </c>
      <c r="AB491" s="315">
        <f>('июль(4 цк)'!Y423+'июль(4 цк)'!Y424*3.1%)/1000</f>
        <v>0.96580283000000011</v>
      </c>
    </row>
    <row r="492" spans="1:28" s="213" customFormat="1" ht="13.5" thickBot="1" x14ac:dyDescent="0.25">
      <c r="A492" s="321">
        <v>10</v>
      </c>
      <c r="B492" s="294" t="s">
        <v>204</v>
      </c>
      <c r="C492" s="295" t="s">
        <v>174</v>
      </c>
      <c r="D492" s="261"/>
      <c r="E492" s="315">
        <f>('июль(4 цк)'!B427+'июль(4 цк)'!B428*3.1%)/1000</f>
        <v>1.10744161</v>
      </c>
      <c r="F492" s="325">
        <f>('июль(4 цк)'!C427+'июль(4 цк)'!C428*3.1%)/1000</f>
        <v>1.0548296800000001</v>
      </c>
      <c r="G492" s="325">
        <f>('июль(4 цк)'!D427+'июль(4 цк)'!D428*3.1%)/1000</f>
        <v>1.05893306</v>
      </c>
      <c r="H492" s="315">
        <f>('июль(4 цк)'!E427+'июль(4 цк)'!E428*3.1%)/1000</f>
        <v>1.0887701999999999</v>
      </c>
      <c r="I492" s="315">
        <f>('июль(4 цк)'!F427+'июль(4 цк)'!F428*3.1%)/1000</f>
        <v>1.0877907499999999</v>
      </c>
      <c r="J492" s="315">
        <f>('июль(4 цк)'!G427+'июль(4 цк)'!G428*3.1%)/1000</f>
        <v>1.0953582900000001</v>
      </c>
      <c r="K492" s="315">
        <f>('июль(4 цк)'!H427+'июль(4 цк)'!H428*3.1%)/1000</f>
        <v>1.1063590599999999</v>
      </c>
      <c r="L492" s="315">
        <f>('июль(4 цк)'!I427+'июль(4 цк)'!I428*3.1%)/1000</f>
        <v>1.06925337</v>
      </c>
      <c r="M492" s="315">
        <f>('июль(4 цк)'!J427+'июль(4 цк)'!J428*3.1%)/1000</f>
        <v>1.11345234</v>
      </c>
      <c r="N492" s="315">
        <f>('июль(4 цк)'!K427+'июль(4 цк)'!K428*3.1%)/1000</f>
        <v>1.1269584399999999</v>
      </c>
      <c r="O492" s="315">
        <f>('июль(4 цк)'!L427+'июль(4 цк)'!L428*3.1%)/1000</f>
        <v>1.1216900299999999</v>
      </c>
      <c r="P492" s="315">
        <f>('июль(4 цк)'!M427+'июль(4 цк)'!M428*3.1%)/1000</f>
        <v>1.1246696199999999</v>
      </c>
      <c r="Q492" s="315">
        <f>('июль(4 цк)'!N427+'июль(4 цк)'!N428*3.1%)/1000</f>
        <v>1.1353095400000002</v>
      </c>
      <c r="R492" s="315">
        <f>('июль(4 цк)'!O427+'июль(4 цк)'!O428*3.1%)/1000</f>
        <v>1.0799757700000001</v>
      </c>
      <c r="S492" s="315">
        <f>('июль(4 цк)'!P427+'июль(4 цк)'!P428*3.1%)/1000</f>
        <v>1.0886464800000002</v>
      </c>
      <c r="T492" s="315">
        <f>('июль(4 цк)'!Q427+'июль(4 цк)'!Q428*3.1%)/1000</f>
        <v>1.1215147599999999</v>
      </c>
      <c r="U492" s="315">
        <f>('июль(4 цк)'!R427+'июль(4 цк)'!R428*3.1%)/1000</f>
        <v>1.13741278</v>
      </c>
      <c r="V492" s="315">
        <f>('июль(4 цк)'!S427+'июль(4 цк)'!S428*3.1%)/1000</f>
        <v>1.14573295</v>
      </c>
      <c r="W492" s="315">
        <f>('июль(4 цк)'!T427+'июль(4 цк)'!T428*3.1%)/1000</f>
        <v>1.1637342100000001</v>
      </c>
      <c r="X492" s="315">
        <f>('июль(4 цк)'!U427+'июль(4 цк)'!U428*3.1%)/1000</f>
        <v>1.11307087</v>
      </c>
      <c r="Y492" s="315">
        <f>('июль(4 цк)'!V427+'июль(4 цк)'!V428*3.1%)/1000</f>
        <v>1.13699007</v>
      </c>
      <c r="Z492" s="315">
        <f>('июль(4 цк)'!W427+'июль(4 цк)'!W428*3.1%)/1000</f>
        <v>1.1369591399999999</v>
      </c>
      <c r="AA492" s="315">
        <f>('июль(4 цк)'!X427+'июль(4 цк)'!X428*3.1%)/1000</f>
        <v>1.1373818500000001</v>
      </c>
      <c r="AB492" s="315">
        <f>('июль(4 цк)'!Y427+'июль(4 цк)'!Y428*3.1%)/1000</f>
        <v>1.1329382399999999</v>
      </c>
    </row>
    <row r="493" spans="1:28" s="213" customFormat="1" ht="13.5" thickBot="1" x14ac:dyDescent="0.25">
      <c r="A493" s="321">
        <v>11</v>
      </c>
      <c r="B493" s="294" t="s">
        <v>204</v>
      </c>
      <c r="C493" s="295" t="s">
        <v>174</v>
      </c>
      <c r="D493" s="261"/>
      <c r="E493" s="315">
        <f>('июль(4 цк)'!B431+'июль(4 цк)'!B432*3.1%)/1000</f>
        <v>1.1211332900000002</v>
      </c>
      <c r="F493" s="325">
        <f>('июль(4 цк)'!C431+'июль(4 цк)'!C432*3.1%)/1000</f>
        <v>1.0681192700000002</v>
      </c>
      <c r="G493" s="325">
        <f>('июль(4 цк)'!D431+'июль(4 цк)'!D432*3.1%)/1000</f>
        <v>1.0750682100000002</v>
      </c>
      <c r="H493" s="315">
        <f>('июль(4 цк)'!E431+'июль(4 цк)'!E432*3.1%)/1000</f>
        <v>1.1087200499999998</v>
      </c>
      <c r="I493" s="315">
        <f>('июль(4 цк)'!F431+'июль(4 цк)'!F432*3.1%)/1000</f>
        <v>1.1037712500000001</v>
      </c>
      <c r="J493" s="315">
        <f>('июль(4 цк)'!G431+'июль(4 цк)'!G432*3.1%)/1000</f>
        <v>1.0916569999999999</v>
      </c>
      <c r="K493" s="315">
        <f>('июль(4 цк)'!H431+'июль(4 цк)'!H432*3.1%)/1000</f>
        <v>1.0932241199999999</v>
      </c>
      <c r="L493" s="315">
        <f>('июль(4 цк)'!I431+'июль(4 цк)'!I432*3.1%)/1000</f>
        <v>1.06788214</v>
      </c>
      <c r="M493" s="315">
        <f>('июль(4 цк)'!J431+'июль(4 цк)'!J432*3.1%)/1000</f>
        <v>1.1201538400000002</v>
      </c>
      <c r="N493" s="315">
        <f>('июль(4 цк)'!K431+'июль(4 цк)'!K432*3.1%)/1000</f>
        <v>1.14339258</v>
      </c>
      <c r="O493" s="315">
        <f>('июль(4 цк)'!L431+'июль(4 цк)'!L432*3.1%)/1000</f>
        <v>1.1358250400000001</v>
      </c>
      <c r="P493" s="315">
        <f>('июль(4 цк)'!M431+'июль(4 цк)'!M432*3.1%)/1000</f>
        <v>1.1376602199999999</v>
      </c>
      <c r="Q493" s="315">
        <f>('июль(4 цк)'!N431+'июль(4 цк)'!N432*3.1%)/1000</f>
        <v>1.0618611</v>
      </c>
      <c r="R493" s="315">
        <f>('июль(4 цк)'!O431+'июль(4 цк)'!O432*3.1%)/1000</f>
        <v>1.0156001299999999</v>
      </c>
      <c r="S493" s="315">
        <f>('июль(4 цк)'!P431+'июль(4 цк)'!P432*3.1%)/1000</f>
        <v>1.01912615</v>
      </c>
      <c r="T493" s="315">
        <f>('июль(4 цк)'!Q431+'июль(4 цк)'!Q432*3.1%)/1000</f>
        <v>1.04628269</v>
      </c>
      <c r="U493" s="315">
        <f>('июль(4 цк)'!R431+'июль(4 цк)'!R432*3.1%)/1000</f>
        <v>1.0620776099999998</v>
      </c>
      <c r="V493" s="315">
        <f>('июль(4 цк)'!S431+'июль(4 цк)'!S432*3.1%)/1000</f>
        <v>1.04345775</v>
      </c>
      <c r="W493" s="315">
        <f>('июль(4 цк)'!T431+'июль(4 цк)'!T432*3.1%)/1000</f>
        <v>1.05506681</v>
      </c>
      <c r="X493" s="315">
        <f>('июль(4 цк)'!U431+'июль(4 цк)'!U432*3.1%)/1000</f>
        <v>1.0412926500000002</v>
      </c>
      <c r="Y493" s="315">
        <f>('июль(4 цк)'!V431+'июль(4 цк)'!V432*3.1%)/1000</f>
        <v>1.0546544100000002</v>
      </c>
      <c r="Z493" s="315">
        <f>('июль(4 цк)'!W431+'июль(4 цк)'!W432*3.1%)/1000</f>
        <v>1.0486849200000001</v>
      </c>
      <c r="AA493" s="315">
        <f>('июль(4 цк)'!X431+'июль(4 цк)'!X432*3.1%)/1000</f>
        <v>1.06223226</v>
      </c>
      <c r="AB493" s="315">
        <f>('июль(4 цк)'!Y431+'июль(4 цк)'!Y432*3.1%)/1000</f>
        <v>1.0578711300000001</v>
      </c>
    </row>
    <row r="494" spans="1:28" s="213" customFormat="1" ht="13.5" thickBot="1" x14ac:dyDescent="0.25">
      <c r="A494" s="321">
        <v>12</v>
      </c>
      <c r="B494" s="294" t="s">
        <v>204</v>
      </c>
      <c r="C494" s="295" t="s">
        <v>174</v>
      </c>
      <c r="D494" s="261"/>
      <c r="E494" s="315">
        <f>('июль(4 цк)'!B435+'июль(4 цк)'!B436*3.1%)/1000</f>
        <v>0.97276208000000008</v>
      </c>
      <c r="F494" s="325">
        <f>('июль(4 цк)'!C435+'июль(4 цк)'!C436*3.1%)/1000</f>
        <v>0.94308990000000004</v>
      </c>
      <c r="G494" s="325">
        <f>('июль(4 цк)'!D435+'июль(4 цк)'!D436*3.1%)/1000</f>
        <v>0.95482268000000003</v>
      </c>
      <c r="H494" s="315">
        <f>('июль(4 цк)'!E435+'июль(4 цк)'!E436*3.1%)/1000</f>
        <v>0.9862784899999999</v>
      </c>
      <c r="I494" s="315">
        <f>('июль(4 цк)'!F435+'июль(4 цк)'!F436*3.1%)/1000</f>
        <v>0.98179364000000002</v>
      </c>
      <c r="J494" s="315">
        <f>('июль(4 цк)'!G435+'июль(4 цк)'!G436*3.1%)/1000</f>
        <v>0.99077365000000006</v>
      </c>
      <c r="K494" s="315">
        <f>('июль(4 цк)'!H435+'июль(4 цк)'!H436*3.1%)/1000</f>
        <v>0.98041210000000012</v>
      </c>
      <c r="L494" s="315">
        <f>('июль(4 цк)'!I435+'июль(4 цк)'!I436*3.1%)/1000</f>
        <v>0.94848203000000009</v>
      </c>
      <c r="M494" s="315">
        <f>('июль(4 цк)'!J435+'июль(4 цк)'!J436*3.1%)/1000</f>
        <v>0.95516291000000009</v>
      </c>
      <c r="N494" s="315">
        <f>('июль(4 цк)'!K435+'июль(4 цк)'!K436*3.1%)/1000</f>
        <v>0.95043062</v>
      </c>
      <c r="O494" s="315">
        <f>('июль(4 цк)'!L435+'июль(4 цк)'!L436*3.1%)/1000</f>
        <v>0.93659460000000017</v>
      </c>
      <c r="P494" s="315">
        <f>('июль(4 цк)'!M435+'июль(4 цк)'!M436*3.1%)/1000</f>
        <v>0.9605034899999999</v>
      </c>
      <c r="Q494" s="315">
        <f>('июль(4 цк)'!N435+'июль(4 цк)'!N436*3.1%)/1000</f>
        <v>0.96811227000000011</v>
      </c>
      <c r="R494" s="315">
        <f>('июль(4 цк)'!O435+'июль(4 цк)'!O436*3.1%)/1000</f>
        <v>0.94635817000000011</v>
      </c>
      <c r="S494" s="315">
        <f>('июль(4 цк)'!P435+'июль(4 цк)'!P436*3.1%)/1000</f>
        <v>0.94726544999999995</v>
      </c>
      <c r="T494" s="315">
        <f>('июль(4 цк)'!Q435+'июль(4 цк)'!Q436*3.1%)/1000</f>
        <v>0.97575198000000007</v>
      </c>
      <c r="U494" s="315">
        <f>('июль(4 цк)'!R435+'июль(4 цк)'!R436*3.1%)/1000</f>
        <v>0.96152417999999984</v>
      </c>
      <c r="V494" s="315">
        <f>('июль(4 цк)'!S435+'июль(4 цк)'!S436*3.1%)/1000</f>
        <v>0.96090558000000004</v>
      </c>
      <c r="W494" s="315">
        <f>('июль(4 цк)'!T435+'июль(4 цк)'!T436*3.1%)/1000</f>
        <v>0.95721460000000014</v>
      </c>
      <c r="X494" s="315">
        <f>('июль(4 цк)'!U435+'июль(4 цк)'!U436*3.1%)/1000</f>
        <v>0.9492655900000001</v>
      </c>
      <c r="Y494" s="315">
        <f>('июль(4 цк)'!V435+'июль(4 цк)'!V436*3.1%)/1000</f>
        <v>0.9571115</v>
      </c>
      <c r="Z494" s="315">
        <f>('июль(4 цк)'!W435+'июль(4 цк)'!W436*3.1%)/1000</f>
        <v>0.94400748999999995</v>
      </c>
      <c r="AA494" s="315">
        <f>('июль(4 цк)'!X435+'июль(4 цк)'!X436*3.1%)/1000</f>
        <v>0.94748196000000007</v>
      </c>
      <c r="AB494" s="315">
        <f>('июль(4 цк)'!Y435+'июль(4 цк)'!Y436*3.1%)/1000</f>
        <v>0.95204929000000016</v>
      </c>
    </row>
    <row r="495" spans="1:28" s="213" customFormat="1" ht="13.5" thickBot="1" x14ac:dyDescent="0.25">
      <c r="A495" s="321">
        <v>13</v>
      </c>
      <c r="B495" s="294" t="s">
        <v>204</v>
      </c>
      <c r="C495" s="295" t="s">
        <v>174</v>
      </c>
      <c r="D495" s="261"/>
      <c r="E495" s="315">
        <f>('июль(4 цк)'!B439+'июль(4 цк)'!B440*3.1%)/1000</f>
        <v>0.95520415000000003</v>
      </c>
      <c r="F495" s="325">
        <f>('июль(4 цк)'!C439+'июль(4 цк)'!C440*3.1%)/1000</f>
        <v>0.91877892000000005</v>
      </c>
      <c r="G495" s="325">
        <f>('июль(4 цк)'!D439+'июль(4 цк)'!D440*3.1%)/1000</f>
        <v>0.94050209000000007</v>
      </c>
      <c r="H495" s="315">
        <f>('июль(4 цк)'!E439+'июль(4 цк)'!E440*3.1%)/1000</f>
        <v>0.95142038000000007</v>
      </c>
      <c r="I495" s="315">
        <f>('июль(4 цк)'!F439+'июль(4 цк)'!F440*3.1%)/1000</f>
        <v>0.94619321000000001</v>
      </c>
      <c r="J495" s="315">
        <f>('июль(4 цк)'!G439+'июль(4 цк)'!G440*3.1%)/1000</f>
        <v>0.95407004999999989</v>
      </c>
      <c r="K495" s="315">
        <f>('июль(4 цк)'!H439+'июль(4 цк)'!H440*3.1%)/1000</f>
        <v>0.95673003000000001</v>
      </c>
      <c r="L495" s="315">
        <f>('июль(4 цк)'!I439+'июль(4 цк)'!I440*3.1%)/1000</f>
        <v>0.94735823999999991</v>
      </c>
      <c r="M495" s="315">
        <f>('июль(4 цк)'!J439+'июль(4 цк)'!J440*3.1%)/1000</f>
        <v>0.95809095</v>
      </c>
      <c r="N495" s="315">
        <f>('июль(4 цк)'!K439+'июль(4 цк)'!K440*3.1%)/1000</f>
        <v>0.96428726000000009</v>
      </c>
      <c r="O495" s="315">
        <f>('июль(4 цк)'!L439+'июль(4 цк)'!L440*3.1%)/1000</f>
        <v>0.96405012999999995</v>
      </c>
      <c r="P495" s="315">
        <f>('июль(4 цк)'!M439+'июль(4 цк)'!M440*3.1%)/1000</f>
        <v>0.96233867000000006</v>
      </c>
      <c r="Q495" s="315">
        <f>('июль(4 цк)'!N439+'июль(4 цк)'!N440*3.1%)/1000</f>
        <v>0.96369959000000005</v>
      </c>
      <c r="R495" s="315">
        <f>('июль(4 цк)'!O439+'июль(4 цк)'!O440*3.1%)/1000</f>
        <v>0.94853357999999999</v>
      </c>
      <c r="S495" s="315">
        <f>('июль(4 цк)'!P439+'июль(4 цк)'!P440*3.1%)/1000</f>
        <v>0.94620352000000008</v>
      </c>
      <c r="T495" s="315">
        <f>('июль(4 цк)'!Q439+'июль(4 цк)'!Q440*3.1%)/1000</f>
        <v>0.95948279999999986</v>
      </c>
      <c r="U495" s="315">
        <f>('июль(4 цк)'!R439+'июль(4 цк)'!R440*3.1%)/1000</f>
        <v>0.96236960000000016</v>
      </c>
      <c r="V495" s="315">
        <f>('июль(4 цк)'!S439+'июль(4 цк)'!S440*3.1%)/1000</f>
        <v>0.96838033000000012</v>
      </c>
      <c r="W495" s="315">
        <f>('июль(4 цк)'!T439+'июль(4 цк)'!T440*3.1%)/1000</f>
        <v>0.97619530999999993</v>
      </c>
      <c r="X495" s="315">
        <f>('июль(4 цк)'!U439+'июль(4 цк)'!U440*3.1%)/1000</f>
        <v>0.96101898999999991</v>
      </c>
      <c r="Y495" s="315">
        <f>('июль(4 цк)'!V439+'июль(4 цк)'!V440*3.1%)/1000</f>
        <v>0.94892535999999994</v>
      </c>
      <c r="Z495" s="315">
        <f>('июль(4 цк)'!W439+'июль(4 цк)'!W440*3.1%)/1000</f>
        <v>0.95123479999999994</v>
      </c>
      <c r="AA495" s="315">
        <f>('июль(4 цк)'!X439+'июль(4 цк)'!X440*3.1%)/1000</f>
        <v>0.95226579999999994</v>
      </c>
      <c r="AB495" s="315">
        <f>('июль(4 цк)'!Y439+'июль(4 цк)'!Y440*3.1%)/1000</f>
        <v>0.97377246000000006</v>
      </c>
    </row>
    <row r="496" spans="1:28" s="213" customFormat="1" ht="13.5" thickBot="1" x14ac:dyDescent="0.25">
      <c r="A496" s="321">
        <v>14</v>
      </c>
      <c r="B496" s="294" t="s">
        <v>204</v>
      </c>
      <c r="C496" s="295" t="s">
        <v>174</v>
      </c>
      <c r="D496" s="261"/>
      <c r="E496" s="315">
        <f>('июль(4 цк)'!B443+'июль(4 цк)'!B444*3.1%)/1000</f>
        <v>0.93599662000000006</v>
      </c>
      <c r="F496" s="325">
        <f>('июль(4 цк)'!C443+'июль(4 цк)'!C444*3.1%)/1000</f>
        <v>0.89053983000000003</v>
      </c>
      <c r="G496" s="325">
        <f>('июль(4 цк)'!D443+'июль(4 цк)'!D444*3.1%)/1000</f>
        <v>0.90627289000000011</v>
      </c>
      <c r="H496" s="315">
        <f>('июль(4 цк)'!E443+'июль(4 цк)'!E444*3.1%)/1000</f>
        <v>0.91194339000000002</v>
      </c>
      <c r="I496" s="315">
        <f>('июль(4 цк)'!F443+'июль(4 цк)'!F444*3.1%)/1000</f>
        <v>0.92903736999999997</v>
      </c>
      <c r="J496" s="315">
        <f>('июль(4 цк)'!G443+'июль(4 цк)'!G444*3.1%)/1000</f>
        <v>0.92706816000000014</v>
      </c>
      <c r="K496" s="315">
        <f>('июль(4 цк)'!H443+'июль(4 цк)'!H444*3.1%)/1000</f>
        <v>0.92409887999999996</v>
      </c>
      <c r="L496" s="315">
        <f>('июль(4 цк)'!I443+'июль(4 цк)'!I444*3.1%)/1000</f>
        <v>0.9120568</v>
      </c>
      <c r="M496" s="315">
        <f>('июль(4 цк)'!J443+'июль(4 цк)'!J444*3.1%)/1000</f>
        <v>0.92564538000000007</v>
      </c>
      <c r="N496" s="315">
        <f>('июль(4 цк)'!K443+'июль(4 цк)'!K444*3.1%)/1000</f>
        <v>0.93588321000000008</v>
      </c>
      <c r="O496" s="315">
        <f>('июль(4 цк)'!L443+'июль(4 цк)'!L444*3.1%)/1000</f>
        <v>0.92939822000000005</v>
      </c>
      <c r="P496" s="315">
        <f>('июль(4 цк)'!M443+'июль(4 цк)'!M444*3.1%)/1000</f>
        <v>0.93180045000000011</v>
      </c>
      <c r="Q496" s="315">
        <f>('июль(4 цк)'!N443+'июль(4 цк)'!N444*3.1%)/1000</f>
        <v>0.93314075000000007</v>
      </c>
      <c r="R496" s="315">
        <f>('июль(4 цк)'!O443+'июль(4 цк)'!O444*3.1%)/1000</f>
        <v>0.91204648999999993</v>
      </c>
      <c r="S496" s="315">
        <f>('июль(4 цк)'!P443+'июль(4 цк)'!P444*3.1%)/1000</f>
        <v>0.91739738000000004</v>
      </c>
      <c r="T496" s="315">
        <f>('июль(4 цк)'!Q443+'июль(4 цк)'!Q444*3.1%)/1000</f>
        <v>0.93493468999999996</v>
      </c>
      <c r="U496" s="315">
        <f>('июль(4 цк)'!R443+'июль(4 цк)'!R444*3.1%)/1000</f>
        <v>0.94337858000000008</v>
      </c>
      <c r="V496" s="315">
        <f>('июль(4 цк)'!S443+'июль(4 цк)'!S444*3.1%)/1000</f>
        <v>0.9380998599999999</v>
      </c>
      <c r="W496" s="315">
        <f>('июль(4 цк)'!T443+'июль(4 цк)'!T444*3.1%)/1000</f>
        <v>0.94679119</v>
      </c>
      <c r="X496" s="315">
        <f>('июль(4 цк)'!U443+'июль(4 цк)'!U444*3.1%)/1000</f>
        <v>0.92673823999999994</v>
      </c>
      <c r="Y496" s="315">
        <f>('июль(4 цк)'!V443+'июль(4 цк)'!V444*3.1%)/1000</f>
        <v>0.93373873000000018</v>
      </c>
      <c r="Z496" s="315">
        <f>('июль(4 цк)'!W443+'июль(4 цк)'!W444*3.1%)/1000</f>
        <v>0.92878992999999987</v>
      </c>
      <c r="AA496" s="315">
        <f>('июль(4 цк)'!X443+'июль(4 цк)'!X444*3.1%)/1000</f>
        <v>0.93726474999999998</v>
      </c>
      <c r="AB496" s="315">
        <f>('июль(4 цк)'!Y443+'июль(4 цк)'!Y444*3.1%)/1000</f>
        <v>0.94285277000000012</v>
      </c>
    </row>
    <row r="497" spans="1:28" s="213" customFormat="1" ht="13.5" thickBot="1" x14ac:dyDescent="0.25">
      <c r="A497" s="321">
        <v>15</v>
      </c>
      <c r="B497" s="294" t="s">
        <v>204</v>
      </c>
      <c r="C497" s="295" t="s">
        <v>174</v>
      </c>
      <c r="D497" s="261"/>
      <c r="E497" s="315">
        <f>('июль(4 цк)'!B447+'июль(4 цк)'!B448*3.1%)/1000</f>
        <v>0.97216410000000009</v>
      </c>
      <c r="F497" s="325">
        <f>('июль(4 цк)'!C447+'июль(4 цк)'!C448*3.1%)/1000</f>
        <v>0.94097635000000013</v>
      </c>
      <c r="G497" s="325">
        <f>('июль(4 цк)'!D447+'июль(4 цк)'!D448*3.1%)/1000</f>
        <v>0.92639800999999999</v>
      </c>
      <c r="H497" s="315">
        <f>('июль(4 цк)'!E447+'июль(4 цк)'!E448*3.1%)/1000</f>
        <v>0.95698778000000007</v>
      </c>
      <c r="I497" s="315">
        <f>('июль(4 цк)'!F447+'июль(4 цк)'!F448*3.1%)/1000</f>
        <v>0.95911164000000004</v>
      </c>
      <c r="J497" s="315">
        <f>('июль(4 цк)'!G447+'июль(4 цк)'!G448*3.1%)/1000</f>
        <v>0.97171046000000005</v>
      </c>
      <c r="K497" s="315">
        <f>('июль(4 цк)'!H447+'июль(4 цк)'!H448*3.1%)/1000</f>
        <v>0.99422749999999993</v>
      </c>
      <c r="L497" s="315">
        <f>('июль(4 цк)'!I447+'июль(4 цк)'!I448*3.1%)/1000</f>
        <v>1.04100397</v>
      </c>
      <c r="M497" s="315">
        <f>('июль(4 цк)'!J447+'июль(4 цк)'!J448*3.1%)/1000</f>
        <v>1.0362407499999999</v>
      </c>
      <c r="N497" s="315">
        <f>('июль(4 цк)'!K447+'июль(4 цк)'!K448*3.1%)/1000</f>
        <v>1.0607579300000001</v>
      </c>
      <c r="O497" s="315">
        <f>('июль(4 цк)'!L447+'июль(4 цк)'!L448*3.1%)/1000</f>
        <v>1.0685110499999999</v>
      </c>
      <c r="P497" s="315">
        <f>('июль(4 цк)'!M447+'июль(4 цк)'!M448*3.1%)/1000</f>
        <v>1.0567164099999999</v>
      </c>
      <c r="Q497" s="315">
        <f>('июль(4 цк)'!N447+'июль(4 цк)'!N448*3.1%)/1000</f>
        <v>1.06333543</v>
      </c>
      <c r="R497" s="315">
        <f>('июль(4 цк)'!O447+'июль(4 цк)'!O448*3.1%)/1000</f>
        <v>1.0020218599999999</v>
      </c>
      <c r="S497" s="315">
        <f>('июль(4 цк)'!P447+'июль(4 цк)'!P448*3.1%)/1000</f>
        <v>1.0098059100000001</v>
      </c>
      <c r="T497" s="315">
        <f>('июль(4 цк)'!Q447+'июль(4 цк)'!Q448*3.1%)/1000</f>
        <v>1.0340653400000002</v>
      </c>
      <c r="U497" s="315">
        <f>('июль(4 цк)'!R447+'июль(4 цк)'!R448*3.1%)/1000</f>
        <v>1.0470146999999999</v>
      </c>
      <c r="V497" s="315">
        <f>('июль(4 цк)'!S447+'июль(4 цк)'!S448*3.1%)/1000</f>
        <v>0.98229883000000007</v>
      </c>
      <c r="W497" s="315">
        <f>('июль(4 цк)'!T447+'июль(4 цк)'!T448*3.1%)/1000</f>
        <v>1.000929</v>
      </c>
      <c r="X497" s="315">
        <f>('июль(4 цк)'!U447+'июль(4 цк)'!U448*3.1%)/1000</f>
        <v>0.98445362000000003</v>
      </c>
      <c r="Y497" s="315">
        <f>('июль(4 цк)'!V447+'июль(4 цк)'!V448*3.1%)/1000</f>
        <v>0.98109255999999989</v>
      </c>
      <c r="Z497" s="315">
        <f>('июль(4 цк)'!W447+'июль(4 цк)'!W448*3.1%)/1000</f>
        <v>0.98515470000000005</v>
      </c>
      <c r="AA497" s="315">
        <f>('июль(4 цк)'!X447+'июль(4 цк)'!X448*3.1%)/1000</f>
        <v>0.99249542000000024</v>
      </c>
      <c r="AB497" s="315">
        <f>('июль(4 цк)'!Y447+'июль(4 цк)'!Y448*3.1%)/1000</f>
        <v>0.97711290000000006</v>
      </c>
    </row>
    <row r="498" spans="1:28" s="213" customFormat="1" ht="13.5" thickBot="1" x14ac:dyDescent="0.25">
      <c r="A498" s="321">
        <v>16</v>
      </c>
      <c r="B498" s="294" t="s">
        <v>204</v>
      </c>
      <c r="C498" s="295" t="s">
        <v>174</v>
      </c>
      <c r="D498" s="261"/>
      <c r="E498" s="315">
        <f>('июль(4 цк)'!B451+'июль(4 цк)'!B452*3.1%)/1000</f>
        <v>1.0007227999999999</v>
      </c>
      <c r="F498" s="325">
        <f>('июль(4 цк)'!C451+'июль(4 цк)'!C452*3.1%)/1000</f>
        <v>0.98530935000000008</v>
      </c>
      <c r="G498" s="325">
        <f>('июль(4 цк)'!D451+'июль(4 цк)'!D452*3.1%)/1000</f>
        <v>0.96584406999999994</v>
      </c>
      <c r="H498" s="315">
        <f>('июль(4 цк)'!E451+'июль(4 цк)'!E452*3.1%)/1000</f>
        <v>0.99219643000000002</v>
      </c>
      <c r="I498" s="315">
        <f>('июль(4 цк)'!F451+'июль(4 цк)'!F452*3.1%)/1000</f>
        <v>1.0626859000000002</v>
      </c>
      <c r="J498" s="315">
        <f>('июль(4 цк)'!G451+'июль(4 цк)'!G452*3.1%)/1000</f>
        <v>1.0620776099999998</v>
      </c>
      <c r="K498" s="315">
        <f>('июль(4 цк)'!H451+'июль(4 цк)'!H452*3.1%)/1000</f>
        <v>1.0607579300000001</v>
      </c>
      <c r="L498" s="315">
        <f>('июль(4 цк)'!I451+'июль(4 цк)'!I452*3.1%)/1000</f>
        <v>1.0325703900000001</v>
      </c>
      <c r="M498" s="315">
        <f>('июль(4 цк)'!J451+'июль(4 цк)'!J452*3.1%)/1000</f>
        <v>1.0364572599999999</v>
      </c>
      <c r="N498" s="315">
        <f>('июль(4 цк)'!K451+'июль(4 цк)'!K452*3.1%)/1000</f>
        <v>1.05817012</v>
      </c>
      <c r="O498" s="315">
        <f>('июль(4 цк)'!L451+'июль(4 цк)'!L452*3.1%)/1000</f>
        <v>1.0624178400000002</v>
      </c>
      <c r="P498" s="315">
        <f>('июль(4 цк)'!M451+'июль(4 цк)'!M452*3.1%)/1000</f>
        <v>1.06967608</v>
      </c>
      <c r="Q498" s="315">
        <f>('июль(4 цк)'!N451+'июль(4 цк)'!N452*3.1%)/1000</f>
        <v>1.0296526600000002</v>
      </c>
      <c r="R498" s="315">
        <f>('июль(4 цк)'!O451+'июль(4 цк)'!O452*3.1%)/1000</f>
        <v>0.99854739000000003</v>
      </c>
      <c r="S498" s="315">
        <f>('июль(4 цк)'!P451+'июль(4 цк)'!P452*3.1%)/1000</f>
        <v>0.9974442200000001</v>
      </c>
      <c r="T498" s="315">
        <f>('июль(4 цк)'!Q451+'июль(4 цк)'!Q452*3.1%)/1000</f>
        <v>1.0246420000000001</v>
      </c>
      <c r="U498" s="315">
        <f>('июль(4 цк)'!R451+'июль(4 цк)'!R452*3.1%)/1000</f>
        <v>1.0476126799999999</v>
      </c>
      <c r="V498" s="315">
        <f>('июль(4 цк)'!S451+'июль(4 цк)'!S452*3.1%)/1000</f>
        <v>1.0375088800000001</v>
      </c>
      <c r="W498" s="315">
        <f>('июль(4 цк)'!T451+'июль(4 цк)'!T452*3.1%)/1000</f>
        <v>1.0397770800000001</v>
      </c>
      <c r="X498" s="315">
        <f>('июль(4 цк)'!U451+'июль(4 цк)'!U452*3.1%)/1000</f>
        <v>1.0121875200000001</v>
      </c>
      <c r="Y498" s="315">
        <f>('июль(4 цк)'!V451+'июль(4 цк)'!V452*3.1%)/1000</f>
        <v>1.0327559700000002</v>
      </c>
      <c r="Z498" s="315">
        <f>('июль(4 цк)'!W451+'июль(4 цк)'!W452*3.1%)/1000</f>
        <v>1.02666276</v>
      </c>
      <c r="AA498" s="315">
        <f>('июль(4 цк)'!X451+'июль(4 цк)'!X452*3.1%)/1000</f>
        <v>1.0309207900000001</v>
      </c>
      <c r="AB498" s="315">
        <f>('июль(4 цк)'!Y451+'июль(4 цк)'!Y452*3.1%)/1000</f>
        <v>1.0269617499999999</v>
      </c>
    </row>
    <row r="499" spans="1:28" s="213" customFormat="1" ht="13.5" thickBot="1" x14ac:dyDescent="0.25">
      <c r="A499" s="321">
        <v>17</v>
      </c>
      <c r="B499" s="294" t="s">
        <v>204</v>
      </c>
      <c r="C499" s="295" t="s">
        <v>174</v>
      </c>
      <c r="D499" s="261"/>
      <c r="E499" s="315">
        <f>('июль(4 цк)'!B455+'июль(4 цк)'!B456*3.1%)/1000</f>
        <v>1.0152289700000001</v>
      </c>
      <c r="F499" s="325">
        <f>('июль(4 цк)'!C455+'июль(4 цк)'!C456*3.1%)/1000</f>
        <v>0.98017497000000009</v>
      </c>
      <c r="G499" s="325">
        <f>('июль(4 цк)'!D455+'июль(4 цк)'!D456*3.1%)/1000</f>
        <v>0.99741329000000012</v>
      </c>
      <c r="H499" s="315">
        <f>('июль(4 цк)'!E455+'июль(4 цк)'!E456*3.1%)/1000</f>
        <v>1.01601253</v>
      </c>
      <c r="I499" s="315">
        <f>('июль(4 цк)'!F455+'июль(4 цк)'!F456*3.1%)/1000</f>
        <v>1.071037</v>
      </c>
      <c r="J499" s="315">
        <f>('июль(4 цк)'!G455+'июль(4 цк)'!G456*3.1%)/1000</f>
        <v>1.07967678</v>
      </c>
      <c r="K499" s="315">
        <f>('июль(4 цк)'!H455+'июль(4 цк)'!H456*3.1%)/1000</f>
        <v>1.0778003599999999</v>
      </c>
      <c r="L499" s="315">
        <f>('июль(4 цк)'!I455+'июль(4 цк)'!I456*3.1%)/1000</f>
        <v>1.0701915799999999</v>
      </c>
      <c r="M499" s="315">
        <f>('июль(4 цк)'!J455+'июль(4 цк)'!J456*3.1%)/1000</f>
        <v>1.0608713400000001</v>
      </c>
      <c r="N499" s="315">
        <f>('июль(4 цк)'!K455+'июль(4 цк)'!K456*3.1%)/1000</f>
        <v>1.07777974</v>
      </c>
      <c r="O499" s="315">
        <f>('июль(4 цк)'!L455+'июль(4 цк)'!L456*3.1%)/1000</f>
        <v>1.0330858900000002</v>
      </c>
      <c r="P499" s="315">
        <f>('июль(4 цк)'!M455+'июль(4 цк)'!M456*3.1%)/1000</f>
        <v>1.0336529399999999</v>
      </c>
      <c r="Q499" s="315">
        <f>('июль(4 цк)'!N455+'июль(4 цк)'!N456*3.1%)/1000</f>
        <v>1.0399214200000002</v>
      </c>
      <c r="R499" s="315">
        <f>('июль(4 цк)'!O455+'июль(4 цк)'!O456*3.1%)/1000</f>
        <v>0.99266038000000001</v>
      </c>
      <c r="S499" s="315">
        <f>('июль(4 цк)'!P455+'июль(4 цк)'!P456*3.1%)/1000</f>
        <v>0.99787723999999989</v>
      </c>
      <c r="T499" s="315">
        <f>('июль(4 цк)'!Q455+'июль(4 цк)'!Q456*3.1%)/1000</f>
        <v>1.01769306</v>
      </c>
      <c r="U499" s="315">
        <f>('июль(4 цк)'!R455+'июль(4 цк)'!R456*3.1%)/1000</f>
        <v>1.0523862100000001</v>
      </c>
      <c r="V499" s="315">
        <f>('июль(4 цк)'!S455+'июль(4 цк)'!S456*3.1%)/1000</f>
        <v>1.0548709200000002</v>
      </c>
      <c r="W499" s="315">
        <f>('июль(4 цк)'!T455+'июль(4 цк)'!T456*3.1%)/1000</f>
        <v>1.0573453199999998</v>
      </c>
      <c r="X499" s="315">
        <f>('июль(4 цк)'!U455+'июль(4 цк)'!U456*3.1%)/1000</f>
        <v>1.03095172</v>
      </c>
      <c r="Y499" s="315">
        <f>('июль(4 цк)'!V455+'июль(4 цк)'!V456*3.1%)/1000</f>
        <v>1.0410761400000001</v>
      </c>
      <c r="Z499" s="315">
        <f>('июль(4 цк)'!W455+'июль(4 цк)'!W456*3.1%)/1000</f>
        <v>1.0450867300000002</v>
      </c>
      <c r="AA499" s="315">
        <f>('июль(4 цк)'!X455+'июль(4 цк)'!X456*3.1%)/1000</f>
        <v>1.0317868299999999</v>
      </c>
      <c r="AB499" s="315">
        <f>('июль(4 цк)'!Y455+'июль(4 цк)'!Y456*3.1%)/1000</f>
        <v>1.0271988799999998</v>
      </c>
    </row>
    <row r="500" spans="1:28" s="213" customFormat="1" ht="13.5" thickBot="1" x14ac:dyDescent="0.25">
      <c r="A500" s="321">
        <v>18</v>
      </c>
      <c r="B500" s="294" t="s">
        <v>204</v>
      </c>
      <c r="C500" s="295" t="s">
        <v>174</v>
      </c>
      <c r="D500" s="261"/>
      <c r="E500" s="315">
        <f>('июль(4 цк)'!B459+'июль(4 цк)'!B460*3.1%)/1000</f>
        <v>1.05888151</v>
      </c>
      <c r="F500" s="325">
        <f>('июль(4 цк)'!C459+'июль(4 цк)'!C460*3.1%)/1000</f>
        <v>1.0153320700000001</v>
      </c>
      <c r="G500" s="325">
        <f>('июль(4 цк)'!D459+'июль(4 цк)'!D460*3.1%)/1000</f>
        <v>1.0239718500000001</v>
      </c>
      <c r="H500" s="315">
        <f>('июль(4 цк)'!E459+'июль(4 цк)'!E460*3.1%)/1000</f>
        <v>1.0661706799999999</v>
      </c>
      <c r="I500" s="315">
        <f>('июль(4 цк)'!F459+'июль(4 цк)'!F460*3.1%)/1000</f>
        <v>1.0724185400000001</v>
      </c>
      <c r="J500" s="315">
        <f>('июль(4 цк)'!G459+'июль(4 цк)'!G460*3.1%)/1000</f>
        <v>1.0944922500000001</v>
      </c>
      <c r="K500" s="315">
        <f>('июль(4 цк)'!H459+'июль(4 цк)'!H460*3.1%)/1000</f>
        <v>1.0953170499999998</v>
      </c>
      <c r="L500" s="315">
        <f>('июль(4 цк)'!I459+'июль(4 цк)'!I460*3.1%)/1000</f>
        <v>1.0605311099999999</v>
      </c>
      <c r="M500" s="315">
        <f>('июль(4 цк)'!J459+'июль(4 цк)'!J460*3.1%)/1000</f>
        <v>1.07597549</v>
      </c>
      <c r="N500" s="315">
        <f>('июль(4 цк)'!K459+'июль(4 цк)'!K460*3.1%)/1000</f>
        <v>1.0929045100000001</v>
      </c>
      <c r="O500" s="315">
        <f>('июль(4 цк)'!L459+'июль(4 цк)'!L460*3.1%)/1000</f>
        <v>1.1079880400000002</v>
      </c>
      <c r="P500" s="315">
        <f>('июль(4 цк)'!M459+'июль(4 цк)'!M460*3.1%)/1000</f>
        <v>1.1052455800000001</v>
      </c>
      <c r="Q500" s="315">
        <f>('июль(4 цк)'!N459+'июль(4 цк)'!N460*3.1%)/1000</f>
        <v>1.0272195</v>
      </c>
      <c r="R500" s="315">
        <f>('июль(4 цк)'!O459+'июль(4 цк)'!O460*3.1%)/1000</f>
        <v>0.97763871000000002</v>
      </c>
      <c r="S500" s="315">
        <f>('июль(4 цк)'!P459+'июль(4 цк)'!P460*3.1%)/1000</f>
        <v>0.97918521000000014</v>
      </c>
      <c r="T500" s="315">
        <f>('июль(4 цк)'!Q459+'июль(4 цк)'!Q460*3.1%)/1000</f>
        <v>1.0180023599999999</v>
      </c>
      <c r="U500" s="315">
        <f>('июль(4 цк)'!R459+'июль(4 цк)'!R460*3.1%)/1000</f>
        <v>1.03986987</v>
      </c>
      <c r="V500" s="315">
        <f>('июль(4 цк)'!S459+'июль(4 цк)'!S460*3.1%)/1000</f>
        <v>1.04226179</v>
      </c>
      <c r="W500" s="315">
        <f>('июль(4 цк)'!T459+'июль(4 цк)'!T460*3.1%)/1000</f>
        <v>1.03317868</v>
      </c>
      <c r="X500" s="315">
        <f>('июль(4 цк)'!U459+'июль(4 цк)'!U460*3.1%)/1000</f>
        <v>1.0003619500000001</v>
      </c>
      <c r="Y500" s="315">
        <f>('июль(4 цк)'!V459+'июль(4 цк)'!V460*3.1%)/1000</f>
        <v>1.00467153</v>
      </c>
      <c r="Z500" s="315">
        <f>('июль(4 цк)'!W459+'июль(4 цк)'!W460*3.1%)/1000</f>
        <v>1.0190539800000002</v>
      </c>
      <c r="AA500" s="315">
        <f>('июль(4 цк)'!X459+'июль(4 цк)'!X460*3.1%)/1000</f>
        <v>1.0176208900000001</v>
      </c>
      <c r="AB500" s="315">
        <f>('июль(4 цк)'!Y459+'июль(4 цк)'!Y460*3.1%)/1000</f>
        <v>1.0054550900000001</v>
      </c>
    </row>
    <row r="501" spans="1:28" s="213" customFormat="1" ht="13.5" thickBot="1" x14ac:dyDescent="0.25">
      <c r="A501" s="321">
        <v>19</v>
      </c>
      <c r="B501" s="294" t="s">
        <v>204</v>
      </c>
      <c r="C501" s="295" t="s">
        <v>174</v>
      </c>
      <c r="D501" s="261"/>
      <c r="E501" s="315">
        <f>('июль(4 цк)'!B463+'июль(4 цк)'!B464*3.1%)/1000</f>
        <v>0.9671843699999999</v>
      </c>
      <c r="F501" s="325">
        <f>('июль(4 цк)'!C463+'июль(4 цк)'!C464*3.1%)/1000</f>
        <v>0.93965667000000019</v>
      </c>
      <c r="G501" s="325">
        <f>('июль(4 цк)'!D463+'июль(4 цк)'!D464*3.1%)/1000</f>
        <v>0.94390439000000004</v>
      </c>
      <c r="H501" s="315">
        <f>('июль(4 цк)'!E463+'июль(4 цк)'!E464*3.1%)/1000</f>
        <v>0.95505980999999995</v>
      </c>
      <c r="I501" s="315">
        <f>('июль(4 цк)'!F463+'июль(4 цк)'!F464*3.1%)/1000</f>
        <v>0.95418346000000009</v>
      </c>
      <c r="J501" s="315">
        <f>('июль(4 цк)'!G463+'июль(4 цк)'!G464*3.1%)/1000</f>
        <v>0.97035985000000002</v>
      </c>
      <c r="K501" s="315">
        <f>('июль(4 цк)'!H463+'июль(4 цк)'!H464*3.1%)/1000</f>
        <v>0.97248371000000011</v>
      </c>
      <c r="L501" s="315">
        <f>('июль(4 цк)'!I463+'июль(4 цк)'!I464*3.1%)/1000</f>
        <v>0.95514229000000017</v>
      </c>
      <c r="M501" s="315">
        <f>('июль(4 цк)'!J463+'июль(4 цк)'!J464*3.1%)/1000</f>
        <v>0.95894667999999994</v>
      </c>
      <c r="N501" s="315">
        <f>('июль(4 цк)'!K463+'июль(4 цк)'!K464*3.1%)/1000</f>
        <v>0.97240123000000012</v>
      </c>
      <c r="O501" s="315">
        <f>('июль(4 цк)'!L463+'июль(4 цк)'!L464*3.1%)/1000</f>
        <v>0.96885459000000007</v>
      </c>
      <c r="P501" s="315">
        <f>('июль(4 цк)'!M463+'июль(4 цк)'!M464*3.1%)/1000</f>
        <v>0.97473129000000014</v>
      </c>
      <c r="Q501" s="315">
        <f>('июль(4 цк)'!N463+'июль(4 цк)'!N464*3.1%)/1000</f>
        <v>0.97167953000000007</v>
      </c>
      <c r="R501" s="315">
        <f>('июль(4 цк)'!O463+'июль(4 цк)'!O464*3.1%)/1000</f>
        <v>0.94922435000000005</v>
      </c>
      <c r="S501" s="315">
        <f>('июль(4 цк)'!P463+'июль(4 цк)'!P464*3.1%)/1000</f>
        <v>0.93564607999999994</v>
      </c>
      <c r="T501" s="315">
        <f>('июль(4 цк)'!Q463+'июль(4 цк)'!Q464*3.1%)/1000</f>
        <v>0.9571115</v>
      </c>
      <c r="U501" s="315">
        <f>('июль(4 цк)'!R463+'июль(4 цк)'!R464*3.1%)/1000</f>
        <v>0.97329820000000011</v>
      </c>
      <c r="V501" s="315">
        <f>('июль(4 цк)'!S463+'июль(4 цк)'!S464*3.1%)/1000</f>
        <v>0.97470035999999993</v>
      </c>
      <c r="W501" s="315">
        <f>('июль(4 цк)'!T463+'июль(4 цк)'!T464*3.1%)/1000</f>
        <v>0.96030760000000004</v>
      </c>
      <c r="X501" s="315">
        <f>('июль(4 цк)'!U463+'июль(4 цк)'!U464*3.1%)/1000</f>
        <v>0.94389408000000008</v>
      </c>
      <c r="Y501" s="315">
        <f>('июль(4 цк)'!V463+'июль(4 цк)'!V464*3.1%)/1000</f>
        <v>0.95169875000000004</v>
      </c>
      <c r="Z501" s="315">
        <f>('июль(4 цк)'!W463+'июль(4 цк)'!W464*3.1%)/1000</f>
        <v>0.94864698999999997</v>
      </c>
      <c r="AA501" s="315">
        <f>('июль(4 цк)'!X463+'июль(4 цк)'!X464*3.1%)/1000</f>
        <v>0.95729708000000002</v>
      </c>
      <c r="AB501" s="315">
        <f>('июль(4 цк)'!Y463+'июль(4 цк)'!Y464*3.1%)/1000</f>
        <v>0.95661662000000003</v>
      </c>
    </row>
    <row r="502" spans="1:28" s="213" customFormat="1" ht="13.5" thickBot="1" x14ac:dyDescent="0.25">
      <c r="A502" s="321">
        <v>20</v>
      </c>
      <c r="B502" s="294" t="s">
        <v>204</v>
      </c>
      <c r="C502" s="295" t="s">
        <v>174</v>
      </c>
      <c r="D502" s="261"/>
      <c r="E502" s="315">
        <f>('июль(4 цк)'!B467+'июль(4 цк)'!B468*3.1%)/1000</f>
        <v>0.85391871000000008</v>
      </c>
      <c r="F502" s="325">
        <f>('июль(4 цк)'!C467+'июль(4 цк)'!C468*3.1%)/1000</f>
        <v>0.82576210000000017</v>
      </c>
      <c r="G502" s="325">
        <f>('июль(4 цк)'!D467+'июль(4 цк)'!D468*3.1%)/1000</f>
        <v>0.82397847000000013</v>
      </c>
      <c r="H502" s="315">
        <f>('июль(4 цк)'!E467+'июль(4 цк)'!E468*3.1%)/1000</f>
        <v>0.83286568999999999</v>
      </c>
      <c r="I502" s="315">
        <f>('июль(4 цк)'!F467+'июль(4 цк)'!F468*3.1%)/1000</f>
        <v>0.83781448999999997</v>
      </c>
      <c r="J502" s="315">
        <f>('июль(4 цк)'!G467+'июль(4 цк)'!G468*3.1%)/1000</f>
        <v>0.83887642000000018</v>
      </c>
      <c r="K502" s="315">
        <f>('июль(4 цк)'!H467+'июль(4 цк)'!H468*3.1%)/1000</f>
        <v>0.83662884000000004</v>
      </c>
      <c r="L502" s="315">
        <f>('июль(4 цк)'!I467+'июль(4 цк)'!I468*3.1%)/1000</f>
        <v>0.82691682</v>
      </c>
      <c r="M502" s="315">
        <f>('июль(4 цк)'!J467+'июль(4 цк)'!J468*3.1%)/1000</f>
        <v>0.82770038000000001</v>
      </c>
      <c r="N502" s="315">
        <f>('июль(4 цк)'!K467+'июль(4 цк)'!K468*3.1%)/1000</f>
        <v>0.83396885999999992</v>
      </c>
      <c r="O502" s="315">
        <f>('июль(4 цк)'!L467+'июль(4 цк)'!L468*3.1%)/1000</f>
        <v>0.83392761999999998</v>
      </c>
      <c r="P502" s="315">
        <f>('июль(4 цк)'!M467+'июль(4 цк)'!M468*3.1%)/1000</f>
        <v>0.83573186999999993</v>
      </c>
      <c r="Q502" s="315">
        <f>('июль(4 цк)'!N467+'июль(4 цк)'!N468*3.1%)/1000</f>
        <v>0.83760829000000014</v>
      </c>
      <c r="R502" s="315">
        <f>('июль(4 цк)'!O467+'июль(4 цк)'!O468*3.1%)/1000</f>
        <v>0.82234948999999991</v>
      </c>
      <c r="S502" s="315">
        <f>('июль(4 цк)'!P467+'июль(4 цк)'!P468*3.1%)/1000</f>
        <v>0.82255569000000006</v>
      </c>
      <c r="T502" s="315">
        <f>('июль(4 цк)'!Q467+'июль(4 цк)'!Q468*3.1%)/1000</f>
        <v>0.84075284000000006</v>
      </c>
      <c r="U502" s="315">
        <f>('июль(4 цк)'!R467+'июль(4 цк)'!R468*3.1%)/1000</f>
        <v>0.85370220000000008</v>
      </c>
      <c r="V502" s="315">
        <f>('июль(4 цк)'!S467+'июль(4 цк)'!S468*3.1%)/1000</f>
        <v>0.85060919999999995</v>
      </c>
      <c r="W502" s="315">
        <f>('июль(4 цк)'!T467+'июль(4 цк)'!T468*3.1%)/1000</f>
        <v>0.85027928000000008</v>
      </c>
      <c r="X502" s="315">
        <f>('июль(4 цк)'!U467+'июль(4 цк)'!U468*3.1%)/1000</f>
        <v>0.83921665000000012</v>
      </c>
      <c r="Y502" s="315">
        <f>('июль(4 цк)'!V467+'июль(4 цк)'!V468*3.1%)/1000</f>
        <v>0.83917541000000007</v>
      </c>
      <c r="Z502" s="315">
        <f>('июль(4 цк)'!W467+'июль(4 цк)'!W468*3.1%)/1000</f>
        <v>0.84550574999999994</v>
      </c>
      <c r="AA502" s="315">
        <f>('июль(4 цк)'!X467+'июль(4 цк)'!X468*3.1%)/1000</f>
        <v>0.85045454999999992</v>
      </c>
      <c r="AB502" s="315">
        <f>('июль(4 цк)'!Y467+'июль(4 цк)'!Y468*3.1%)/1000</f>
        <v>0.85088757000000004</v>
      </c>
    </row>
    <row r="503" spans="1:28" s="213" customFormat="1" ht="13.5" thickBot="1" x14ac:dyDescent="0.25">
      <c r="A503" s="321">
        <v>21</v>
      </c>
      <c r="B503" s="294" t="s">
        <v>204</v>
      </c>
      <c r="C503" s="295" t="s">
        <v>174</v>
      </c>
      <c r="D503" s="261"/>
      <c r="E503" s="315">
        <f>('июль(4 цк)'!B471+'июль(4 цк)'!B472*3.1%)/1000</f>
        <v>0.87832248000000013</v>
      </c>
      <c r="F503" s="325">
        <f>('июль(4 цк)'!C471+'июль(4 цк)'!C472*3.1%)/1000</f>
        <v>0.85040300000000002</v>
      </c>
      <c r="G503" s="325">
        <f>('июль(4 цк)'!D471+'июль(4 цк)'!D472*3.1%)/1000</f>
        <v>0.84912456000000003</v>
      </c>
      <c r="H503" s="315">
        <f>('июль(4 цк)'!E471+'июль(4 цк)'!E472*3.1%)/1000</f>
        <v>0.85651683000000001</v>
      </c>
      <c r="I503" s="315">
        <f>('июль(4 цк)'!F471+'июль(4 цк)'!F472*3.1%)/1000</f>
        <v>0.86392972000000012</v>
      </c>
      <c r="J503" s="315">
        <f>('июль(4 цк)'!G471+'июль(4 цк)'!G472*3.1%)/1000</f>
        <v>0.86375445000000006</v>
      </c>
      <c r="K503" s="315">
        <f>('июль(4 цк)'!H471+'июль(4 цк)'!H472*3.1%)/1000</f>
        <v>0.86668248999999986</v>
      </c>
      <c r="L503" s="315">
        <f>('июль(4 цк)'!I471+'июль(4 цк)'!I472*3.1%)/1000</f>
        <v>0.85699109000000007</v>
      </c>
      <c r="M503" s="315">
        <f>('июль(4 цк)'!J471+'июль(4 цк)'!J472*3.1%)/1000</f>
        <v>0.85942425</v>
      </c>
      <c r="N503" s="315">
        <f>('июль(4 цк)'!K471+'июль(4 цк)'!K472*3.1%)/1000</f>
        <v>0.86410498999999996</v>
      </c>
      <c r="O503" s="315">
        <f>('июль(4 цк)'!L471+'июль(4 цк)'!L472*3.1%)/1000</f>
        <v>0.86567210999999988</v>
      </c>
      <c r="P503" s="315">
        <f>('июль(4 цк)'!M471+'июль(4 цк)'!M472*3.1%)/1000</f>
        <v>0.86121818999999988</v>
      </c>
      <c r="Q503" s="315">
        <f>('июль(4 цк)'!N471+'июль(4 цк)'!N472*3.1%)/1000</f>
        <v>0.85935207999999996</v>
      </c>
      <c r="R503" s="315">
        <f>('июль(4 цк)'!O471+'июль(4 цк)'!O472*3.1%)/1000</f>
        <v>0.84297979999999995</v>
      </c>
      <c r="S503" s="315">
        <f>('июль(4 цк)'!P471+'июль(4 цк)'!P472*3.1%)/1000</f>
        <v>0.84687698000000011</v>
      </c>
      <c r="T503" s="315">
        <f>('июль(4 цк)'!Q471+'июль(4 цк)'!Q472*3.1%)/1000</f>
        <v>0.86274406999999997</v>
      </c>
      <c r="U503" s="315">
        <f>('июль(4 цк)'!R471+'июль(4 цк)'!R472*3.1%)/1000</f>
        <v>0.87484801000000001</v>
      </c>
      <c r="V503" s="315">
        <f>('июль(4 цк)'!S471+'июль(4 цк)'!S472*3.1%)/1000</f>
        <v>0.87704404000000014</v>
      </c>
      <c r="W503" s="315">
        <f>('июль(4 цк)'!T471+'июль(4 цк)'!T472*3.1%)/1000</f>
        <v>0.86490917000000012</v>
      </c>
      <c r="X503" s="315">
        <f>('июль(4 цк)'!U471+'июль(4 цк)'!U472*3.1%)/1000</f>
        <v>0.85745504000000017</v>
      </c>
      <c r="Y503" s="315">
        <f>('июль(4 цк)'!V471+'июль(4 цк)'!V472*3.1%)/1000</f>
        <v>0.86337298000000007</v>
      </c>
      <c r="Z503" s="315">
        <f>('июль(4 цк)'!W471+'июль(4 цк)'!W472*3.1%)/1000</f>
        <v>0.86540404999999987</v>
      </c>
      <c r="AA503" s="315">
        <f>('июль(4 цк)'!X471+'июль(4 цк)'!X472*3.1%)/1000</f>
        <v>0.87314685999999997</v>
      </c>
      <c r="AB503" s="315">
        <f>('июль(4 цк)'!Y471+'июль(4 цк)'!Y472*3.1%)/1000</f>
        <v>0.86991983000000006</v>
      </c>
    </row>
    <row r="504" spans="1:28" s="213" customFormat="1" ht="13.5" thickBot="1" x14ac:dyDescent="0.25">
      <c r="A504" s="321">
        <v>22</v>
      </c>
      <c r="B504" s="294" t="s">
        <v>204</v>
      </c>
      <c r="C504" s="295" t="s">
        <v>174</v>
      </c>
      <c r="D504" s="261"/>
      <c r="E504" s="315">
        <f>('июль(4 цк)'!B475+'июль(4 цк)'!B476*3.1%)/1000</f>
        <v>0.89222035999999993</v>
      </c>
      <c r="F504" s="325">
        <f>('июль(4 цк)'!C475+'июль(4 цк)'!C476*3.1%)/1000</f>
        <v>0.85346506999999994</v>
      </c>
      <c r="G504" s="325">
        <f>('июль(4 цк)'!D475+'июль(4 цк)'!D476*3.1%)/1000</f>
        <v>0.84304166000000014</v>
      </c>
      <c r="H504" s="315">
        <f>('июль(4 цк)'!E475+'июль(4 цк)'!E476*3.1%)/1000</f>
        <v>0.92705785000000018</v>
      </c>
      <c r="I504" s="315">
        <f>('июль(4 цк)'!F475+'июль(4 цк)'!F476*3.1%)/1000</f>
        <v>0.92272765000000001</v>
      </c>
      <c r="J504" s="315">
        <f>('июль(4 цк)'!G475+'июль(4 цк)'!G476*3.1%)/1000</f>
        <v>0.93471817999999995</v>
      </c>
      <c r="K504" s="315">
        <f>('июль(4 цк)'!H475+'июль(4 цк)'!H476*3.1%)/1000</f>
        <v>0.94213107000000007</v>
      </c>
      <c r="L504" s="315">
        <f>('июль(4 цк)'!I475+'июль(4 цк)'!I476*3.1%)/1000</f>
        <v>0.91411880000000001</v>
      </c>
      <c r="M504" s="315">
        <f>('июль(4 цк)'!J475+'июль(4 цк)'!J476*3.1%)/1000</f>
        <v>0.91682001999999996</v>
      </c>
      <c r="N504" s="315">
        <f>('июль(4 цк)'!K475+'июль(4 цк)'!K476*3.1%)/1000</f>
        <v>0.92430508000000011</v>
      </c>
      <c r="O504" s="315">
        <f>('июль(4 цк)'!L475+'июль(4 цк)'!L476*3.1%)/1000</f>
        <v>0.93015085000000008</v>
      </c>
      <c r="P504" s="315">
        <f>('июль(4 цк)'!M475+'июль(4 цк)'!M476*3.1%)/1000</f>
        <v>0.91166502000000005</v>
      </c>
      <c r="Q504" s="315">
        <f>('июль(4 цк)'!N475+'июль(4 цк)'!N476*3.1%)/1000</f>
        <v>0.90925248000000014</v>
      </c>
      <c r="R504" s="315">
        <f>('июль(4 цк)'!O475+'июль(4 цк)'!O476*3.1%)/1000</f>
        <v>0.87378608000000013</v>
      </c>
      <c r="S504" s="315">
        <f>('июль(4 цк)'!P475+'июль(4 цк)'!P476*3.1%)/1000</f>
        <v>0.87930193000000001</v>
      </c>
      <c r="T504" s="315">
        <f>('июль(4 цк)'!Q475+'июль(4 цк)'!Q476*3.1%)/1000</f>
        <v>0.91864489000000005</v>
      </c>
      <c r="U504" s="315">
        <f>('июль(4 цк)'!R475+'июль(4 цк)'!R476*3.1%)/1000</f>
        <v>0.93654304999999993</v>
      </c>
      <c r="V504" s="315">
        <f>('июль(4 цк)'!S475+'июль(4 цк)'!S476*3.1%)/1000</f>
        <v>0.94806963</v>
      </c>
      <c r="W504" s="315">
        <f>('июль(4 цк)'!T475+'июль(4 цк)'!T476*3.1%)/1000</f>
        <v>0.91276818999999998</v>
      </c>
      <c r="X504" s="315">
        <f>('июль(4 цк)'!U475+'июль(4 цк)'!U476*3.1%)/1000</f>
        <v>0.90336547000000011</v>
      </c>
      <c r="Y504" s="315">
        <f>('июль(4 цк)'!V475+'июль(4 цк)'!V476*3.1%)/1000</f>
        <v>0.90854109000000005</v>
      </c>
      <c r="Z504" s="315">
        <f>('июль(4 цк)'!W475+'июль(4 цк)'!W476*3.1%)/1000</f>
        <v>0.90907721000000008</v>
      </c>
      <c r="AA504" s="315">
        <f>('июль(4 цк)'!X475+'июль(4 цк)'!X476*3.1%)/1000</f>
        <v>0.91052060999999995</v>
      </c>
      <c r="AB504" s="315">
        <f>('июль(4 цк)'!Y475+'июль(4 цк)'!Y476*3.1%)/1000</f>
        <v>0.91113921000000009</v>
      </c>
    </row>
    <row r="505" spans="1:28" s="213" customFormat="1" ht="13.5" thickBot="1" x14ac:dyDescent="0.25">
      <c r="A505" s="321">
        <v>23</v>
      </c>
      <c r="B505" s="294" t="s">
        <v>204</v>
      </c>
      <c r="C505" s="295" t="s">
        <v>174</v>
      </c>
      <c r="D505" s="261"/>
      <c r="E505" s="315">
        <f>('июль(4 цк)'!B479+'июль(4 цк)'!B480*3.1%)/1000</f>
        <v>0.89659179999999994</v>
      </c>
      <c r="F505" s="325">
        <f>('июль(4 цк)'!C479+'июль(4 цк)'!C480*3.1%)/1000</f>
        <v>0.86986828000000005</v>
      </c>
      <c r="G505" s="325">
        <f>('июль(4 цк)'!D479+'июль(4 цк)'!D480*3.1%)/1000</f>
        <v>0.85383623000000008</v>
      </c>
      <c r="H505" s="315">
        <f>('июль(4 цк)'!E479+'июль(4 цк)'!E480*3.1%)/1000</f>
        <v>0.88004424999999997</v>
      </c>
      <c r="I505" s="315">
        <f>('июль(4 цк)'!F479+'июль(4 цк)'!F480*3.1%)/1000</f>
        <v>0.88717877000000001</v>
      </c>
      <c r="J505" s="315">
        <f>('июль(4 цк)'!G479+'июль(4 цк)'!G480*3.1%)/1000</f>
        <v>0.89035425000000001</v>
      </c>
      <c r="K505" s="315">
        <f>('июль(4 цк)'!H479+'июль(4 цк)'!H480*3.1%)/1000</f>
        <v>0.89526180999999994</v>
      </c>
      <c r="L505" s="315">
        <f>('июль(4 цк)'!I479+'июль(4 цк)'!I480*3.1%)/1000</f>
        <v>0.87055905</v>
      </c>
      <c r="M505" s="315">
        <f>('июль(4 цк)'!J479+'июль(4 цк)'!J480*3.1%)/1000</f>
        <v>0.88300322000000009</v>
      </c>
      <c r="N505" s="315">
        <f>('июль(4 цк)'!K479+'июль(4 цк)'!K480*3.1%)/1000</f>
        <v>0.8941070900000001</v>
      </c>
      <c r="O505" s="315">
        <f>('июль(4 цк)'!L479+'июль(4 цк)'!L480*3.1%)/1000</f>
        <v>0.8966021099999999</v>
      </c>
      <c r="P505" s="315">
        <f>('июль(4 цк)'!M479+'июль(4 цк)'!M480*3.1%)/1000</f>
        <v>0.89694234000000006</v>
      </c>
      <c r="Q505" s="315">
        <f>('июль(4 цк)'!N479+'июль(4 цк)'!N480*3.1%)/1000</f>
        <v>0.88336406999999995</v>
      </c>
      <c r="R505" s="315">
        <f>('июль(4 цк)'!O479+'июль(4 цк)'!O480*3.1%)/1000</f>
        <v>0.86771348999999998</v>
      </c>
      <c r="S505" s="315">
        <f>('июль(4 цк)'!P479+'июль(4 цк)'!P480*3.1%)/1000</f>
        <v>0.86436273999999991</v>
      </c>
      <c r="T505" s="315">
        <f>('июль(4 цк)'!Q479+'июль(4 цк)'!Q480*3.1%)/1000</f>
        <v>0.89177703000000008</v>
      </c>
      <c r="U505" s="315">
        <f>('июль(4 цк)'!R479+'июль(4 цк)'!R480*3.1%)/1000</f>
        <v>0.90407685999999987</v>
      </c>
      <c r="V505" s="315">
        <f>('июль(4 цк)'!S479+'июль(4 цк)'!S480*3.1%)/1000</f>
        <v>0.90671622000000018</v>
      </c>
      <c r="W505" s="315">
        <f>('июль(4 цк)'!T479+'июль(4 цк)'!T480*3.1%)/1000</f>
        <v>0.91557250999999995</v>
      </c>
      <c r="X505" s="315">
        <f>('июль(4 цк)'!U479+'июль(4 цк)'!U480*3.1%)/1000</f>
        <v>0.89639591000000007</v>
      </c>
      <c r="Y505" s="315">
        <f>('июль(4 цк)'!V479+'июль(4 цк)'!V480*3.1%)/1000</f>
        <v>0.89783930999999995</v>
      </c>
      <c r="Z505" s="315">
        <f>('июль(4 цк)'!W479+'июль(4 цк)'!W480*3.1%)/1000</f>
        <v>0.90939681999999999</v>
      </c>
      <c r="AA505" s="315">
        <f>('июль(4 цк)'!X479+'июль(4 цк)'!X480*3.1%)/1000</f>
        <v>0.91521166000000009</v>
      </c>
      <c r="AB505" s="315">
        <f>('июль(4 цк)'!Y479+'июль(4 цк)'!Y480*3.1%)/1000</f>
        <v>0.90299430999999997</v>
      </c>
    </row>
    <row r="506" spans="1:28" s="213" customFormat="1" ht="13.5" thickBot="1" x14ac:dyDescent="0.25">
      <c r="A506" s="321">
        <v>24</v>
      </c>
      <c r="B506" s="294" t="s">
        <v>204</v>
      </c>
      <c r="C506" s="295" t="s">
        <v>174</v>
      </c>
      <c r="D506" s="261"/>
      <c r="E506" s="315">
        <f>('июль(4 цк)'!B483+'июль(4 цк)'!B484*3.1%)/1000</f>
        <v>0.86282654999999986</v>
      </c>
      <c r="F506" s="325">
        <f>('июль(4 цк)'!C483+'июль(4 цк)'!C484*3.1%)/1000</f>
        <v>0.83973215000000001</v>
      </c>
      <c r="G506" s="325">
        <f>('июль(4 цк)'!D483+'июль(4 цк)'!D484*3.1%)/1000</f>
        <v>0.83973215000000001</v>
      </c>
      <c r="H506" s="315">
        <f>('июль(4 цк)'!E483+'июль(4 цк)'!E484*3.1%)/1000</f>
        <v>0.85231035000000011</v>
      </c>
      <c r="I506" s="315">
        <f>('июль(4 цк)'!F483+'июль(4 цк)'!F484*3.1%)/1000</f>
        <v>0.84252616000000013</v>
      </c>
      <c r="J506" s="315">
        <f>('июль(4 цк)'!G483+'июль(4 цк)'!G484*3.1%)/1000</f>
        <v>0.8596923099999999</v>
      </c>
      <c r="K506" s="315">
        <f>('июль(4 цк)'!H483+'июль(4 цк)'!H484*3.1%)/1000</f>
        <v>0.85894998999999994</v>
      </c>
      <c r="L506" s="315">
        <f>('июль(4 цк)'!I483+'июль(4 цк)'!I484*3.1%)/1000</f>
        <v>0.84826882999999997</v>
      </c>
      <c r="M506" s="315">
        <f>('июль(4 цк)'!J483+'июль(4 цк)'!J484*3.1%)/1000</f>
        <v>0.85476413000000007</v>
      </c>
      <c r="N506" s="315">
        <f>('июль(4 цк)'!K483+'июль(4 цк)'!K484*3.1%)/1000</f>
        <v>0.85591885000000012</v>
      </c>
      <c r="O506" s="315">
        <f>('июль(4 цк)'!L483+'июль(4 цк)'!L484*3.1%)/1000</f>
        <v>0.85607349999999993</v>
      </c>
      <c r="P506" s="315">
        <f>('июль(4 цк)'!M483+'июль(4 цк)'!M484*3.1%)/1000</f>
        <v>0.85684674999999988</v>
      </c>
      <c r="Q506" s="315">
        <f>('июль(4 цк)'!N483+'июль(4 цк)'!N484*3.1%)/1000</f>
        <v>0.85584667999999997</v>
      </c>
      <c r="R506" s="315">
        <f>('июль(4 цк)'!O483+'июль(4 цк)'!O484*3.1%)/1000</f>
        <v>0.82695805999999994</v>
      </c>
      <c r="S506" s="315">
        <f>('июль(4 цк)'!P483+'июль(4 цк)'!P484*3.1%)/1000</f>
        <v>0.83181406999999996</v>
      </c>
      <c r="T506" s="315">
        <f>('июль(4 цк)'!Q483+'июль(4 цк)'!Q484*3.1%)/1000</f>
        <v>0.86029029000000012</v>
      </c>
      <c r="U506" s="315">
        <f>('июль(4 цк)'!R483+'июль(4 цк)'!R484*3.1%)/1000</f>
        <v>0.86987859000000001</v>
      </c>
      <c r="V506" s="315">
        <f>('июль(4 цк)'!S483+'июль(4 цк)'!S484*3.1%)/1000</f>
        <v>0.86736295000000008</v>
      </c>
      <c r="W506" s="315">
        <f>('июль(4 цк)'!T483+'июль(4 цк)'!T484*3.1%)/1000</f>
        <v>0.87646667999999994</v>
      </c>
      <c r="X506" s="315">
        <f>('июль(4 цк)'!U483+'июль(4 цк)'!U484*3.1%)/1000</f>
        <v>0.85609411999999996</v>
      </c>
      <c r="Y506" s="315">
        <f>('июль(4 цк)'!V483+'июль(4 цк)'!V484*3.1%)/1000</f>
        <v>0.86758977000000004</v>
      </c>
      <c r="Z506" s="315">
        <f>('июль(4 цк)'!W483+'июль(4 цк)'!W484*3.1%)/1000</f>
        <v>0.87104361999999991</v>
      </c>
      <c r="AA506" s="315">
        <f>('июль(4 цк)'!X483+'июль(4 цк)'!X484*3.1%)/1000</f>
        <v>0.87547692000000021</v>
      </c>
      <c r="AB506" s="315">
        <f>('июль(4 цк)'!Y483+'июль(4 цк)'!Y484*3.1%)/1000</f>
        <v>0.8629812</v>
      </c>
    </row>
    <row r="507" spans="1:28" s="213" customFormat="1" ht="13.5" thickBot="1" x14ac:dyDescent="0.25">
      <c r="A507" s="321">
        <v>25</v>
      </c>
      <c r="B507" s="294" t="s">
        <v>204</v>
      </c>
      <c r="C507" s="295" t="s">
        <v>174</v>
      </c>
      <c r="D507" s="261"/>
      <c r="E507" s="315">
        <f>('июль(4 цк)'!B487+'июль(4 цк)'!B488*3.1%)/1000</f>
        <v>0.86388848000000007</v>
      </c>
      <c r="F507" s="325">
        <f>('июль(4 цк)'!C487+'июль(4 цк)'!C488*3.1%)/1000</f>
        <v>0.84036105999999999</v>
      </c>
      <c r="G507" s="325">
        <f>('июль(4 цк)'!D487+'июль(4 цк)'!D488*3.1%)/1000</f>
        <v>0.83991773000000014</v>
      </c>
      <c r="H507" s="315">
        <f>('июль(4 цк)'!E487+'июль(4 цк)'!E488*3.1%)/1000</f>
        <v>0.84023734000000005</v>
      </c>
      <c r="I507" s="315">
        <f>('июль(4 цк)'!F487+'июль(4 цк)'!F488*3.1%)/1000</f>
        <v>0.85666117000000008</v>
      </c>
      <c r="J507" s="315">
        <f>('июль(4 цк)'!G487+'июль(4 цк)'!G488*3.1%)/1000</f>
        <v>0.8594757999999999</v>
      </c>
      <c r="K507" s="315">
        <f>('июль(4 цк)'!H487+'июль(4 цк)'!H488*3.1%)/1000</f>
        <v>0.85967168999999999</v>
      </c>
      <c r="L507" s="315">
        <f>('июль(4 цк)'!I487+'июль(4 цк)'!I488*3.1%)/1000</f>
        <v>0.84757805999999991</v>
      </c>
      <c r="M507" s="315">
        <f>('июль(4 цк)'!J487+'июль(4 цк)'!J488*3.1%)/1000</f>
        <v>0.85047517000000017</v>
      </c>
      <c r="N507" s="315">
        <f>('июль(4 цк)'!K487+'июль(4 цк)'!K488*3.1%)/1000</f>
        <v>0.85854790000000003</v>
      </c>
      <c r="O507" s="315">
        <f>('июль(4 цк)'!L487+'июль(4 цк)'!L488*3.1%)/1000</f>
        <v>0.85597040000000002</v>
      </c>
      <c r="P507" s="315">
        <f>('июль(4 цк)'!M487+'июль(4 цк)'!M488*3.1%)/1000</f>
        <v>0.85379499000000003</v>
      </c>
      <c r="Q507" s="315">
        <f>('июль(4 цк)'!N487+'июль(4 цк)'!N488*3.1%)/1000</f>
        <v>0.84754713000000004</v>
      </c>
      <c r="R507" s="315">
        <f>('июль(4 цк)'!O487+'июль(4 цк)'!O488*3.1%)/1000</f>
        <v>0.83187592999999993</v>
      </c>
      <c r="S507" s="315">
        <f>('июль(4 цк)'!P487+'июль(4 цк)'!P488*3.1%)/1000</f>
        <v>0.83708248000000018</v>
      </c>
      <c r="T507" s="315">
        <f>('июль(4 цк)'!Q487+'июль(4 цк)'!Q488*3.1%)/1000</f>
        <v>0.85794992000000014</v>
      </c>
      <c r="U507" s="315">
        <f>('июль(4 цк)'!R487+'июль(4 цк)'!R488*3.1%)/1000</f>
        <v>0.87008479000000016</v>
      </c>
      <c r="V507" s="315">
        <f>('июль(4 цк)'!S487+'июль(4 цк)'!S488*3.1%)/1000</f>
        <v>0.87153849999999999</v>
      </c>
      <c r="W507" s="315">
        <f>('июль(4 цк)'!T487+'июль(4 цк)'!T488*3.1%)/1000</f>
        <v>0.87340460999999991</v>
      </c>
      <c r="X507" s="315">
        <f>('июль(4 цк)'!U487+'июль(4 цк)'!U488*3.1%)/1000</f>
        <v>0.85858914000000008</v>
      </c>
      <c r="Y507" s="315">
        <f>('июль(4 цк)'!V487+'июль(4 цк)'!V488*3.1%)/1000</f>
        <v>0.86811558</v>
      </c>
      <c r="Z507" s="315">
        <f>('июль(4 цк)'!W487+'июль(4 цк)'!W488*3.1%)/1000</f>
        <v>0.87495110999999992</v>
      </c>
      <c r="AA507" s="315">
        <f>('июль(4 цк)'!X487+'июль(4 цк)'!X488*3.1%)/1000</f>
        <v>0.88133299999999992</v>
      </c>
      <c r="AB507" s="315">
        <f>('июль(4 цк)'!Y487+'июль(4 цк)'!Y488*3.1%)/1000</f>
        <v>0.87725023999999996</v>
      </c>
    </row>
    <row r="508" spans="1:28" s="213" customFormat="1" ht="13.5" thickBot="1" x14ac:dyDescent="0.25">
      <c r="A508" s="321">
        <v>26</v>
      </c>
      <c r="B508" s="294" t="s">
        <v>204</v>
      </c>
      <c r="C508" s="295" t="s">
        <v>174</v>
      </c>
      <c r="D508" s="261"/>
      <c r="E508" s="315">
        <f>('июль(4 цк)'!B491+'июль(4 цк)'!B492*3.1%)/1000</f>
        <v>0.75637579999999993</v>
      </c>
      <c r="F508" s="325">
        <f>('июль(4 цк)'!C491+'июль(4 цк)'!C492*3.1%)/1000</f>
        <v>0.75981934000000018</v>
      </c>
      <c r="G508" s="325">
        <f>('июль(4 цк)'!D491+'июль(4 цк)'!D492*3.1%)/1000</f>
        <v>0.76218033000000007</v>
      </c>
      <c r="H508" s="315">
        <f>('июль(4 цк)'!E491+'июль(4 цк)'!E492*3.1%)/1000</f>
        <v>0.78334676000000003</v>
      </c>
      <c r="I508" s="315">
        <f>('июль(4 цк)'!F491+'июль(4 цк)'!F492*3.1%)/1000</f>
        <v>0.79219273999999995</v>
      </c>
      <c r="J508" s="315">
        <f>('июль(4 цк)'!G491+'июль(4 цк)'!G492*3.1%)/1000</f>
        <v>0.66855522000000012</v>
      </c>
      <c r="K508" s="315">
        <f>('июль(4 цк)'!H491+'июль(4 цк)'!H492*3.1%)/1000</f>
        <v>0.67961785000000008</v>
      </c>
      <c r="L508" s="315">
        <f>('июль(4 цк)'!I491+'июль(4 цк)'!I492*3.1%)/1000</f>
        <v>0.66951404999999997</v>
      </c>
      <c r="M508" s="315">
        <f>('июль(4 цк)'!J491+'июль(4 цк)'!J492*3.1%)/1000</f>
        <v>0.78247041000000017</v>
      </c>
      <c r="N508" s="315">
        <f>('июль(4 цк)'!K491+'июль(4 цк)'!K492*3.1%)/1000</f>
        <v>0.78864610000000013</v>
      </c>
      <c r="O508" s="315">
        <f>('июль(4 цк)'!L491+'июль(4 цк)'!L492*3.1%)/1000</f>
        <v>0.78668720000000003</v>
      </c>
      <c r="P508" s="315">
        <f>('июль(4 цк)'!M491+'июль(4 цк)'!M492*3.1%)/1000</f>
        <v>0.78650162000000001</v>
      </c>
      <c r="Q508" s="315">
        <f>('июль(4 цк)'!N491+'июль(4 цк)'!N492*3.1%)/1000</f>
        <v>0.78273847000000008</v>
      </c>
      <c r="R508" s="315">
        <f>('июль(4 цк)'!O491+'июль(4 цк)'!O492*3.1%)/1000</f>
        <v>0.75159196000000006</v>
      </c>
      <c r="S508" s="315">
        <f>('июль(4 цк)'!P491+'июль(4 цк)'!P492*3.1%)/1000</f>
        <v>0.74341612999999995</v>
      </c>
      <c r="T508" s="315">
        <f>('июль(4 цк)'!Q491+'июль(4 цк)'!Q492*3.1%)/1000</f>
        <v>0.75555099999999997</v>
      </c>
      <c r="U508" s="315">
        <f>('июль(4 цк)'!R491+'июль(4 цк)'!R492*3.1%)/1000</f>
        <v>0.77074794000000002</v>
      </c>
      <c r="V508" s="315">
        <f>('июль(4 цк)'!S491+'июль(4 цк)'!S492*3.1%)/1000</f>
        <v>0.76824260999999994</v>
      </c>
      <c r="W508" s="315">
        <f>('июль(4 цк)'!T491+'июль(4 цк)'!T492*3.1%)/1000</f>
        <v>0.77126343999999991</v>
      </c>
      <c r="X508" s="315">
        <f>('июль(4 цк)'!U491+'июль(4 цк)'!U492*3.1%)/1000</f>
        <v>0.76204629999999995</v>
      </c>
      <c r="Y508" s="315">
        <f>('июль(4 цк)'!V491+'июль(4 цк)'!V492*3.1%)/1000</f>
        <v>0.76187103000000012</v>
      </c>
      <c r="Z508" s="315">
        <f>('июль(4 цк)'!W491+'июль(4 цк)'!W492*3.1%)/1000</f>
        <v>0.73334325999999994</v>
      </c>
      <c r="AA508" s="315">
        <f>('июль(4 цк)'!X491+'июль(4 цк)'!X492*3.1%)/1000</f>
        <v>0.74065304999999992</v>
      </c>
      <c r="AB508" s="315">
        <f>('июль(4 цк)'!Y491+'июль(4 цк)'!Y492*3.1%)/1000</f>
        <v>0.74095204000000014</v>
      </c>
    </row>
    <row r="509" spans="1:28" s="213" customFormat="1" ht="13.5" thickBot="1" x14ac:dyDescent="0.25">
      <c r="A509" s="321">
        <v>27</v>
      </c>
      <c r="B509" s="294" t="s">
        <v>204</v>
      </c>
      <c r="C509" s="295" t="s">
        <v>174</v>
      </c>
      <c r="D509" s="261"/>
      <c r="E509" s="315">
        <f>('июль(4 цк)'!B495+'июль(4 цк)'!B496*3.1%)/1000</f>
        <v>0.72622935999999993</v>
      </c>
      <c r="F509" s="325">
        <f>('июль(4 цк)'!C495+'июль(4 цк)'!C496*3.1%)/1000</f>
        <v>0.7091559999999999</v>
      </c>
      <c r="G509" s="325">
        <f>('июль(4 цк)'!D495+'июль(4 цк)'!D496*3.1%)/1000</f>
        <v>0.70656818999999993</v>
      </c>
      <c r="H509" s="315">
        <f>('июль(4 цк)'!E495+'июль(4 цк)'!E496*3.1%)/1000</f>
        <v>0.71267171000000007</v>
      </c>
      <c r="I509" s="315">
        <f>('июль(4 цк)'!F495+'июль(4 цк)'!F496*3.1%)/1000</f>
        <v>0.71508424999999998</v>
      </c>
      <c r="J509" s="315">
        <f>('июль(4 цк)'!G495+'июль(4 цк)'!G496*3.1%)/1000</f>
        <v>0.71872367999999998</v>
      </c>
      <c r="K509" s="315">
        <f>('июль(4 цк)'!H495+'июль(4 цк)'!H496*3.1%)/1000</f>
        <v>0.71595028999999999</v>
      </c>
      <c r="L509" s="315">
        <f>('июль(4 цк)'!I495+'июль(4 цк)'!I496*3.1%)/1000</f>
        <v>0.70856833000000008</v>
      </c>
      <c r="M509" s="315">
        <f>('июль(4 цк)'!J495+'июль(4 цк)'!J496*3.1%)/1000</f>
        <v>0.71015607000000003</v>
      </c>
      <c r="N509" s="315">
        <f>('июль(4 цк)'!K495+'июль(4 цк)'!K496*3.1%)/1000</f>
        <v>0.71457905999999993</v>
      </c>
      <c r="O509" s="315">
        <f>('июль(4 цк)'!L495+'июль(4 цк)'!L496*3.1%)/1000</f>
        <v>0.71743492999999992</v>
      </c>
      <c r="P509" s="315">
        <f>('июль(4 цк)'!M495+'июль(4 цк)'!M496*3.1%)/1000</f>
        <v>0.72031142000000004</v>
      </c>
      <c r="Q509" s="315">
        <f>('июль(4 цк)'!N495+'июль(4 цк)'!N496*3.1%)/1000</f>
        <v>0.72195071000000011</v>
      </c>
      <c r="R509" s="315">
        <f>('июль(4 цк)'!O495+'июль(4 цк)'!O496*3.1%)/1000</f>
        <v>0.7065785</v>
      </c>
      <c r="S509" s="315">
        <f>('июль(4 цк)'!P495+'июль(4 цк)'!P496*3.1%)/1000</f>
        <v>0.71026948000000001</v>
      </c>
      <c r="T509" s="315">
        <f>('июль(4 цк)'!Q495+'июль(4 цк)'!Q496*3.1%)/1000</f>
        <v>0.72552828000000014</v>
      </c>
      <c r="U509" s="315">
        <f>('июль(4 цк)'!R495+'июль(4 цк)'!R496*3.1%)/1000</f>
        <v>0.72457976000000002</v>
      </c>
      <c r="V509" s="315">
        <f>('июль(4 цк)'!S495+'июль(4 цк)'!S496*3.1%)/1000</f>
        <v>0.72463131000000003</v>
      </c>
      <c r="W509" s="315">
        <f>('июль(4 цк)'!T495+'июль(4 цк)'!T496*3.1%)/1000</f>
        <v>0.72128055999999996</v>
      </c>
      <c r="X509" s="315">
        <f>('июль(4 цк)'!U495+'июль(4 цк)'!U496*3.1%)/1000</f>
        <v>0.71381611999999994</v>
      </c>
      <c r="Y509" s="315">
        <f>('июль(4 цк)'!V495+'июль(4 цк)'!V496*3.1%)/1000</f>
        <v>0.71554820000000008</v>
      </c>
      <c r="Z509" s="315">
        <f>('июль(4 цк)'!W495+'июль(4 цк)'!W496*3.1%)/1000</f>
        <v>0.72513649999999996</v>
      </c>
      <c r="AA509" s="315">
        <f>('июль(4 цк)'!X495+'июль(4 цк)'!X496*3.1%)/1000</f>
        <v>0.73105443999999997</v>
      </c>
      <c r="AB509" s="315">
        <f>('июль(4 цк)'!Y495+'июль(4 цк)'!Y496*3.1%)/1000</f>
        <v>0.73078637999999996</v>
      </c>
    </row>
    <row r="510" spans="1:28" s="213" customFormat="1" ht="13.5" thickBot="1" x14ac:dyDescent="0.25">
      <c r="A510" s="321">
        <v>28</v>
      </c>
      <c r="B510" s="294" t="s">
        <v>204</v>
      </c>
      <c r="C510" s="295" t="s">
        <v>174</v>
      </c>
      <c r="D510" s="261"/>
      <c r="E510" s="315">
        <f>('июль(4 цк)'!B499+'июль(4 цк)'!B500*3.1%)/1000</f>
        <v>0.78303745999999996</v>
      </c>
      <c r="F510" s="325">
        <f>('июль(4 цк)'!C499+'июль(4 цк)'!C500*3.1%)/1000</f>
        <v>0.75478805999999998</v>
      </c>
      <c r="G510" s="325">
        <f>('июль(4 цк)'!D499+'июль(4 цк)'!D500*3.1%)/1000</f>
        <v>0.75608711999999989</v>
      </c>
      <c r="H510" s="315">
        <f>('июль(4 цк)'!E499+'июль(4 цк)'!E500*3.1%)/1000</f>
        <v>0.76330412000000003</v>
      </c>
      <c r="I510" s="315">
        <f>('июль(4 цк)'!F499+'июль(4 цк)'!F500*3.1%)/1000</f>
        <v>0.75346838000000005</v>
      </c>
      <c r="J510" s="315">
        <f>('июль(4 цк)'!G499+'июль(4 цк)'!G500*3.1%)/1000</f>
        <v>0.75492208999999999</v>
      </c>
      <c r="K510" s="315">
        <f>('июль(4 цк)'!H499+'июль(4 цк)'!H500*3.1%)/1000</f>
        <v>0.76530425999999996</v>
      </c>
      <c r="L510" s="315">
        <f>('июль(4 цк)'!I499+'июль(4 цк)'!I500*3.1%)/1000</f>
        <v>0.75779858</v>
      </c>
      <c r="M510" s="315">
        <f>('июль(4 цк)'!J499+'июль(4 цк)'!J500*3.1%)/1000</f>
        <v>0.75805633000000006</v>
      </c>
      <c r="N510" s="315">
        <f>('июль(4 цк)'!K499+'июль(4 цк)'!K500*3.1%)/1000</f>
        <v>0.76622185000000009</v>
      </c>
      <c r="O510" s="315">
        <f>('июль(4 цк)'!L499+'июль(4 цк)'!L500*3.1%)/1000</f>
        <v>0.76852098000000013</v>
      </c>
      <c r="P510" s="315">
        <f>('июль(4 цк)'!M499+'июль(4 цк)'!M500*3.1%)/1000</f>
        <v>0.77122220000000008</v>
      </c>
      <c r="Q510" s="315">
        <f>('июль(4 цк)'!N499+'июль(4 цк)'!N500*3.1%)/1000</f>
        <v>0.78333644999999996</v>
      </c>
      <c r="R510" s="315">
        <f>('июль(4 цк)'!O499+'июль(4 цк)'!O500*3.1%)/1000</f>
        <v>0.76927360999999994</v>
      </c>
      <c r="S510" s="315">
        <f>('июль(4 цк)'!P499+'июль(4 цк)'!P500*3.1%)/1000</f>
        <v>0.76721160999999993</v>
      </c>
      <c r="T510" s="315">
        <f>('июль(4 цк)'!Q499+'июль(4 цк)'!Q500*3.1%)/1000</f>
        <v>0.78549123999999992</v>
      </c>
      <c r="U510" s="315">
        <f>('июль(4 цк)'!R499+'июль(4 цк)'!R500*3.1%)/1000</f>
        <v>0.78729548999999999</v>
      </c>
      <c r="V510" s="315">
        <f>('июль(4 цк)'!S499+'июль(4 цк)'!S500*3.1%)/1000</f>
        <v>0.79555379999999987</v>
      </c>
      <c r="W510" s="315">
        <f>('июль(4 цк)'!T499+'июль(4 цк)'!T500*3.1%)/1000</f>
        <v>0.79534760000000004</v>
      </c>
      <c r="X510" s="315">
        <f>('июль(4 цк)'!U499+'июль(4 цк)'!U500*3.1%)/1000</f>
        <v>0.78289312</v>
      </c>
      <c r="Y510" s="315">
        <f>('июль(4 цк)'!V499+'июль(4 цк)'!V500*3.1%)/1000</f>
        <v>0.79001732999999996</v>
      </c>
      <c r="Z510" s="315">
        <f>('июль(4 цк)'!W499+'июль(4 цк)'!W500*3.1%)/1000</f>
        <v>0.78640883000000006</v>
      </c>
      <c r="AA510" s="315">
        <f>('июль(4 цк)'!X499+'июль(4 цк)'!X500*3.1%)/1000</f>
        <v>0.79002764000000003</v>
      </c>
      <c r="AB510" s="315">
        <f>('июль(4 цк)'!Y499+'июль(4 цк)'!Y500*3.1%)/1000</f>
        <v>0.75566441000000006</v>
      </c>
    </row>
    <row r="511" spans="1:28" s="213" customFormat="1" ht="13.5" thickBot="1" x14ac:dyDescent="0.25">
      <c r="A511" s="321">
        <v>29</v>
      </c>
      <c r="B511" s="294" t="s">
        <v>204</v>
      </c>
      <c r="C511" s="295" t="s">
        <v>174</v>
      </c>
      <c r="D511" s="261"/>
      <c r="E511" s="315">
        <f>('июль(4 цк)'!B503+'июль(4 цк)'!B504*3.1%)/1000</f>
        <v>0.80574008000000008</v>
      </c>
      <c r="F511" s="325">
        <f>('июль(4 цк)'!C503+'июль(4 цк)'!C504*3.1%)/1000</f>
        <v>0.79237832000000008</v>
      </c>
      <c r="G511" s="325">
        <f>('июль(4 цк)'!D503+'июль(4 цк)'!D504*3.1%)/1000</f>
        <v>0.78891416000000014</v>
      </c>
      <c r="H511" s="315">
        <f>('июль(4 цк)'!E503+'июль(4 цк)'!E504*3.1%)/1000</f>
        <v>0.79452279999999997</v>
      </c>
      <c r="I511" s="315">
        <f>('июль(4 цк)'!F503+'июль(4 цк)'!F504*3.1%)/1000</f>
        <v>0.80946198999999985</v>
      </c>
      <c r="J511" s="315">
        <f>('июль(4 цк)'!G503+'июль(4 цк)'!G504*3.1%)/1000</f>
        <v>0.8156789200000002</v>
      </c>
      <c r="K511" s="315">
        <f>('июль(4 цк)'!H503+'июль(4 цк)'!H504*3.1%)/1000</f>
        <v>0.80952385000000016</v>
      </c>
      <c r="L511" s="315">
        <f>('июль(4 цк)'!I503+'июль(4 цк)'!I504*3.1%)/1000</f>
        <v>0.80354404999999995</v>
      </c>
      <c r="M511" s="315">
        <f>('июль(4 цк)'!J503+'июль(4 цк)'!J504*3.1%)/1000</f>
        <v>0.81028679000000015</v>
      </c>
      <c r="N511" s="315">
        <f>('июль(4 цк)'!K503+'июль(4 цк)'!K504*3.1%)/1000</f>
        <v>0.81993695</v>
      </c>
      <c r="O511" s="315">
        <f>('июль(4 цк)'!L503+'июль(4 цк)'!L504*3.1%)/1000</f>
        <v>0.82294747000000001</v>
      </c>
      <c r="P511" s="315">
        <f>('июль(4 цк)'!M503+'июль(4 цк)'!M504*3.1%)/1000</f>
        <v>0.81592635999999996</v>
      </c>
      <c r="Q511" s="315">
        <f>('июль(4 цк)'!N503+'июль(4 цк)'!N504*3.1%)/1000</f>
        <v>0.81655527000000006</v>
      </c>
      <c r="R511" s="315">
        <f>('июль(4 цк)'!O503+'июль(4 цк)'!O504*3.1%)/1000</f>
        <v>0.79345056000000003</v>
      </c>
      <c r="S511" s="315">
        <f>('июль(4 цк)'!P503+'июль(4 цк)'!P504*3.1%)/1000</f>
        <v>0.79600744000000001</v>
      </c>
      <c r="T511" s="315">
        <f>('июль(4 цк)'!Q503+'июль(4 цк)'!Q504*3.1%)/1000</f>
        <v>0.81568923000000015</v>
      </c>
      <c r="U511" s="315">
        <f>('июль(4 цк)'!R503+'июль(4 цк)'!R504*3.1%)/1000</f>
        <v>0.83325747000000017</v>
      </c>
      <c r="V511" s="315">
        <f>('июль(4 цк)'!S503+'июль(4 цк)'!S504*3.1%)/1000</f>
        <v>0.83669070000000001</v>
      </c>
      <c r="W511" s="315">
        <f>('июль(4 цк)'!T503+'июль(4 цк)'!T504*3.1%)/1000</f>
        <v>0.83013354000000017</v>
      </c>
      <c r="X511" s="315">
        <f>('июль(4 цк)'!U503+'июль(4 цк)'!U504*3.1%)/1000</f>
        <v>0.80955478000000003</v>
      </c>
      <c r="Y511" s="315">
        <f>('июль(4 цк)'!V503+'июль(4 цк)'!V504*3.1%)/1000</f>
        <v>0.81289522000000014</v>
      </c>
      <c r="Z511" s="315">
        <f>('июль(4 цк)'!W503+'июль(4 цк)'!W504*3.1%)/1000</f>
        <v>0.81994726000000007</v>
      </c>
      <c r="AA511" s="315">
        <f>('июль(4 цк)'!X503+'июль(4 цк)'!X504*3.1%)/1000</f>
        <v>0.82582396000000002</v>
      </c>
      <c r="AB511" s="315">
        <f>('июль(4 цк)'!Y503+'июль(4 цк)'!Y504*3.1%)/1000</f>
        <v>0.82418467000000006</v>
      </c>
    </row>
    <row r="512" spans="1:28" s="213" customFormat="1" ht="13.5" thickBot="1" x14ac:dyDescent="0.25">
      <c r="A512" s="321">
        <v>30</v>
      </c>
      <c r="B512" s="294" t="s">
        <v>204</v>
      </c>
      <c r="C512" s="295" t="s">
        <v>174</v>
      </c>
      <c r="D512" s="261"/>
      <c r="E512" s="315">
        <f>('июль(4 цк)'!B507+'июль(4 цк)'!B508*3.1%)/1000</f>
        <v>0.67331843999999996</v>
      </c>
      <c r="F512" s="325">
        <f>('июль(4 цк)'!C507+'июль(4 цк)'!C508*3.1%)/1000</f>
        <v>0.64527524000000003</v>
      </c>
      <c r="G512" s="325">
        <f>('июль(4 цк)'!D507+'июль(4 цк)'!D508*3.1%)/1000</f>
        <v>0.64441951000000008</v>
      </c>
      <c r="H512" s="315">
        <f>('июль(4 цк)'!E507+'июль(4 цк)'!E508*3.1%)/1000</f>
        <v>0.65111070000000004</v>
      </c>
      <c r="I512" s="315">
        <f>('июль(4 цк)'!F507+'июль(4 цк)'!F508*3.1%)/1000</f>
        <v>0.65902878000000009</v>
      </c>
      <c r="J512" s="315">
        <f>('июль(4 цк)'!G507+'июль(4 цк)'!G508*3.1%)/1000</f>
        <v>0.66663755999999996</v>
      </c>
      <c r="K512" s="315">
        <f>('июль(4 цк)'!H507+'июль(4 цк)'!H508*3.1%)/1000</f>
        <v>0.66528695000000004</v>
      </c>
      <c r="L512" s="315">
        <f>('июль(4 цк)'!I507+'июль(4 цк)'!I508*3.1%)/1000</f>
        <v>0.65277061000000003</v>
      </c>
      <c r="M512" s="315">
        <f>('июль(4 цк)'!J507+'июль(4 цк)'!J508*3.1%)/1000</f>
        <v>0.65338921000000005</v>
      </c>
      <c r="N512" s="315">
        <f>('июль(4 цк)'!K507+'июль(4 цк)'!K508*3.1%)/1000</f>
        <v>0.65856482999999999</v>
      </c>
      <c r="O512" s="315">
        <f>('июль(4 цк)'!L507+'июль(4 цк)'!L508*3.1%)/1000</f>
        <v>0.65854421000000007</v>
      </c>
      <c r="P512" s="315">
        <f>('июль(4 цк)'!M507+'июль(4 цк)'!M508*3.1%)/1000</f>
        <v>0.66214240000000002</v>
      </c>
      <c r="Q512" s="315">
        <f>('июль(4 цк)'!N507+'июль(4 цк)'!N508*3.1%)/1000</f>
        <v>0.66327649999999994</v>
      </c>
      <c r="R512" s="315">
        <f>('июль(4 цк)'!O507+'июль(4 цк)'!O508*3.1%)/1000</f>
        <v>0.64839917000000002</v>
      </c>
      <c r="S512" s="315">
        <f>('июль(4 цк)'!P507+'июль(4 цк)'!P508*3.1%)/1000</f>
        <v>0.64767747000000009</v>
      </c>
      <c r="T512" s="315">
        <f>('июль(4 цк)'!Q507+'июль(4 цк)'!Q508*3.1%)/1000</f>
        <v>0.66874080000000002</v>
      </c>
      <c r="U512" s="315">
        <f>('июль(4 цк)'!R507+'июль(4 цк)'!R508*3.1%)/1000</f>
        <v>0.67692693999999998</v>
      </c>
      <c r="V512" s="315">
        <f>('июль(4 цк)'!S507+'июль(4 цк)'!S508*3.1%)/1000</f>
        <v>0.67923637999999997</v>
      </c>
      <c r="W512" s="315">
        <f>('июль(4 цк)'!T507+'июль(4 цк)'!T508*3.1%)/1000</f>
        <v>0.67850436999999997</v>
      </c>
      <c r="X512" s="315">
        <f>('июль(4 цк)'!U507+'июль(4 цк)'!U508*3.1%)/1000</f>
        <v>0.6650292000000001</v>
      </c>
      <c r="Y512" s="315">
        <f>('июль(4 цк)'!V507+'июль(4 цк)'!V508*3.1%)/1000</f>
        <v>0.67314317000000001</v>
      </c>
      <c r="Z512" s="315">
        <f>('июль(4 цк)'!W507+'июль(4 цк)'!W508*3.1%)/1000</f>
        <v>0.67694756</v>
      </c>
      <c r="AA512" s="315">
        <f>('июль(4 цк)'!X507+'июль(4 цк)'!X508*3.1%)/1000</f>
        <v>0.67851468000000004</v>
      </c>
      <c r="AB512" s="315">
        <f>('июль(4 цк)'!Y507+'июль(4 цк)'!Y508*3.1%)/1000</f>
        <v>0.67691662999999991</v>
      </c>
    </row>
    <row r="513" spans="1:28" s="301" customFormat="1" ht="13.5" thickBot="1" x14ac:dyDescent="0.25">
      <c r="A513" s="322">
        <v>31</v>
      </c>
      <c r="B513" s="318" t="s">
        <v>204</v>
      </c>
      <c r="C513" s="311" t="s">
        <v>174</v>
      </c>
      <c r="D513" s="312"/>
      <c r="E513" s="315">
        <f>('июль(4 цк)'!B511+'июль(4 цк)'!B512*3.1%)/1000</f>
        <v>0.63835723</v>
      </c>
      <c r="F513" s="325">
        <f>('июль(4 цк)'!C511+'июль(4 цк)'!C512*3.1%)/1000</f>
        <v>0.62135604</v>
      </c>
      <c r="G513" s="325">
        <f>('июль(4 цк)'!D511+'июль(4 цк)'!D512*3.1%)/1000</f>
        <v>0.62340773000000005</v>
      </c>
      <c r="H513" s="315">
        <f>('июль(4 цк)'!E511+'июль(4 цк)'!E512*3.1%)/1000</f>
        <v>0.62534601000000001</v>
      </c>
      <c r="I513" s="315">
        <f>('июль(4 цк)'!F511+'июль(4 цк)'!F512*3.1%)/1000</f>
        <v>0.63391361999999996</v>
      </c>
      <c r="J513" s="315">
        <f>('июль(4 цк)'!G511+'июль(4 цк)'!G512*3.1%)/1000</f>
        <v>0.63419199000000004</v>
      </c>
      <c r="K513" s="315">
        <f>('июль(4 цк)'!H511+'июль(4 цк)'!H512*3.1%)/1000</f>
        <v>0.63693444999999993</v>
      </c>
      <c r="L513" s="315">
        <f>('июль(4 цк)'!I511+'июль(4 цк)'!I512*3.1%)/1000</f>
        <v>0.62704716000000005</v>
      </c>
      <c r="M513" s="315">
        <f>('июль(4 цк)'!J511+'июль(4 цк)'!J512*3.1%)/1000</f>
        <v>0.62877924000000007</v>
      </c>
      <c r="N513" s="315">
        <f>('июль(4 цк)'!K511+'июль(4 цк)'!K512*3.1%)/1000</f>
        <v>0.63272797000000014</v>
      </c>
      <c r="O513" s="315">
        <f>('июль(4 цк)'!L511+'июль(4 цк)'!L512*3.1%)/1000</f>
        <v>0.63714065000000009</v>
      </c>
      <c r="P513" s="315">
        <f>('июль(4 цк)'!M511+'июль(4 цк)'!M512*3.1%)/1000</f>
        <v>0.63174852000000015</v>
      </c>
      <c r="Q513" s="315">
        <f>('июль(4 цк)'!N511+'июль(4 цк)'!N512*3.1%)/1000</f>
        <v>0.63435695000000003</v>
      </c>
      <c r="R513" s="315">
        <f>('июль(4 цк)'!O511+'июль(4 цк)'!O512*3.1%)/1000</f>
        <v>0.61971674999999993</v>
      </c>
      <c r="S513" s="315">
        <f>('июль(4 цк)'!P511+'июль(4 цк)'!P512*3.1%)/1000</f>
        <v>0.61229355000000008</v>
      </c>
      <c r="T513" s="315">
        <f>('июль(4 цк)'!Q511+'июль(4 цк)'!Q512*3.1%)/1000</f>
        <v>0.62084054</v>
      </c>
      <c r="U513" s="315">
        <f>('июль(4 цк)'!R511+'июль(4 цк)'!R512*3.1%)/1000</f>
        <v>0.62713995</v>
      </c>
      <c r="V513" s="315">
        <f>('июль(4 цк)'!S511+'июль(4 цк)'!S512*3.1%)/1000</f>
        <v>0.62920195000000001</v>
      </c>
      <c r="W513" s="315">
        <f>('июль(4 цк)'!T511+'июль(4 цк)'!T512*3.1%)/1000</f>
        <v>0.62982055000000003</v>
      </c>
      <c r="X513" s="315">
        <f>('июль(4 цк)'!U511+'июль(4 цк)'!U512*3.1%)/1000</f>
        <v>0.62441811000000003</v>
      </c>
      <c r="Y513" s="315">
        <f>('июль(4 цк)'!V511+'июль(4 цк)'!V512*3.1%)/1000</f>
        <v>0.62593367999999994</v>
      </c>
      <c r="Z513" s="315">
        <f>('июль(4 цк)'!W511+'июль(4 цк)'!W512*3.1%)/1000</f>
        <v>0.62835653000000014</v>
      </c>
      <c r="AA513" s="315">
        <f>('июль(4 цк)'!X511+'июль(4 цк)'!X512*3.1%)/1000</f>
        <v>0.63089278999999998</v>
      </c>
      <c r="AB513" s="315">
        <f>('июль(4 цк)'!Y511+'июль(4 цк)'!Y512*3.1%)/1000</f>
        <v>0.62821218999999995</v>
      </c>
    </row>
    <row r="514" spans="1:28" s="300" customFormat="1" ht="13.5" thickBot="1" x14ac:dyDescent="0.25">
      <c r="A514" s="304">
        <v>41456</v>
      </c>
      <c r="B514" s="261" t="s">
        <v>140</v>
      </c>
      <c r="C514" s="306" t="s">
        <v>208</v>
      </c>
      <c r="D514" s="329">
        <f>'июль(4 цк)'!N813</f>
        <v>195946.46781599999</v>
      </c>
      <c r="E514" s="315"/>
      <c r="F514" s="325"/>
      <c r="G514" s="325"/>
      <c r="H514" s="315"/>
      <c r="I514" s="315"/>
      <c r="J514" s="315"/>
      <c r="K514" s="315"/>
      <c r="L514" s="315"/>
      <c r="M514" s="315"/>
      <c r="N514" s="315"/>
      <c r="O514" s="315"/>
      <c r="P514" s="315"/>
      <c r="Q514" s="315"/>
      <c r="R514" s="315"/>
      <c r="S514" s="315"/>
      <c r="T514" s="315"/>
      <c r="U514" s="315"/>
      <c r="V514" s="315"/>
      <c r="W514" s="315"/>
      <c r="X514" s="315"/>
      <c r="Y514" s="315"/>
      <c r="Z514" s="315"/>
      <c r="AA514" s="315"/>
      <c r="AB514" s="315"/>
    </row>
    <row r="515" spans="1:28" s="213" customFormat="1" ht="13.5" thickBot="1" x14ac:dyDescent="0.25">
      <c r="A515" s="308">
        <v>41456</v>
      </c>
      <c r="B515" s="261" t="s">
        <v>209</v>
      </c>
      <c r="C515" s="306" t="s">
        <v>208</v>
      </c>
      <c r="D515" s="330">
        <f>'июль(4 цк)'!O813</f>
        <v>194928.146457</v>
      </c>
      <c r="E515" s="313"/>
      <c r="F515" s="326"/>
      <c r="G515" s="326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</row>
    <row r="516" spans="1:28" s="213" customFormat="1" ht="13.5" thickBot="1" x14ac:dyDescent="0.25">
      <c r="A516" s="308">
        <v>41456</v>
      </c>
      <c r="B516" s="261" t="s">
        <v>142</v>
      </c>
      <c r="C516" s="306" t="s">
        <v>208</v>
      </c>
      <c r="D516" s="330">
        <f>'июль(4 цк)'!P813</f>
        <v>188996.87117299999</v>
      </c>
      <c r="E516" s="313"/>
      <c r="F516" s="326"/>
      <c r="G516" s="326"/>
      <c r="H516" s="313"/>
      <c r="I516" s="313"/>
      <c r="J516" s="313"/>
      <c r="K516" s="313"/>
      <c r="L516" s="313"/>
      <c r="M516" s="313"/>
      <c r="N516" s="313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  <c r="AA516" s="313"/>
      <c r="AB516" s="313"/>
    </row>
    <row r="517" spans="1:28" s="301" customFormat="1" ht="13.5" thickBot="1" x14ac:dyDescent="0.25">
      <c r="A517" s="309">
        <v>41456</v>
      </c>
      <c r="B517" s="261" t="s">
        <v>143</v>
      </c>
      <c r="C517" s="306" t="s">
        <v>208</v>
      </c>
      <c r="D517" s="331">
        <f>'июль(4 цк)'!Q813</f>
        <v>184191.10897</v>
      </c>
      <c r="E517" s="316"/>
      <c r="F517" s="327"/>
      <c r="G517" s="327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  <c r="AA517" s="316"/>
      <c r="AB517" s="31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июль (1 цк)</vt:lpstr>
      <vt:lpstr>июль (2 цк)</vt:lpstr>
      <vt:lpstr>июль (3 цк)</vt:lpstr>
      <vt:lpstr>июль(4 цк)</vt:lpstr>
      <vt:lpstr>июль (5 цк)</vt:lpstr>
      <vt:lpstr>июль(6 цк)</vt:lpstr>
      <vt:lpstr>цена АТС</vt:lpstr>
      <vt:lpstr>расчет</vt:lpstr>
      <vt:lpstr>цена(1,4 цк)</vt:lpstr>
      <vt:lpstr>'июль (1 цк)'!Область_печати</vt:lpstr>
      <vt:lpstr>'июль (2 цк)'!Область_печати</vt:lpstr>
      <vt:lpstr>'июль (3 цк)'!Область_печати</vt:lpstr>
      <vt:lpstr>'июль (5 цк)'!Область_печати</vt:lpstr>
      <vt:lpstr>'июль(4 цк)'!Область_печати</vt:lpstr>
      <vt:lpstr>'июль(6 цк)'!Область_печати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Халбаева Елена Иннокентьевна</cp:lastModifiedBy>
  <cp:revision>136</cp:revision>
  <cp:lastPrinted>2013-09-14T02:12:58Z</cp:lastPrinted>
  <dcterms:created xsi:type="dcterms:W3CDTF">2009-12-29T06:37:04Z</dcterms:created>
  <dcterms:modified xsi:type="dcterms:W3CDTF">2013-12-10T02:21:03Z</dcterms:modified>
</cp:coreProperties>
</file>